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1008\01_部署専用\02_総務部\02_財政契約課\2021年度\財政担当\03 地方財政状況調査（決算統計）\財政状況資料集\R3決算財政状況資料集\06_県への報告（秋）\04 提出（２回目）\提出データ\"/>
    </mc:Choice>
  </mc:AlternateContent>
  <bookViews>
    <workbookView xWindow="0" yWindow="0" windowWidth="15360" windowHeight="7644" firstSheet="13" activeTab="1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CO34" i="10" l="1"/>
  <c r="BW35" i="10"/>
  <c r="BW36" i="10" s="1"/>
  <c r="BW37" i="10" s="1"/>
  <c r="BW38" i="10" s="1"/>
  <c r="BW39" i="10" s="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<sst xmlns="http://schemas.openxmlformats.org/spreadsheetml/2006/main" count="1108" uniqueCount="607">
  <si>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</si>
  <si>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</si>
  <si>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</si>
  <si>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</si>
  <si>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</si>
  <si>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</si>
  <si>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</si>
  <si>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</si>
  <si>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</si>
  <si>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</si>
  <si>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</si>
  <si>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</si>
  <si>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</si>
  <si>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</si>
  <si>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</si>
  <si>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</si>
  <si>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</si>
  <si>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</si>
  <si>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</si>
  <si>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</si>
  <si>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</si>
  <si>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</si>
  <si>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</si>
  <si>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</si>
  <si>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</si>
  <si>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</si>
  <si>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</si>
  <si>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</si>
  <si>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</si>
  <si>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</si>
  <si>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</si>
  <si>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</si>
  <si>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</si>
  <si>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</si>
  <si>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</si>
  <si>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</si>
  <si>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</si>
  <si>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</si>
  <si>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</si>
  <si>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</si>
  <si>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</si>
  <si>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</si>
  <si>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</si>
  <si>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</si>
  <si>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</si>
  <si>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</si>
  <si>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</si>
  <si>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</si>
  <si>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</si>
  <si>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</si>
  <si>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</si>
  <si>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</si>
  <si>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</si>
  <si>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</si>
  <si>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</si>
  <si>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</si>
  <si>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</si>
  <si>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</si>
  <si>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</si>
  <si>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</si>
  <si>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</si>
  <si>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</si>
  <si>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</si>
  <si>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</si>
  <si>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</si>
  <si>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</si>
  <si>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</si>
  <si>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</si>
  <si>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</si>
  <si>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</si>
  <si>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</si>
  <si>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</si>
  <si>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</si>
  <si>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</si>
  <si>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</si>
  <si>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</si>
  <si>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</si>
  <si>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</si>
  <si>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</si>
  <si>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</si>
  <si>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</si>
  <si>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</si>
  <si>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</si>
  <si>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</si>
  <si>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</si>
  <si>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</si>
  <si>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</si>
  <si>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</si>
  <si>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</si>
  <si>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</si>
  <si>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</si>
  <si>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</si>
  <si>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</si>
  <si>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</si>
  <si>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</si>
  <si>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</si>
  <si>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</si>
  <si>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米原市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</si>
  <si>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</si>
  <si>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</si>
  <si>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</si>
  <si>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</si>
  <si>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</si>
  <si>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</si>
  <si>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</si>
  <si>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</si>
  <si>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</si>
  <si>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</si>
  <si>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</si>
  <si>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</si>
  <si>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</si>
  <si>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</si>
  <si>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</si>
  <si>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</si>
  <si>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</si>
  <si>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</si>
  <si>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</si>
  <si>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</si>
  <si>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</si>
  <si>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</si>
  <si>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</si>
  <si>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</si>
  <si>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</si>
  <si>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</si>
  <si>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</si>
  <si>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</si>
  <si>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</si>
  <si>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</si>
  <si>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</si>
  <si>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</si>
  <si>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</si>
  <si>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</si>
  <si>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</si>
  <si>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</si>
  <si>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</si>
  <si>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</si>
  <si>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</si>
  <si>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</si>
  <si>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</si>
  <si>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</si>
  <si>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</si>
  <si>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</si>
  <si>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</si>
  <si>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</si>
  <si>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</si>
  <si>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</si>
  <si>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</si>
  <si>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</si>
  <si>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</si>
  <si>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</si>
  <si>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</si>
  <si>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</si>
  <si>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</si>
  <si>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</si>
  <si>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</si>
  <si>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</si>
  <si>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</si>
  <si>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</si>
  <si>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</si>
  <si>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</si>
  <si>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</si>
  <si>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</si>
  <si>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</si>
  <si>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</si>
  <si>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</si>
  <si>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</si>
  <si>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</si>
  <si>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</si>
  <si>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</si>
  <si>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</si>
  <si>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</si>
  <si>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</si>
  <si>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</si>
  <si>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</si>
  <si>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</si>
  <si>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</si>
  <si>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</si>
  <si>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</si>
  <si>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</si>
  <si>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</si>
  <si>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</si>
  <si>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</si>
  <si>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</si>
  <si>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</si>
  <si>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</si>
  <si>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</si>
  <si>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</si>
  <si>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</si>
  <si>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</si>
  <si>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</si>
  <si>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</si>
  <si>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</si>
  <si>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</si>
  <si>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</si>
  <si>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</si>
  <si>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</si>
  <si>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</si>
  <si>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</si>
  <si>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</si>
  <si>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</si>
  <si>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</si>
  <si>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</si>
  <si>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</si>
  <si>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</si>
  <si>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</si>
  <si>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</si>
  <si>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</si>
  <si>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</si>
  <si>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</si>
  <si>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</si>
  <si>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</si>
  <si>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</si>
  <si>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</si>
  <si>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</si>
  <si>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</si>
  <si>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</si>
  <si>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</si>
  <si>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</si>
  <si>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</si>
  <si>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</si>
  <si>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</si>
  <si>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</si>
  <si>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</si>
  <si>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</si>
  <si>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</si>
  <si>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</si>
  <si>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</si>
  <si>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</si>
  <si>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総務費</t>
  </si>
  <si>
    <t>配当割交付金</t>
    <rPh sb="0" eb="2">
      <t>ハイトウ</t>
    </rPh>
    <rPh sb="2" eb="3">
      <t>ワリ</t>
    </rPh>
    <rPh sb="3" eb="6">
      <t>コウフキン</t>
    </rPh>
    <phoneticPr fontId="24"/>
  </si>
  <si>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</si>
  <si>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</si>
  <si>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</si>
  <si>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</si>
  <si>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</si>
  <si>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</si>
  <si>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</si>
  <si>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</si>
  <si>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</si>
  <si>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</si>
  <si>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</si>
  <si>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</si>
  <si>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</si>
  <si>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</si>
  <si>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</si>
  <si>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　　鉱産税</t>
    <phoneticPr fontId="5"/>
  </si>
  <si>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</si>
  <si>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</si>
  <si>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</si>
  <si>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</si>
  <si>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</si>
  <si>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</si>
  <si>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</si>
  <si>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</si>
  <si>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</si>
  <si>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</si>
  <si>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</si>
  <si>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</si>
  <si>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</si>
  <si>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</si>
  <si>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旧法による税</t>
  </si>
  <si>
    <t>　　うち職員給</t>
    <rPh sb="4" eb="6">
      <t>ショクイン</t>
    </rPh>
    <rPh sb="6" eb="7">
      <t>キュウ</t>
    </rPh>
    <phoneticPr fontId="5"/>
  </si>
  <si>
    <t>合計</t>
  </si>
  <si>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</si>
  <si>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</si>
  <si>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</si>
  <si>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</si>
  <si>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</si>
  <si>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</si>
  <si>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</si>
  <si>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</si>
  <si>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</si>
  <si>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</si>
  <si>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</si>
  <si>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</si>
  <si>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</si>
  <si>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</si>
  <si>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</si>
  <si>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</si>
  <si>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</si>
  <si>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</si>
  <si>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</si>
  <si>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</si>
  <si>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</si>
  <si>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</si>
  <si>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</si>
  <si>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加入世帯数(世帯)</t>
  </si>
  <si>
    <t>諸収入</t>
  </si>
  <si>
    <t>被保険者数(人)</t>
  </si>
  <si>
    <t>地方債</t>
  </si>
  <si>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</si>
  <si>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</si>
  <si>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</si>
  <si>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</si>
  <si>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</si>
  <si>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</si>
  <si>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</si>
  <si>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滋賀県米原市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</si>
  <si>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</si>
  <si>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</si>
  <si>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</si>
  <si>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</si>
  <si>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</si>
  <si>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</si>
  <si>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</si>
  <si>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</si>
  <si>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</si>
  <si>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</si>
  <si>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</si>
  <si>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</si>
  <si>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</si>
  <si>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</si>
  <si>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</si>
  <si>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</si>
  <si>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</si>
  <si>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</si>
  <si>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</si>
  <si>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</si>
  <si>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駐車場事業特別会計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</si>
  <si>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</si>
  <si>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</si>
  <si>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</si>
  <si>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</si>
  <si>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</si>
  <si>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</si>
  <si>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</si>
  <si>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</si>
  <si>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</si>
  <si>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</si>
  <si>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</si>
  <si>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</si>
  <si>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</si>
  <si>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</si>
  <si>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</si>
  <si>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</si>
  <si>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</si>
  <si>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</si>
  <si>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</si>
  <si>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</si>
  <si>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</si>
  <si>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</si>
  <si>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</si>
  <si>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</si>
  <si>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</si>
  <si>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</si>
  <si>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</si>
  <si>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</si>
  <si>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</si>
  <si>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</si>
  <si>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</si>
  <si>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</si>
  <si>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</si>
  <si>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</si>
  <si>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</si>
  <si>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</si>
  <si>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</si>
  <si>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</si>
  <si>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</si>
  <si>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</si>
  <si>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</si>
  <si>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</si>
  <si>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</si>
  <si>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</si>
  <si>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</si>
  <si>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</si>
  <si>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</si>
  <si>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</si>
  <si>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</si>
  <si>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</si>
  <si>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</si>
  <si>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</si>
  <si>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</si>
  <si>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</si>
  <si>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</si>
  <si>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</si>
  <si>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</si>
  <si>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</si>
  <si>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</si>
  <si>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</si>
  <si>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</si>
  <si>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</si>
  <si>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</si>
  <si>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</si>
  <si>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</si>
  <si>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</si>
  <si>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</si>
  <si>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</si>
  <si>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</si>
  <si>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</si>
  <si>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</si>
  <si>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</si>
  <si>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</si>
  <si>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</si>
  <si>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</si>
  <si>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</si>
  <si>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</si>
  <si>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</si>
  <si>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</si>
  <si>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</si>
  <si>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</si>
  <si>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</si>
  <si>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</si>
  <si>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</si>
  <si>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</si>
  <si>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</si>
  <si>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</si>
  <si>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</si>
  <si>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</si>
  <si>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</si>
  <si>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</si>
  <si>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</si>
  <si>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</si>
  <si>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</si>
  <si>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</si>
  <si>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</si>
  <si>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</si>
  <si>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</si>
  <si>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</si>
  <si>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</si>
  <si>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</si>
  <si>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</si>
  <si>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</si>
  <si>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</si>
  <si>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</si>
  <si>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</si>
  <si>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</si>
  <si>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</si>
  <si>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</si>
  <si>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</si>
  <si>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</si>
  <si>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</si>
  <si>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</si>
  <si>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</si>
  <si>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</si>
  <si>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</si>
  <si>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</si>
  <si>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</si>
  <si>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</si>
  <si>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</si>
  <si>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</si>
  <si>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</si>
  <si>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</si>
  <si>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</si>
  <si>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</si>
  <si>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</si>
  <si>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</si>
  <si>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</si>
  <si>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</si>
  <si>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</si>
  <si>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</si>
  <si>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</si>
  <si>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</si>
  <si>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</si>
  <si>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</si>
  <si>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</si>
  <si>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</si>
  <si>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</si>
  <si>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</si>
  <si>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</si>
  <si>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</si>
  <si>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</si>
  <si>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</si>
  <si>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</si>
  <si>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</si>
  <si>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</si>
  <si>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</si>
  <si>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</si>
  <si>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</si>
  <si>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</si>
  <si>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</si>
  <si>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</si>
  <si>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</si>
  <si>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</si>
  <si>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</si>
  <si>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</si>
  <si>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</si>
  <si>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</si>
  <si>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</si>
  <si>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水道事業会計</t>
  </si>
  <si>
    <t>一般会計</t>
  </si>
  <si>
    <t>介護保険事業特別会計</t>
  </si>
  <si>
    <t>下水道事業会計</t>
  </si>
  <si>
    <t>国民健康保険事業特別会計</t>
  </si>
  <si>
    <t>後期高齢者医療事業特別会計</t>
  </si>
  <si>
    <t>駐車場事業特別会計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</si>
  <si>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</si>
  <si>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</si>
  <si>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</si>
  <si>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</si>
  <si>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</si>
  <si>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</si>
  <si>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</si>
  <si>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</si>
  <si>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公益財団法人　伊吹山麓まいばらスポーツ文化振興事業団</t>
    <rPh sb="0" eb="2">
      <t>コウエキ</t>
    </rPh>
    <rPh sb="2" eb="4">
      <t>ザイダン</t>
    </rPh>
    <rPh sb="4" eb="6">
      <t>ホウジン</t>
    </rPh>
    <rPh sb="7" eb="9">
      <t>イブキ</t>
    </rPh>
    <rPh sb="9" eb="11">
      <t>サンロク</t>
    </rPh>
    <rPh sb="19" eb="21">
      <t>ブンカ</t>
    </rPh>
    <rPh sb="21" eb="23">
      <t>シンコウ</t>
    </rPh>
    <rPh sb="23" eb="26">
      <t>ジギョウダン</t>
    </rPh>
    <phoneticPr fontId="2"/>
  </si>
  <si>
    <t>滋賀県市町村職員退職手当組合</t>
    <rPh sb="0" eb="2">
      <t>シガ</t>
    </rPh>
    <rPh sb="2" eb="3">
      <t>ケン</t>
    </rPh>
    <rPh sb="3" eb="6">
      <t>シチョウソン</t>
    </rPh>
    <rPh sb="6" eb="8">
      <t>ショクイン</t>
    </rPh>
    <rPh sb="8" eb="10">
      <t>タイショク</t>
    </rPh>
    <rPh sb="10" eb="12">
      <t>テアテ</t>
    </rPh>
    <rPh sb="12" eb="14">
      <t>クミアイ</t>
    </rPh>
    <phoneticPr fontId="2"/>
  </si>
  <si>
    <t>滋賀県市町村職員研修センター</t>
    <rPh sb="0" eb="2">
      <t>シガ</t>
    </rPh>
    <rPh sb="2" eb="3">
      <t>ケン</t>
    </rPh>
    <rPh sb="3" eb="6">
      <t>シチョウソン</t>
    </rPh>
    <rPh sb="6" eb="8">
      <t>ショクイン</t>
    </rPh>
    <rPh sb="8" eb="10">
      <t>ケンシュウ</t>
    </rPh>
    <phoneticPr fontId="2"/>
  </si>
  <si>
    <t>滋賀県後期高齢者医療広域連合（一般会計）</t>
    <rPh sb="0" eb="2">
      <t>シガ</t>
    </rPh>
    <rPh sb="2" eb="3">
      <t>ケン</t>
    </rPh>
    <rPh sb="3" eb="5">
      <t>コウキ</t>
    </rPh>
    <rPh sb="5" eb="7">
      <t>コウレイ</t>
    </rPh>
    <rPh sb="7" eb="8">
      <t>モノ</t>
    </rPh>
    <rPh sb="8" eb="10">
      <t>イリョウ</t>
    </rPh>
    <rPh sb="10" eb="12">
      <t>コウイキ</t>
    </rPh>
    <rPh sb="12" eb="14">
      <t>レンゴウ</t>
    </rPh>
    <phoneticPr fontId="2"/>
  </si>
  <si>
    <t>滋賀県後期高齢者医療広域連合（後期高齢者医療特別会計）</t>
    <rPh sb="0" eb="2">
      <t>シガ</t>
    </rPh>
    <rPh sb="2" eb="3">
      <t>ケン</t>
    </rPh>
    <rPh sb="3" eb="5">
      <t>コウキ</t>
    </rPh>
    <rPh sb="5" eb="7">
      <t>コウレイ</t>
    </rPh>
    <rPh sb="7" eb="8">
      <t>モノ</t>
    </rPh>
    <rPh sb="8" eb="10">
      <t>イリョウ</t>
    </rPh>
    <rPh sb="10" eb="12">
      <t>コウイキ</t>
    </rPh>
    <rPh sb="12" eb="14">
      <t>レンゴウ</t>
    </rPh>
    <phoneticPr fontId="2"/>
  </si>
  <si>
    <t>湖北広域行政事務センター</t>
    <rPh sb="0" eb="2">
      <t>コホク</t>
    </rPh>
    <rPh sb="2" eb="4">
      <t>コウイキ</t>
    </rPh>
    <rPh sb="4" eb="6">
      <t>ギョウセイ</t>
    </rPh>
    <rPh sb="6" eb="8">
      <t>ジム</t>
    </rPh>
    <phoneticPr fontId="2"/>
  </si>
  <si>
    <t>湖北地域消防組合</t>
    <rPh sb="0" eb="2">
      <t>コホク</t>
    </rPh>
    <rPh sb="2" eb="4">
      <t>チイキ</t>
    </rPh>
    <rPh sb="4" eb="6">
      <t>ショウボウ</t>
    </rPh>
    <rPh sb="6" eb="8">
      <t>クミアイ</t>
    </rPh>
    <phoneticPr fontId="2"/>
  </si>
  <si>
    <t>法適用</t>
    <rPh sb="0" eb="3">
      <t>ホウテキヨウ</t>
    </rPh>
    <phoneticPr fontId="2"/>
  </si>
  <si>
    <t>彦根市米原市山林組合</t>
    <rPh sb="0" eb="3">
      <t>ヒコネシ</t>
    </rPh>
    <rPh sb="3" eb="6">
      <t>マイバラシ</t>
    </rPh>
    <rPh sb="6" eb="8">
      <t>サンリン</t>
    </rPh>
    <rPh sb="8" eb="10">
      <t>クミアイ</t>
    </rPh>
    <phoneticPr fontId="2"/>
  </si>
  <si>
    <t>-</t>
    <phoneticPr fontId="2"/>
  </si>
  <si>
    <t>公共施設等整備基金</t>
  </si>
  <si>
    <t>地域の絆でまちづくり基金</t>
  </si>
  <si>
    <t>教育施設整備基金</t>
  </si>
  <si>
    <t>米原ガンバレ！ふるさと応援寄付基金</t>
  </si>
  <si>
    <t>交通対策促進基金</t>
  </si>
  <si>
    <t xml:space="preserve">※8：職員の状況については、令和3年地方公務員給与実態調査に基づいている。 </t>
  </si>
  <si>
    <t>令和3年度</t>
    <phoneticPr fontId="25"/>
  </si>
  <si>
    <t>滋賀県米原市</t>
    <phoneticPr fontId="25"/>
  </si>
  <si>
    <t>歳出の状況（単位 千円・％）</t>
    <phoneticPr fontId="5"/>
  </si>
  <si>
    <t>目的別歳出の状況（単位 千円・％）</t>
    <phoneticPr fontId="5"/>
  </si>
  <si>
    <t>地方譲与税</t>
    <phoneticPr fontId="5"/>
  </si>
  <si>
    <t>　法定普通税</t>
    <phoneticPr fontId="5"/>
  </si>
  <si>
    <t>　　市町村民税</t>
    <phoneticPr fontId="5"/>
  </si>
  <si>
    <t>　　　個人均等割</t>
    <phoneticPr fontId="5"/>
  </si>
  <si>
    <t>-</t>
    <phoneticPr fontId="5"/>
  </si>
  <si>
    <t>　　　所得割</t>
    <phoneticPr fontId="5"/>
  </si>
  <si>
    <t>-</t>
    <phoneticPr fontId="5"/>
  </si>
  <si>
    <t>分離課税所得割交付金</t>
    <phoneticPr fontId="25"/>
  </si>
  <si>
    <t>-</t>
    <phoneticPr fontId="5"/>
  </si>
  <si>
    <t>-</t>
    <phoneticPr fontId="5"/>
  </si>
  <si>
    <t>　　　法人均等割</t>
    <phoneticPr fontId="5"/>
  </si>
  <si>
    <t>-</t>
    <phoneticPr fontId="5"/>
  </si>
  <si>
    <t>　　　法人税割</t>
    <phoneticPr fontId="5"/>
  </si>
  <si>
    <t>　　固定資産税</t>
    <phoneticPr fontId="5"/>
  </si>
  <si>
    <t>　　　うち純固定資産税</t>
    <phoneticPr fontId="5"/>
  </si>
  <si>
    <t>-</t>
    <phoneticPr fontId="5"/>
  </si>
  <si>
    <t>　　軽自動車税</t>
    <phoneticPr fontId="5"/>
  </si>
  <si>
    <t>　　市町村たばこ税</t>
    <phoneticPr fontId="5"/>
  </si>
  <si>
    <t>自動車税環境性能割交付金</t>
    <phoneticPr fontId="5"/>
  </si>
  <si>
    <t>法人事業税交付金</t>
    <phoneticPr fontId="16"/>
  </si>
  <si>
    <t>　　特別土地保有税</t>
    <phoneticPr fontId="5"/>
  </si>
  <si>
    <t>　法定外普通税</t>
    <phoneticPr fontId="5"/>
  </si>
  <si>
    <t>-</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</si>
  <si>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</si>
  <si>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</si>
  <si>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</si>
  <si>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</si>
  <si>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</si>
  <si>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</si>
  <si>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</si>
  <si>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t>
    <phoneticPr fontId="5"/>
  </si>
  <si>
    <t>構成比</t>
    <phoneticPr fontId="5"/>
  </si>
  <si>
    <t>充当一般財源等</t>
    <phoneticPr fontId="5"/>
  </si>
  <si>
    <t>　普通交付税</t>
    <phoneticPr fontId="5"/>
  </si>
  <si>
    <t>　　水利地益税等</t>
    <phoneticPr fontId="5"/>
  </si>
  <si>
    <t>-</t>
    <phoneticPr fontId="5"/>
  </si>
  <si>
    <t>　特別交付税</t>
    <phoneticPr fontId="5"/>
  </si>
  <si>
    <t>　法定外目的税</t>
    <phoneticPr fontId="5"/>
  </si>
  <si>
    <t>-</t>
    <phoneticPr fontId="5"/>
  </si>
  <si>
    <t>　人件費</t>
    <phoneticPr fontId="5"/>
  </si>
  <si>
    <t>　震災復興特別交付税</t>
    <phoneticPr fontId="25"/>
  </si>
  <si>
    <t>-</t>
    <phoneticPr fontId="5"/>
  </si>
  <si>
    <t>(一般財源計)</t>
    <phoneticPr fontId="5"/>
  </si>
  <si>
    <t>　扶助費</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</si>
  <si>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</si>
  <si>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</si>
  <si>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</si>
  <si>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</si>
  <si>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</si>
  <si>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</si>
  <si>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</si>
  <si>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t>
    <phoneticPr fontId="5"/>
  </si>
  <si>
    <t>　物件費</t>
    <phoneticPr fontId="5"/>
  </si>
  <si>
    <t>　維持補修費</t>
    <phoneticPr fontId="5"/>
  </si>
  <si>
    <t>合計</t>
    <phoneticPr fontId="5"/>
  </si>
  <si>
    <t>下水道</t>
    <phoneticPr fontId="5"/>
  </si>
  <si>
    <t>　　うち一部事務組合負担金</t>
    <phoneticPr fontId="5"/>
  </si>
  <si>
    <t>上水道</t>
    <phoneticPr fontId="5"/>
  </si>
  <si>
    <t>　繰出金</t>
    <phoneticPr fontId="5"/>
  </si>
  <si>
    <t>工業用水道</t>
    <phoneticPr fontId="5"/>
  </si>
  <si>
    <t>　積立金</t>
    <phoneticPr fontId="5"/>
  </si>
  <si>
    <t>-</t>
    <phoneticPr fontId="5"/>
  </si>
  <si>
    <t>交通</t>
    <phoneticPr fontId="5"/>
  </si>
  <si>
    <t>被保険者
1人当り</t>
    <phoneticPr fontId="5"/>
  </si>
  <si>
    <t>保険税(料)収入額</t>
    <phoneticPr fontId="5"/>
  </si>
  <si>
    <t>　投資・出資金・貸付金</t>
    <phoneticPr fontId="5"/>
  </si>
  <si>
    <t>-</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</si>
  <si>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</si>
  <si>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</si>
  <si>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</si>
  <si>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</si>
  <si>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</si>
  <si>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</si>
  <si>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</si>
  <si>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</si>
  <si>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</si>
  <si>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</si>
  <si>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</si>
  <si>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</si>
  <si>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</si>
  <si>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</si>
  <si>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</si>
  <si>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長浜水道企業団（水道事業会計）</t>
    <rPh sb="0" eb="2">
      <t>ナガハマ</t>
    </rPh>
    <rPh sb="2" eb="4">
      <t>スイドウ</t>
    </rPh>
    <rPh sb="4" eb="6">
      <t>キギョウ</t>
    </rPh>
    <rPh sb="6" eb="7">
      <t>ダン</t>
    </rPh>
    <rPh sb="8" eb="10">
      <t>スイドウ</t>
    </rPh>
    <rPh sb="10" eb="12">
      <t>ジギョウ</t>
    </rPh>
    <rPh sb="12" eb="14">
      <t>カイケイ</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</si>
  <si>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</si>
  <si>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</si>
  <si>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昨年度に引き続き将来負担比率は算定されなかったが、今後は老朽化が進んだ学校施設や高齢者福祉施設の長寿命化等に係る地方債借入額の増加や特定目的基金の取崩しが見込まれるため楽観視はできない。
　有形固定資産減価償却率は類似団体を下回っているが、引き続き低い水準を維持するために公共施設再編計画および公共施設等総合管理計画に基づき、公共施設の統合や廃止、複合化の取組を進める。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</si>
  <si>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</si>
  <si>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</si>
  <si>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</si>
  <si>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</si>
  <si>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</si>
  <si>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</si>
  <si>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算定されず、また、実質公債費比率も類似団体と比較して低い水準にある。これは、繰上償還等により地方債現在高を縮減してきたことと、将来の社会資本や施設設備のために基金を積み立てたことによるものである。しかし、今後、地方債現在高の増加が見込まれるため、交付税措置のある市債を優先して発行するなど、指数の維持に努める必要があ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</si>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</sst>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90BD-459A-B7BA-2AF100AF3BA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91602</c:v>
                </c:pt>
                <c:pt idx="1">
                  <c:v>58346</c:v>
                </c:pt>
                <c:pt idx="2">
                  <c:v>75918</c:v>
                </c:pt>
                <c:pt idx="3">
                  <c:v>149614</c:v>
                </c:pt>
                <c:pt idx="4">
                  <c:v>70538</c:v>
                </c:pt>
              </c:numCache>
            </c:numRef>
          </c:val>
          <c:smooth val="0"/>
          <c:extLst>
            <c:ext xmlns:c16="http://schemas.microsoft.com/office/drawing/2014/chart" uri="{C3380CC4-5D6E-409C-BE32-E72D297353CC}">
              <c16:uniqueId val="{00000001-90BD-459A-B7BA-2AF100AF3BA7}"/>
            </c:ext>
          </c:extLst>
        </c:ser>
        <c:dLbls>
          <c:showLegendKey val="0"/>
          <c:showVal val="0"/>
          <c:showCatName val="0"/>
          <c:showSerName val="0"/>
          <c:showPercent val="0"/>
          <c:showBubbleSize val="0"/>
        </c:dLbls>
        <c:marker val="1"/>
        <c:smooth val="0"/>
        <c:axId val="1394197920"/>
        <c:axId val="1394208256"/>
      </c:lineChart>
      <c:catAx>
        <c:axId val="13941979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4208256"/>
        <c:crosses val="autoZero"/>
        <c:auto val="1"/>
        <c:lblAlgn val="ctr"/>
        <c:lblOffset val="100"/>
        <c:tickLblSkip val="1"/>
        <c:tickMarkSkip val="1"/>
        <c:noMultiLvlLbl val="0"/>
      </c:catAx>
      <c:valAx>
        <c:axId val="139420825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41979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5.55</c:v>
                </c:pt>
                <c:pt idx="1">
                  <c:v>6.58</c:v>
                </c:pt>
                <c:pt idx="2">
                  <c:v>6.33</c:v>
                </c:pt>
                <c:pt idx="3">
                  <c:v>6.14</c:v>
                </c:pt>
                <c:pt idx="4">
                  <c:v>7.85</c:v>
                </c:pt>
              </c:numCache>
            </c:numRef>
          </c:val>
          <c:extLst>
            <c:ext xmlns:c16="http://schemas.microsoft.com/office/drawing/2014/chart" uri="{C3380CC4-5D6E-409C-BE32-E72D297353CC}">
              <c16:uniqueId val="{00000000-089C-4B9A-B661-E06187A01E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22.01</c:v>
                </c:pt>
                <c:pt idx="1">
                  <c:v>21.8</c:v>
                </c:pt>
                <c:pt idx="2">
                  <c:v>22.12</c:v>
                </c:pt>
                <c:pt idx="3">
                  <c:v>21.45</c:v>
                </c:pt>
                <c:pt idx="4">
                  <c:v>20.9</c:v>
                </c:pt>
              </c:numCache>
            </c:numRef>
          </c:val>
          <c:extLst>
            <c:ext xmlns:c16="http://schemas.microsoft.com/office/drawing/2014/chart" uri="{C3380CC4-5D6E-409C-BE32-E72D297353CC}">
              <c16:uniqueId val="{00000001-089C-4B9A-B661-E06187A01EF2}"/>
            </c:ext>
          </c:extLst>
        </c:ser>
        <c:dLbls>
          <c:showLegendKey val="0"/>
          <c:showVal val="0"/>
          <c:showCatName val="0"/>
          <c:showSerName val="0"/>
          <c:showPercent val="0"/>
          <c:showBubbleSize val="0"/>
        </c:dLbls>
        <c:gapWidth val="250"/>
        <c:overlap val="100"/>
        <c:axId val="1394208800"/>
        <c:axId val="13942093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2.89</c:v>
                </c:pt>
                <c:pt idx="1">
                  <c:v>3.94</c:v>
                </c:pt>
                <c:pt idx="2">
                  <c:v>3.06</c:v>
                </c:pt>
                <c:pt idx="3">
                  <c:v>3.16</c:v>
                </c:pt>
                <c:pt idx="4">
                  <c:v>4.95</c:v>
                </c:pt>
              </c:numCache>
            </c:numRef>
          </c:val>
          <c:smooth val="0"/>
          <c:extLst>
            <c:ext xmlns:c16="http://schemas.microsoft.com/office/drawing/2014/chart" uri="{C3380CC4-5D6E-409C-BE32-E72D297353CC}">
              <c16:uniqueId val="{00000002-089C-4B9A-B661-E06187A01EF2}"/>
            </c:ext>
          </c:extLst>
        </c:ser>
        <c:dLbls>
          <c:showLegendKey val="0"/>
          <c:showVal val="0"/>
          <c:showCatName val="0"/>
          <c:showSerName val="0"/>
          <c:showPercent val="0"/>
          <c:showBubbleSize val="0"/>
        </c:dLbls>
        <c:marker val="1"/>
        <c:smooth val="0"/>
        <c:axId val="1394208800"/>
        <c:axId val="1394209344"/>
      </c:lineChart>
      <c:catAx>
        <c:axId val="1394208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94209344"/>
        <c:crosses val="autoZero"/>
        <c:auto val="1"/>
        <c:lblAlgn val="ctr"/>
        <c:lblOffset val="100"/>
        <c:tickLblSkip val="1"/>
        <c:tickMarkSkip val="1"/>
        <c:noMultiLvlLbl val="0"/>
      </c:catAx>
      <c:valAx>
        <c:axId val="1394209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4208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7.79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737-4C64-8A1C-77EE71C402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737-4C64-8A1C-77EE71C402B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737-4C64-8A1C-77EE71C402B9}"/>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737-4C64-8A1C-77EE71C402B9}"/>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0.06</c:v>
                </c:pt>
                <c:pt idx="4">
                  <c:v>#N/A</c:v>
                </c:pt>
                <c:pt idx="5">
                  <c:v>0.04</c:v>
                </c:pt>
                <c:pt idx="6">
                  <c:v>#N/A</c:v>
                </c:pt>
                <c:pt idx="7">
                  <c:v>0.06</c:v>
                </c:pt>
                <c:pt idx="8">
                  <c:v>#N/A</c:v>
                </c:pt>
                <c:pt idx="9">
                  <c:v>0.06</c:v>
                </c:pt>
              </c:numCache>
            </c:numRef>
          </c:val>
          <c:extLst>
            <c:ext xmlns:c16="http://schemas.microsoft.com/office/drawing/2014/chart" uri="{C3380CC4-5D6E-409C-BE32-E72D297353CC}">
              <c16:uniqueId val="{00000004-9737-4C64-8A1C-77EE71C402B9}"/>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1.91</c:v>
                </c:pt>
                <c:pt idx="2">
                  <c:v>#N/A</c:v>
                </c:pt>
                <c:pt idx="3">
                  <c:v>0.12</c:v>
                </c:pt>
                <c:pt idx="4">
                  <c:v>#N/A</c:v>
                </c:pt>
                <c:pt idx="5">
                  <c:v>0.12</c:v>
                </c:pt>
                <c:pt idx="6">
                  <c:v>#N/A</c:v>
                </c:pt>
                <c:pt idx="7">
                  <c:v>0.24</c:v>
                </c:pt>
                <c:pt idx="8">
                  <c:v>#N/A</c:v>
                </c:pt>
                <c:pt idx="9">
                  <c:v>7.0000000000000007E-2</c:v>
                </c:pt>
              </c:numCache>
            </c:numRef>
          </c:val>
          <c:extLst>
            <c:ext xmlns:c16="http://schemas.microsoft.com/office/drawing/2014/chart" uri="{C3380CC4-5D6E-409C-BE32-E72D297353CC}">
              <c16:uniqueId val="{00000005-9737-4C64-8A1C-77EE71C402B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#N/A</c:v>
                </c:pt>
                <c:pt idx="3">
                  <c:v>0.6</c:v>
                </c:pt>
                <c:pt idx="4">
                  <c:v>#N/A</c:v>
                </c:pt>
                <c:pt idx="5">
                  <c:v>0.57999999999999996</c:v>
                </c:pt>
                <c:pt idx="6">
                  <c:v>#N/A</c:v>
                </c:pt>
                <c:pt idx="7">
                  <c:v>0.69</c:v>
                </c:pt>
                <c:pt idx="8">
                  <c:v>#N/A</c:v>
                </c:pt>
                <c:pt idx="9">
                  <c:v>0.34</c:v>
                </c:pt>
              </c:numCache>
            </c:numRef>
          </c:val>
          <c:extLst>
            <c:ext xmlns:c16="http://schemas.microsoft.com/office/drawing/2014/chart" uri="{C3380CC4-5D6E-409C-BE32-E72D297353CC}">
              <c16:uniqueId val="{00000006-9737-4C64-8A1C-77EE71C402B9}"/>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0.88</c:v>
                </c:pt>
                <c:pt idx="2">
                  <c:v>#N/A</c:v>
                </c:pt>
                <c:pt idx="3">
                  <c:v>0.25</c:v>
                </c:pt>
                <c:pt idx="4">
                  <c:v>#N/A</c:v>
                </c:pt>
                <c:pt idx="5">
                  <c:v>7.0000000000000007E-2</c:v>
                </c:pt>
                <c:pt idx="6">
                  <c:v>#N/A</c:v>
                </c:pt>
                <c:pt idx="7">
                  <c:v>0.28999999999999998</c:v>
                </c:pt>
                <c:pt idx="8">
                  <c:v>#N/A</c:v>
                </c:pt>
                <c:pt idx="9">
                  <c:v>1.67</c:v>
                </c:pt>
              </c:numCache>
            </c:numRef>
          </c:val>
          <c:extLst>
            <c:ext xmlns:c16="http://schemas.microsoft.com/office/drawing/2014/chart" uri="{C3380CC4-5D6E-409C-BE32-E72D297353CC}">
              <c16:uniqueId val="{00000007-9737-4C64-8A1C-77EE71C402B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5.54</c:v>
                </c:pt>
                <c:pt idx="2">
                  <c:v>#N/A</c:v>
                </c:pt>
                <c:pt idx="3">
                  <c:v>6.57</c:v>
                </c:pt>
                <c:pt idx="4">
                  <c:v>#N/A</c:v>
                </c:pt>
                <c:pt idx="5">
                  <c:v>6.33</c:v>
                </c:pt>
                <c:pt idx="6">
                  <c:v>#N/A</c:v>
                </c:pt>
                <c:pt idx="7">
                  <c:v>6.13</c:v>
                </c:pt>
                <c:pt idx="8">
                  <c:v>#N/A</c:v>
                </c:pt>
                <c:pt idx="9">
                  <c:v>7.84</c:v>
                </c:pt>
              </c:numCache>
            </c:numRef>
          </c:val>
          <c:extLst>
            <c:ext xmlns:c16="http://schemas.microsoft.com/office/drawing/2014/chart" uri="{C3380CC4-5D6E-409C-BE32-E72D297353CC}">
              <c16:uniqueId val="{00000008-9737-4C64-8A1C-77EE71C402B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17.239999999999998</c:v>
                </c:pt>
                <c:pt idx="2">
                  <c:v>#N/A</c:v>
                </c:pt>
                <c:pt idx="3">
                  <c:v>17.600000000000001</c:v>
                </c:pt>
                <c:pt idx="4">
                  <c:v>#N/A</c:v>
                </c:pt>
                <c:pt idx="5">
                  <c:v>16.25</c:v>
                </c:pt>
                <c:pt idx="6">
                  <c:v>#N/A</c:v>
                </c:pt>
                <c:pt idx="7">
                  <c:v>10.97</c:v>
                </c:pt>
                <c:pt idx="8">
                  <c:v>#N/A</c:v>
                </c:pt>
                <c:pt idx="9">
                  <c:v>12.6</c:v>
                </c:pt>
              </c:numCache>
            </c:numRef>
          </c:val>
          <c:extLst>
            <c:ext xmlns:c16="http://schemas.microsoft.com/office/drawing/2014/chart" uri="{C3380CC4-5D6E-409C-BE32-E72D297353CC}">
              <c16:uniqueId val="{00000009-9737-4C64-8A1C-77EE71C402B9}"/>
            </c:ext>
          </c:extLst>
        </c:ser>
        <c:dLbls>
          <c:showLegendKey val="0"/>
          <c:showVal val="0"/>
          <c:showCatName val="0"/>
          <c:showSerName val="0"/>
          <c:showPercent val="0"/>
          <c:showBubbleSize val="0"/>
        </c:dLbls>
        <c:gapWidth val="150"/>
        <c:overlap val="100"/>
        <c:axId val="1394213696"/>
        <c:axId val="1394222944"/>
      </c:barChart>
      <c:catAx>
        <c:axId val="1394213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4222944"/>
        <c:crosses val="autoZero"/>
        <c:auto val="1"/>
        <c:lblAlgn val="ctr"/>
        <c:lblOffset val="100"/>
        <c:tickLblSkip val="1"/>
        <c:tickMarkSkip val="1"/>
        <c:noMultiLvlLbl val="0"/>
      </c:catAx>
      <c:valAx>
        <c:axId val="1394222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4213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2605</c:v>
                </c:pt>
                <c:pt idx="5">
                  <c:v>2717</c:v>
                </c:pt>
                <c:pt idx="8">
                  <c:v>2751</c:v>
                </c:pt>
                <c:pt idx="11">
                  <c:v>2693</c:v>
                </c:pt>
                <c:pt idx="14">
                  <c:v>2715</c:v>
                </c:pt>
              </c:numCache>
            </c:numRef>
          </c:val>
          <c:extLst>
            <c:ext xmlns:c16="http://schemas.microsoft.com/office/drawing/2014/chart" uri="{C3380CC4-5D6E-409C-BE32-E72D297353CC}">
              <c16:uniqueId val="{00000000-5831-432F-998C-BE2024C4E4A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831-432F-998C-BE2024C4E4A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c:v>
                </c:pt>
                <c:pt idx="3">
                  <c:v>6</c:v>
                </c:pt>
                <c:pt idx="6">
                  <c:v>6</c:v>
                </c:pt>
                <c:pt idx="9">
                  <c:v>6</c:v>
                </c:pt>
                <c:pt idx="12">
                  <c:v>6</c:v>
                </c:pt>
              </c:numCache>
            </c:numRef>
          </c:val>
          <c:extLst>
            <c:ext xmlns:c16="http://schemas.microsoft.com/office/drawing/2014/chart" uri="{C3380CC4-5D6E-409C-BE32-E72D297353CC}">
              <c16:uniqueId val="{00000002-5831-432F-998C-BE2024C4E4A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25</c:v>
                </c:pt>
                <c:pt idx="3">
                  <c:v>24</c:v>
                </c:pt>
                <c:pt idx="6">
                  <c:v>22</c:v>
                </c:pt>
                <c:pt idx="9">
                  <c:v>23</c:v>
                </c:pt>
                <c:pt idx="12">
                  <c:v>27</c:v>
                </c:pt>
              </c:numCache>
            </c:numRef>
          </c:val>
          <c:extLst>
            <c:ext xmlns:c16="http://schemas.microsoft.com/office/drawing/2014/chart" uri="{C3380CC4-5D6E-409C-BE32-E72D297353CC}">
              <c16:uniqueId val="{00000003-5831-432F-998C-BE2024C4E4A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1807</c:v>
                </c:pt>
                <c:pt idx="3">
                  <c:v>1262</c:v>
                </c:pt>
                <c:pt idx="6">
                  <c:v>1256</c:v>
                </c:pt>
                <c:pt idx="9">
                  <c:v>1194</c:v>
                </c:pt>
                <c:pt idx="12">
                  <c:v>1174</c:v>
                </c:pt>
              </c:numCache>
            </c:numRef>
          </c:val>
          <c:extLst>
            <c:ext xmlns:c16="http://schemas.microsoft.com/office/drawing/2014/chart" uri="{C3380CC4-5D6E-409C-BE32-E72D297353CC}">
              <c16:uniqueId val="{00000004-5831-432F-998C-BE2024C4E4A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31-432F-998C-BE2024C4E4A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831-432F-998C-BE2024C4E4A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1678</c:v>
                </c:pt>
                <c:pt idx="3">
                  <c:v>1905</c:v>
                </c:pt>
                <c:pt idx="6">
                  <c:v>1956</c:v>
                </c:pt>
                <c:pt idx="9">
                  <c:v>1982</c:v>
                </c:pt>
                <c:pt idx="12">
                  <c:v>2039</c:v>
                </c:pt>
              </c:numCache>
            </c:numRef>
          </c:val>
          <c:extLst>
            <c:ext xmlns:c16="http://schemas.microsoft.com/office/drawing/2014/chart" uri="{C3380CC4-5D6E-409C-BE32-E72D297353CC}">
              <c16:uniqueId val="{00000007-5831-432F-998C-BE2024C4E4A3}"/>
            </c:ext>
          </c:extLst>
        </c:ser>
        <c:dLbls>
          <c:showLegendKey val="0"/>
          <c:showVal val="0"/>
          <c:showCatName val="0"/>
          <c:showSerName val="0"/>
          <c:showPercent val="0"/>
          <c:showBubbleSize val="0"/>
        </c:dLbls>
        <c:gapWidth val="100"/>
        <c:overlap val="100"/>
        <c:axId val="1394203360"/>
        <c:axId val="1394223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911</c:v>
                </c:pt>
                <c:pt idx="2">
                  <c:v>#N/A</c:v>
                </c:pt>
                <c:pt idx="3">
                  <c:v>#N/A</c:v>
                </c:pt>
                <c:pt idx="4">
                  <c:v>480</c:v>
                </c:pt>
                <c:pt idx="5">
                  <c:v>#N/A</c:v>
                </c:pt>
                <c:pt idx="6">
                  <c:v>#N/A</c:v>
                </c:pt>
                <c:pt idx="7">
                  <c:v>489</c:v>
                </c:pt>
                <c:pt idx="8">
                  <c:v>#N/A</c:v>
                </c:pt>
                <c:pt idx="9">
                  <c:v>#N/A</c:v>
                </c:pt>
                <c:pt idx="10">
                  <c:v>512</c:v>
                </c:pt>
                <c:pt idx="11">
                  <c:v>#N/A</c:v>
                </c:pt>
                <c:pt idx="12">
                  <c:v>#N/A</c:v>
                </c:pt>
                <c:pt idx="13">
                  <c:v>531</c:v>
                </c:pt>
                <c:pt idx="14">
                  <c:v>#N/A</c:v>
                </c:pt>
              </c:numCache>
            </c:numRef>
          </c:val>
          <c:smooth val="0"/>
          <c:extLst>
            <c:ext xmlns:c16="http://schemas.microsoft.com/office/drawing/2014/chart" uri="{C3380CC4-5D6E-409C-BE32-E72D297353CC}">
              <c16:uniqueId val="{00000008-5831-432F-998C-BE2024C4E4A3}"/>
            </c:ext>
          </c:extLst>
        </c:ser>
        <c:dLbls>
          <c:showLegendKey val="0"/>
          <c:showVal val="0"/>
          <c:showCatName val="0"/>
          <c:showSerName val="0"/>
          <c:showPercent val="0"/>
          <c:showBubbleSize val="0"/>
        </c:dLbls>
        <c:marker val="1"/>
        <c:smooth val="0"/>
        <c:axId val="1394203360"/>
        <c:axId val="1394223488"/>
      </c:lineChart>
      <c:catAx>
        <c:axId val="139420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4223488"/>
        <c:crosses val="autoZero"/>
        <c:auto val="1"/>
        <c:lblAlgn val="ctr"/>
        <c:lblOffset val="100"/>
        <c:tickLblSkip val="1"/>
        <c:tickMarkSkip val="1"/>
        <c:noMultiLvlLbl val="0"/>
      </c:catAx>
      <c:valAx>
        <c:axId val="1394223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4203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32706</c:v>
                </c:pt>
                <c:pt idx="5">
                  <c:v>32219</c:v>
                </c:pt>
                <c:pt idx="8">
                  <c:v>31749</c:v>
                </c:pt>
                <c:pt idx="11">
                  <c:v>32889</c:v>
                </c:pt>
                <c:pt idx="14">
                  <c:v>31745</c:v>
                </c:pt>
              </c:numCache>
            </c:numRef>
          </c:val>
          <c:extLst>
            <c:ext xmlns:c16="http://schemas.microsoft.com/office/drawing/2014/chart" uri="{C3380CC4-5D6E-409C-BE32-E72D297353CC}">
              <c16:uniqueId val="{00000000-5A38-49B6-A643-C1FBB9C9129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1262</c:v>
                </c:pt>
                <c:pt idx="5">
                  <c:v>1055</c:v>
                </c:pt>
                <c:pt idx="8">
                  <c:v>935</c:v>
                </c:pt>
                <c:pt idx="11">
                  <c:v>993</c:v>
                </c:pt>
                <c:pt idx="14">
                  <c:v>938</c:v>
                </c:pt>
              </c:numCache>
            </c:numRef>
          </c:val>
          <c:extLst>
            <c:ext xmlns:c16="http://schemas.microsoft.com/office/drawing/2014/chart" uri="{C3380CC4-5D6E-409C-BE32-E72D297353CC}">
              <c16:uniqueId val="{00000001-5A38-49B6-A643-C1FBB9C9129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12350</c:v>
                </c:pt>
                <c:pt idx="5">
                  <c:v>12910</c:v>
                </c:pt>
                <c:pt idx="8">
                  <c:v>13303</c:v>
                </c:pt>
                <c:pt idx="11">
                  <c:v>13191</c:v>
                </c:pt>
                <c:pt idx="14">
                  <c:v>13864</c:v>
                </c:pt>
              </c:numCache>
            </c:numRef>
          </c:val>
          <c:extLst>
            <c:ext xmlns:c16="http://schemas.microsoft.com/office/drawing/2014/chart" uri="{C3380CC4-5D6E-409C-BE32-E72D297353CC}">
              <c16:uniqueId val="{00000002-5A38-49B6-A643-C1FBB9C9129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A38-49B6-A643-C1FBB9C9129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A38-49B6-A643-C1FBB9C9129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18</c:v>
                </c:pt>
                <c:pt idx="3">
                  <c:v>19</c:v>
                </c:pt>
                <c:pt idx="6">
                  <c:v>0</c:v>
                </c:pt>
                <c:pt idx="9">
                  <c:v>0</c:v>
                </c:pt>
                <c:pt idx="12">
                  <c:v>0</c:v>
                </c:pt>
              </c:numCache>
            </c:numRef>
          </c:val>
          <c:extLst>
            <c:ext xmlns:c16="http://schemas.microsoft.com/office/drawing/2014/chart" uri="{C3380CC4-5D6E-409C-BE32-E72D297353CC}">
              <c16:uniqueId val="{00000005-5A38-49B6-A643-C1FBB9C9129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3483</c:v>
                </c:pt>
                <c:pt idx="3">
                  <c:v>3241</c:v>
                </c:pt>
                <c:pt idx="6">
                  <c:v>3295</c:v>
                </c:pt>
                <c:pt idx="9">
                  <c:v>3281</c:v>
                </c:pt>
                <c:pt idx="12">
                  <c:v>3248</c:v>
                </c:pt>
              </c:numCache>
            </c:numRef>
          </c:val>
          <c:extLst>
            <c:ext xmlns:c16="http://schemas.microsoft.com/office/drawing/2014/chart" uri="{C3380CC4-5D6E-409C-BE32-E72D297353CC}">
              <c16:uniqueId val="{00000006-5A38-49B6-A643-C1FBB9C9129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202</c:v>
                </c:pt>
                <c:pt idx="3">
                  <c:v>198</c:v>
                </c:pt>
                <c:pt idx="6">
                  <c:v>240</c:v>
                </c:pt>
                <c:pt idx="9">
                  <c:v>275</c:v>
                </c:pt>
                <c:pt idx="12">
                  <c:v>278</c:v>
                </c:pt>
              </c:numCache>
            </c:numRef>
          </c:val>
          <c:extLst>
            <c:ext xmlns:c16="http://schemas.microsoft.com/office/drawing/2014/chart" uri="{C3380CC4-5D6E-409C-BE32-E72D297353CC}">
              <c16:uniqueId val="{00000007-5A38-49B6-A643-C1FBB9C9129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18067</c:v>
                </c:pt>
                <c:pt idx="3">
                  <c:v>16187</c:v>
                </c:pt>
                <c:pt idx="6">
                  <c:v>14566</c:v>
                </c:pt>
                <c:pt idx="9">
                  <c:v>13090</c:v>
                </c:pt>
                <c:pt idx="12">
                  <c:v>12132</c:v>
                </c:pt>
              </c:numCache>
            </c:numRef>
          </c:val>
          <c:extLst>
            <c:ext xmlns:c16="http://schemas.microsoft.com/office/drawing/2014/chart" uri="{C3380CC4-5D6E-409C-BE32-E72D297353CC}">
              <c16:uniqueId val="{00000008-5A38-49B6-A643-C1FBB9C9129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46</c:v>
                </c:pt>
                <c:pt idx="3">
                  <c:v>40</c:v>
                </c:pt>
                <c:pt idx="6">
                  <c:v>34</c:v>
                </c:pt>
                <c:pt idx="9">
                  <c:v>28</c:v>
                </c:pt>
                <c:pt idx="12">
                  <c:v>22</c:v>
                </c:pt>
              </c:numCache>
            </c:numRef>
          </c:val>
          <c:extLst>
            <c:ext xmlns:c16="http://schemas.microsoft.com/office/drawing/2014/chart" uri="{C3380CC4-5D6E-409C-BE32-E72D297353CC}">
              <c16:uniqueId val="{00000009-5A38-49B6-A643-C1FBB9C9129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22576</c:v>
                </c:pt>
                <c:pt idx="3">
                  <c:v>23759</c:v>
                </c:pt>
                <c:pt idx="6">
                  <c:v>24038</c:v>
                </c:pt>
                <c:pt idx="9">
                  <c:v>27049</c:v>
                </c:pt>
                <c:pt idx="12">
                  <c:v>26532</c:v>
                </c:pt>
              </c:numCache>
            </c:numRef>
          </c:val>
          <c:extLst>
            <c:ext xmlns:c16="http://schemas.microsoft.com/office/drawing/2014/chart" uri="{C3380CC4-5D6E-409C-BE32-E72D297353CC}">
              <c16:uniqueId val="{0000000A-5A38-49B6-A643-C1FBB9C91297}"/>
            </c:ext>
          </c:extLst>
        </c:ser>
        <c:dLbls>
          <c:showLegendKey val="0"/>
          <c:showVal val="0"/>
          <c:showCatName val="0"/>
          <c:showSerName val="0"/>
          <c:showPercent val="0"/>
          <c:showBubbleSize val="0"/>
        </c:dLbls>
        <c:gapWidth val="100"/>
        <c:overlap val="100"/>
        <c:axId val="1394225664"/>
        <c:axId val="1394226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A38-49B6-A643-C1FBB9C91297}"/>
            </c:ext>
          </c:extLst>
        </c:ser>
        <c:dLbls>
          <c:showLegendKey val="0"/>
          <c:showVal val="0"/>
          <c:showCatName val="0"/>
          <c:showSerName val="0"/>
          <c:showPercent val="0"/>
          <c:showBubbleSize val="0"/>
        </c:dLbls>
        <c:marker val="1"/>
        <c:smooth val="0"/>
        <c:axId val="1394225664"/>
        <c:axId val="1394226752"/>
      </c:lineChart>
      <c:catAx>
        <c:axId val="1394225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4226752"/>
        <c:crosses val="autoZero"/>
        <c:auto val="1"/>
        <c:lblAlgn val="ctr"/>
        <c:lblOffset val="100"/>
        <c:tickLblSkip val="1"/>
        <c:tickMarkSkip val="1"/>
        <c:noMultiLvlLbl val="0"/>
      </c:catAx>
      <c:valAx>
        <c:axId val="1394226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4225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2774</c:v>
                </c:pt>
                <c:pt idx="1">
                  <c:v>2784</c:v>
                </c:pt>
                <c:pt idx="2">
                  <c:v>2795</c:v>
                </c:pt>
              </c:numCache>
            </c:numRef>
          </c:val>
          <c:extLst>
            <c:ext xmlns:c16="http://schemas.microsoft.com/office/drawing/2014/chart" uri="{C3380CC4-5D6E-409C-BE32-E72D297353CC}">
              <c16:uniqueId val="{00000000-CEE5-46C0-80F7-1F0C7C4C503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3963</c:v>
                </c:pt>
                <c:pt idx="1">
                  <c:v>3983</c:v>
                </c:pt>
                <c:pt idx="2">
                  <c:v>4003</c:v>
                </c:pt>
              </c:numCache>
            </c:numRef>
          </c:val>
          <c:extLst>
            <c:ext xmlns:c16="http://schemas.microsoft.com/office/drawing/2014/chart" uri="{C3380CC4-5D6E-409C-BE32-E72D297353CC}">
              <c16:uniqueId val="{00000001-CEE5-46C0-80F7-1F0C7C4C503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8026</c:v>
                </c:pt>
                <c:pt idx="1">
                  <c:v>7802</c:v>
                </c:pt>
                <c:pt idx="2">
                  <c:v>8333</c:v>
                </c:pt>
              </c:numCache>
            </c:numRef>
          </c:val>
          <c:extLst>
            <c:ext xmlns:c16="http://schemas.microsoft.com/office/drawing/2014/chart" uri="{C3380CC4-5D6E-409C-BE32-E72D297353CC}">
              <c16:uniqueId val="{00000002-CEE5-46C0-80F7-1F0C7C4C503C}"/>
            </c:ext>
          </c:extLst>
        </c:ser>
        <c:dLbls>
          <c:showLegendKey val="0"/>
          <c:showVal val="0"/>
          <c:showCatName val="0"/>
          <c:showSerName val="0"/>
          <c:showPercent val="0"/>
          <c:showBubbleSize val="0"/>
        </c:dLbls>
        <c:gapWidth val="120"/>
        <c:overlap val="100"/>
        <c:axId val="1394209888"/>
        <c:axId val="1394201728"/>
      </c:barChart>
      <c:catAx>
        <c:axId val="139420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94201728"/>
        <c:crosses val="autoZero"/>
        <c:auto val="1"/>
        <c:lblAlgn val="ctr"/>
        <c:lblOffset val="100"/>
        <c:tickLblSkip val="1"/>
        <c:tickMarkSkip val="1"/>
        <c:noMultiLvlLbl val="0"/>
      </c:catAx>
      <c:valAx>
        <c:axId val="13942017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9420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{B54F3BA0-55EA-4483-B152-54C00433D66D}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141-4897-87A2-4FCDD73AA17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{BE9CC350-D12A-42EA-99F1-F94035D634BB}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41-4897-87A2-4FCDD73AA17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{E42972EB-CE17-4B6D-A14B-48CE5BB04C80}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41-4897-87A2-4FCDD73AA17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{3DFFECFC-6F9D-42C3-B150-E1626AF28B25}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41-4897-87A2-4FCDD73AA17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{C3018CDD-B308-4E08-959A-E3FE147D4314}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41-4897-87A2-4FCDD73AA174}"/>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{AB9A8192-B9F5-40E4-A48E-71F5A5D54BE8}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141-4897-87A2-4FCDD73AA174}"/>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{46CDAC6D-F52A-4E3D-8FB6-0B2671D8C474}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141-4897-87A2-4FCDD73AA174}"/>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{3B11DED2-04E2-4A20-8BA1-BE6511238882}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141-4897-87A2-4FCDD73AA174}"/>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{6180CDA2-200A-419A-89D5-893D10D37959}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141-4897-87A2-4FCDD73AA17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58.4</c:v>
                </c:pt>
                <c:pt idx="8">
                  <c:v>58.8</c:v>
                </c:pt>
                <c:pt idx="16">
                  <c:v>60.1</c:v>
                </c:pt>
                <c:pt idx="24">
                  <c:v>57.4</c:v>
                </c:pt>
                <c:pt idx="32">
                  <c:v>58.7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141-4897-87A2-4FCDD73AA17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{B41861CC-C0A9-4920-B6F5-B64D41870963}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141-4897-87A2-4FCDD73AA17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{F4DCDEC2-9AE1-45FF-9739-C2948B27542D}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41-4897-87A2-4FCDD73AA17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{B39A07A4-4F3B-407C-9D22-F30C5CBDB9C2}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41-4897-87A2-4FCDD73AA17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{94BFCF95-4C5E-445F-A7B4-21AFC670F987}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41-4897-87A2-4FCDD73AA17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{BDB9FDBD-2FF3-4403-BC8C-9460EE743E28}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41-4897-87A2-4FCDD73AA174}"/>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{605C0B58-822B-48B0-AFE2-3991BAE45D45}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141-4897-87A2-4FCDD73AA174}"/>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{9B9CFF7F-A82F-4703-8CD9-78C9B6127D24}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141-4897-87A2-4FCDD73AA174}"/>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{82C87C03-3F04-4D5B-95F8-C228C4DC2A4B}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141-4897-87A2-4FCDD73AA174}"/>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{919AD839-FBBD-4493-BC0D-0215E8239CAB}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141-4897-87A2-4FCDD73AA17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6141-4897-87A2-4FCDD73AA174}"/>
            </c:ext>
          </c:extLst>
        </c:ser>
        <c:dLbls>
          <c:showLegendKey val="0"/>
          <c:showVal val="1"/>
          <c:showCatName val="0"/>
          <c:showSerName val="0"/>
          <c:showPercent val="0"/>
          <c:showBubbleSize val="0"/>
        </c:dLbls>
        <c:axId val="46179840"/>
        <c:axId val="46181760"/>
      </c:scatterChart>
      <c:valAx>
        <c:axId val="46179840"/>
        <c:scaling>
          <c:orientation val="maxMin"/>
          <c:max val="64"/>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{D8622683-4AF3-4E36-AC2D-60ED303F09FF}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1A23-446F-AE26-30B96D0DD7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{BC588546-F8F6-4379-B064-76874098D1AF}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A23-446F-AE26-30B96D0DD7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{C169C8DB-5B5E-40FF-B1CA-BD6B88B57A62}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A23-446F-AE26-30B96D0DD7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{E44CE7D5-22B2-4844-849C-C840667D0350}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A23-446F-AE26-30B96D0DD7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{7B540B10-729D-4B40-B439-DD1010586B24}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A23-446F-AE26-30B96D0DD7C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{BAD301F3-02DA-43B7-BE10-91F877A335A6}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1A23-446F-AE26-30B96D0DD7C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{8F9767E9-E914-4560-A2C1-A5AB0D63D5C7}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1A23-446F-AE26-30B96D0DD7C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{FB5DD2F6-6FB9-451C-A516-58BC3C60DA32}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1A23-446F-AE26-30B96D0DD7C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{D2C4E786-3476-4D5C-811F-6F250440173F}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1A23-446F-AE26-30B96D0DD7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c:v>
                </c:pt>
                <c:pt idx="8">
                  <c:v>6.1</c:v>
                </c:pt>
                <c:pt idx="16">
                  <c:v>6.2</c:v>
                </c:pt>
                <c:pt idx="24">
                  <c:v>4.8</c:v>
                </c:pt>
                <c:pt idx="32">
                  <c:v>4.9000000000000004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A23-446F-AE26-30B96D0DD7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{10BAB038-C5AF-49C1-B570-A79909D600CA}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1A23-446F-AE26-30B96D0DD7C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{8A753DCD-B94D-48EE-B857-C2C5CDA82B60}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A23-446F-AE26-30B96D0DD7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{E9E4BFCE-834E-4BF5-B34A-4004B4051535}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A23-446F-AE26-30B96D0DD7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{EAAE5CBD-C4E0-421A-8EE8-149157970D54}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A23-446F-AE26-30B96D0DD7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{5BAD3426-ED68-4103-AC40-8AA4DEFAC3C0}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A23-446F-AE26-30B96D0DD7C9}"/>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{E066463A-F33D-4B6C-8E6F-B02D4CF50BAB}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1A23-446F-AE26-30B96D0DD7C9}"/>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{4F60E7D0-62A6-42EB-94FE-1F886F711799}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1A23-446F-AE26-30B96D0DD7C9}"/>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{4916C83A-0F85-4561-946F-41B7D0A7E20B}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1A23-446F-AE26-30B96D0DD7C9}"/>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{5AD46365-C07A-4953-B396-699F6ED9C6D5}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1A23-446F-AE26-30B96D0DD7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1A23-446F-AE26-30B96D0DD7C9}"/>
            </c:ext>
          </c:extLst>
        </c:ser>
        <c:dLbls>
          <c:showLegendKey val="0"/>
          <c:showVal val="1"/>
          <c:showCatName val="0"/>
          <c:showSerName val="0"/>
          <c:showPercent val="0"/>
          <c:showBubbleSize val="0"/>
        </c:dLbls>
        <c:axId val="84219776"/>
        <c:axId val="84234240"/>
      </c:scatterChart>
      <c:valAx>
        <c:axId val="84219776"/>
        <c:scaling>
          <c:orientation val="maxMin"/>
          <c:max val="10"/>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実質公債費比率について、令和３年度は元利償還金が増加した一方、標準財政規模が増加したことなどの影響により、単年度数値</a:t>
          </a:r>
          <a:r>
            <a:rPr kumimoji="1" lang="en-US" altLang="ja-JP" sz="1400">
              <a:latin typeface="ＭＳ Ｐゴシック" panose="020B0600070205080204" pitchFamily="50" charset="-128"/>
              <a:ea typeface="ＭＳ Ｐゴシック" panose="020B0600070205080204" pitchFamily="50" charset="-128"/>
            </a:rPr>
            <a:t>4.9</a:t>
          </a:r>
          <a:r>
            <a:rPr kumimoji="1" lang="ja-JP" altLang="en-US" sz="1400">
              <a:latin typeface="ＭＳ Ｐゴシック" panose="020B0600070205080204" pitchFamily="50" charset="-128"/>
              <a:ea typeface="ＭＳ Ｐゴシック" panose="020B0600070205080204" pitchFamily="50" charset="-128"/>
            </a:rPr>
            <a:t>％で前年度と同様になり、３か年平均は令和２年度とほぼ同数値の</a:t>
          </a:r>
          <a:r>
            <a:rPr kumimoji="1" lang="en-US" altLang="ja-JP" sz="1400">
              <a:latin typeface="ＭＳ Ｐゴシック" panose="020B0600070205080204" pitchFamily="50" charset="-128"/>
              <a:ea typeface="ＭＳ Ｐゴシック" panose="020B0600070205080204" pitchFamily="50" charset="-128"/>
            </a:rPr>
            <a:t>4.9</a:t>
          </a:r>
          <a:r>
            <a:rPr kumimoji="1" lang="ja-JP" altLang="en-US" sz="1400">
              <a:latin typeface="ＭＳ Ｐゴシック" panose="020B0600070205080204" pitchFamily="50" charset="-128"/>
              <a:ea typeface="ＭＳ Ｐゴシック" panose="020B0600070205080204" pitchFamily="50" charset="-128"/>
            </a:rPr>
            <a:t>％となった。</a:t>
          </a:r>
        </a:p>
        <a:p>
          <a:r>
            <a:rPr kumimoji="1" lang="ja-JP" altLang="en-US" sz="1400">
              <a:latin typeface="ＭＳ Ｐゴシック" panose="020B0600070205080204" pitchFamily="50" charset="-128"/>
              <a:ea typeface="ＭＳ Ｐゴシック" panose="020B0600070205080204" pitchFamily="50" charset="-128"/>
            </a:rPr>
            <a:t>　これまで繰上償還等による公債費の抑制を行ってきたが、過年度における大規模事業の元金償還が新たに開始する影響等で、実質公債費比率は上昇傾向にある。このため、交付税上より有利な市債発行事業を厳選するなど、将来負担の適正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Ｐゴシック" panose="020B0600070205080204" pitchFamily="50" charset="-128"/>
              <a:ea typeface="ＭＳ Ｐゴシック" panose="020B0600070205080204" pitchFamily="50" charset="-128"/>
            </a:rPr>
            <a:t>　満期一括償還の地方債の借入はない。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将来負担比率は、令和２年度と比較して</a:t>
          </a:r>
          <a:r>
            <a:rPr kumimoji="1" lang="en-US" altLang="ja-JP" sz="1400">
              <a:latin typeface="ＭＳ Ｐゴシック" panose="020B0600070205080204" pitchFamily="50" charset="-128"/>
              <a:ea typeface="ＭＳ Ｐゴシック" panose="020B0600070205080204" pitchFamily="50" charset="-128"/>
            </a:rPr>
            <a:t>8.1</a:t>
          </a:r>
          <a:r>
            <a:rPr kumimoji="1" lang="ja-JP" altLang="en-US" sz="1400">
              <a:latin typeface="ＭＳ Ｐゴシック" panose="020B0600070205080204" pitchFamily="50" charset="-128"/>
              <a:ea typeface="ＭＳ Ｐゴシック" panose="020B0600070205080204" pitchFamily="50" charset="-128"/>
            </a:rPr>
            <a:t>ポイント減少し▲</a:t>
          </a:r>
          <a:r>
            <a:rPr kumimoji="1" lang="en-US" altLang="ja-JP" sz="1400">
              <a:latin typeface="ＭＳ Ｐゴシック" panose="020B0600070205080204" pitchFamily="50" charset="-128"/>
              <a:ea typeface="ＭＳ Ｐゴシック" panose="020B0600070205080204" pitchFamily="50" charset="-128"/>
            </a:rPr>
            <a:t>40.3</a:t>
          </a:r>
          <a:r>
            <a:rPr kumimoji="1" lang="ja-JP" altLang="en-US" sz="1400">
              <a:latin typeface="ＭＳ Ｐゴシック" panose="020B0600070205080204" pitchFamily="50" charset="-128"/>
              <a:ea typeface="ＭＳ Ｐゴシック" panose="020B0600070205080204" pitchFamily="50" charset="-128"/>
            </a:rPr>
            <a:t>％となり、将来負担比率は算定されない結果となった。</a:t>
          </a:r>
        </a:p>
        <a:p>
          <a:r>
            <a:rPr kumimoji="1" lang="ja-JP" altLang="en-US" sz="1400">
              <a:latin typeface="ＭＳ Ｐゴシック" panose="020B0600070205080204" pitchFamily="50" charset="-128"/>
              <a:ea typeface="ＭＳ Ｐゴシック" panose="020B0600070205080204" pitchFamily="50" charset="-128"/>
            </a:rPr>
            <a:t>　下水道事業会計の地方債残高が減少したことに伴う公営企業債等繰入見込額の減少、充当可能基金の増加、基準財政需要額算入見込額の減少等の要因により、指標の分子は減少となった。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合併特例債などにより地方債現在高の増加が見込まれるため、新規事業について総点検を図るとともに、市債発行事業を厳選し財政規律の維持に努める。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滋賀県米原市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令和３年度は、米原ガンバレ！ふるさと応援寄付基金へ運用益含め５億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4,367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万３千円の積立て、公共施設等整備基金へ運用益含め３億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万２千円の積立て等を行った一方で、ふるさと納税事業や予防接種事業等の財源として米原ガンバレ！ふるさと応援寄付基金を３億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3,465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万４千円取崩し、基金全体としては５億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6,190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万５千円の増となった。</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残高は一定規模を維持しているが、今後、大型投資事業、公共施設等の長寿命化および公債費の平準化のための取崩しが見込まれることから、健全な財政運営を図るため、一定の基準を設けた上で計画的かつ限定的な運用を行う。</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・公共施設等整備基金：公共施設等の整備充実を図るため</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・地域の絆でまちづくり基金：市民の連携の強化および地域振興のため</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・教育施設整備基金：教育施設の整備充実を図るため</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・公共施設等整備基金：新規積立ての３億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1,814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万４千円、基金運用益の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万７千円、売電収入２万１千円を積立てたことによる増加</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・地域の絆でまちづくり基金：基金運用益の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万８千円を積立てたことによる増加</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市民活動団体等支援事業等の財源として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万３千円取崩しによる減少</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・教育施設整備基金：基金運用益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万７千円を積立てたことによる増加</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・公共施設等整備基金：令和３年度は積極的な積立てを行い、今後予定されている社会福祉施設をはじめとした公共施設の維持補修事業や旧庁舎の解体事業へ充当していく。</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・地域の絆でまちづくり基金：市民の連携の強化につながる事業や地域振興事業に計画的に充当していく。</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施設整備基金：教育施設の老朽化対策等に必要な財源確保を目的として令和元年度まで計画的に積立ててきたところであり、今後は小中学校等教育施設の修繕および長寿命化事業へ予定どおり充当していく。</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基金運用益の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万７千円を積立てたことによる増加</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合併特例法による普通交付税の合併算定替えによる特例措置が令和２年度で終了しており、一定の基準を設けた上で計画的かつ限定的な運用を行う。</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（増減理由）</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基金運用益の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万円、米原駅東口事業用定期借地賃料</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1,179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万６千円を積立てたことによる増加</a:t>
          </a: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合併特例法による普通交付税の合併算定替が令和２年度で終了しており、今後、公債費の平準化のための取崩しが見込まれることから、健全な財政運営を図るため、一定の基準を設けた上で計画的かつ限定的な運用を行う。</a:t>
          </a: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38,136
37,598
250.39
23,914,168
22,671,037
1,049,989
13,369,240
26,532,237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年度に策定した公共施設再編計画に基づき、施設の統合や譲渡、廃止等を行ってきたことから、有形固定資産減価償却率は類似団体と比較してやや低い水準である。引き続き、平成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年度に策定した公共施設等総合管理計画に掲げる公共施設の延床面積を</a:t>
          </a:r>
          <a:r>
            <a:rPr kumimoji="1" lang="en-US" altLang="ja-JP" sz="1100">
              <a:latin typeface="ＭＳ Ｐゴシック" panose="020B0600070205080204" pitchFamily="50" charset="-128"/>
              <a:ea typeface="ＭＳ Ｐゴシック" panose="020B0600070205080204" pitchFamily="50" charset="-128"/>
            </a:rPr>
            <a:t>25</a:t>
          </a:r>
          <a:r>
            <a:rPr kumimoji="1" lang="ja-JP" altLang="en-US" sz="1100">
              <a:latin typeface="ＭＳ Ｐゴシック" panose="020B0600070205080204" pitchFamily="50" charset="-128"/>
              <a:ea typeface="ＭＳ Ｐゴシック" panose="020B0600070205080204" pitchFamily="50" charset="-128"/>
            </a:rPr>
            <a:t>％削減するという目標に向け、公共施設の統合や廃止、複合化等の取組を進める。</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127125" y="666831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772811" y="657832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127125" y="636750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772811" y="62775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127125" y="606669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772811" y="597289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127125" y="576589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772811" y="567209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127125" y="54650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772811" y="53712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127125" y="516046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772811" y="507047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77" name="直線コネクタ 76"/>
        <xdr:cNvCxnSpPr/>
      </xdr:nvCxnSpPr>
      <xdr:spPr>
        <a:xfrm flipV="1">
          <a:off x="4206240" y="5093335"/>
          <a:ext cx="1270" cy="1467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8" name="有形固定資産減価償却率最小値テキスト"/>
        <xdr:cNvSpPr txBox="1"/>
      </xdr:nvSpPr>
      <xdr:spPr>
        <a:xfrm>
          <a:off x="4258945" y="656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9" name="直線コネクタ 78"/>
        <xdr:cNvCxnSpPr/>
      </xdr:nvCxnSpPr>
      <xdr:spPr>
        <a:xfrm>
          <a:off x="4119245" y="656109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80" name="有形固定資産減価償却率最大値テキスト"/>
        <xdr:cNvSpPr txBox="1"/>
      </xdr:nvSpPr>
      <xdr:spPr>
        <a:xfrm>
          <a:off x="4258945" y="48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81" name="直線コネクタ 80"/>
        <xdr:cNvCxnSpPr/>
      </xdr:nvCxnSpPr>
      <xdr:spPr>
        <a:xfrm>
          <a:off x="4119245" y="50933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157951</xdr:rowOff>
    </xdr:from>
    <xdr:ext cx="405111" cy="259045"/>
    <xdr:sp macro="" textlink="">
      <xdr:nvSpPr>
        <xdr:cNvPr id="82" name="有形固定資産減価償却率平均値テキスト"/>
        <xdr:cNvSpPr txBox="1"/>
      </xdr:nvSpPr>
      <xdr:spPr>
        <a:xfrm>
          <a:off x="4258945" y="5789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3" name="フローチャート: 判断 82"/>
        <xdr:cNvSpPr/>
      </xdr:nvSpPr>
      <xdr:spPr>
        <a:xfrm>
          <a:off x="4157345" y="580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84" name="フローチャート: 判断 83"/>
        <xdr:cNvSpPr/>
      </xdr:nvSpPr>
      <xdr:spPr>
        <a:xfrm>
          <a:off x="3537585" y="577369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85" name="フローチャート: 判断 84"/>
        <xdr:cNvSpPr/>
      </xdr:nvSpPr>
      <xdr:spPr>
        <a:xfrm>
          <a:off x="2867025" y="571817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86" name="フローチャート: 判断 85"/>
        <xdr:cNvSpPr/>
      </xdr:nvSpPr>
      <xdr:spPr>
        <a:xfrm>
          <a:off x="2196465" y="57120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87" name="フローチャート: 判断 86"/>
        <xdr:cNvSpPr/>
      </xdr:nvSpPr>
      <xdr:spPr>
        <a:xfrm>
          <a:off x="1525905" y="56749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93" name="楕円 92"/>
        <xdr:cNvSpPr/>
      </xdr:nvSpPr>
      <xdr:spPr>
        <a:xfrm>
          <a:off x="4157345" y="567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66692</xdr:rowOff>
    </xdr:from>
    <xdr:ext cx="405111" cy="259045"/>
    <xdr:sp macro="" textlink="">
      <xdr:nvSpPr>
        <xdr:cNvPr id="94" name="有形固定資産減価償却率該当値テキスト"/>
        <xdr:cNvSpPr txBox="1"/>
      </xdr:nvSpPr>
      <xdr:spPr>
        <a:xfrm>
          <a:off x="4258945"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3719</xdr:rowOff>
    </xdr:from>
    <xdr:to>
      <xdr:col>19</xdr:col>
      <xdr:colOff>187325</xdr:colOff>
      <xdr:row>29</xdr:row>
      <xdr:rowOff>105319</xdr:rowOff>
    </xdr:to>
    <xdr:sp macro="" textlink="">
      <xdr:nvSpPr>
        <xdr:cNvPr id="95" name="楕円 94"/>
        <xdr:cNvSpPr/>
      </xdr:nvSpPr>
      <xdr:spPr>
        <a:xfrm>
          <a:off x="3537585" y="56348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54519</xdr:rowOff>
    </xdr:from>
    <xdr:to>
      <xdr:col>23</xdr:col>
      <xdr:colOff>85725</xdr:colOff>
      <xdr:row>29</xdr:row>
      <xdr:rowOff>94615</xdr:rowOff>
    </xdr:to>
    <xdr:cxnSp macro="">
      <xdr:nvCxnSpPr>
        <xdr:cNvPr id="96" name="直線コネクタ 95"/>
        <xdr:cNvCxnSpPr/>
      </xdr:nvCxnSpPr>
      <xdr:spPr>
        <a:xfrm>
          <a:off x="3588385" y="5685699"/>
          <a:ext cx="61976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86995</xdr:rowOff>
    </xdr:from>
    <xdr:to>
      <xdr:col>15</xdr:col>
      <xdr:colOff>187325</xdr:colOff>
      <xdr:row>30</xdr:row>
      <xdr:rowOff>17145</xdr:rowOff>
    </xdr:to>
    <xdr:sp macro="" textlink="">
      <xdr:nvSpPr>
        <xdr:cNvPr id="97" name="楕円 96"/>
        <xdr:cNvSpPr/>
      </xdr:nvSpPr>
      <xdr:spPr>
        <a:xfrm>
          <a:off x="2867025" y="57181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54519</xdr:rowOff>
    </xdr:from>
    <xdr:to>
      <xdr:col>19</xdr:col>
      <xdr:colOff>136525</xdr:colOff>
      <xdr:row>29</xdr:row>
      <xdr:rowOff>137795</xdr:rowOff>
    </xdr:to>
    <xdr:cxnSp macro="">
      <xdr:nvCxnSpPr>
        <xdr:cNvPr id="98" name="直線コネクタ 97"/>
        <xdr:cNvCxnSpPr/>
      </xdr:nvCxnSpPr>
      <xdr:spPr>
        <a:xfrm flipV="1">
          <a:off x="2917825" y="5685699"/>
          <a:ext cx="67056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46899</xdr:rowOff>
    </xdr:from>
    <xdr:to>
      <xdr:col>11</xdr:col>
      <xdr:colOff>187325</xdr:colOff>
      <xdr:row>29</xdr:row>
      <xdr:rowOff>148499</xdr:rowOff>
    </xdr:to>
    <xdr:sp macro="" textlink="">
      <xdr:nvSpPr>
        <xdr:cNvPr id="99" name="楕円 98"/>
        <xdr:cNvSpPr/>
      </xdr:nvSpPr>
      <xdr:spPr>
        <a:xfrm>
          <a:off x="2196465" y="56780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97699</xdr:rowOff>
    </xdr:from>
    <xdr:to>
      <xdr:col>15</xdr:col>
      <xdr:colOff>136525</xdr:colOff>
      <xdr:row>29</xdr:row>
      <xdr:rowOff>137795</xdr:rowOff>
    </xdr:to>
    <xdr:cxnSp macro="">
      <xdr:nvCxnSpPr>
        <xdr:cNvPr id="100" name="直線コネクタ 99"/>
        <xdr:cNvCxnSpPr/>
      </xdr:nvCxnSpPr>
      <xdr:spPr>
        <a:xfrm>
          <a:off x="2247265" y="5728879"/>
          <a:ext cx="67056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34562</xdr:rowOff>
    </xdr:from>
    <xdr:to>
      <xdr:col>7</xdr:col>
      <xdr:colOff>187325</xdr:colOff>
      <xdr:row>29</xdr:row>
      <xdr:rowOff>136162</xdr:rowOff>
    </xdr:to>
    <xdr:sp macro="" textlink="">
      <xdr:nvSpPr>
        <xdr:cNvPr id="101" name="楕円 100"/>
        <xdr:cNvSpPr/>
      </xdr:nvSpPr>
      <xdr:spPr>
        <a:xfrm>
          <a:off x="1525905" y="566574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85362</xdr:rowOff>
    </xdr:from>
    <xdr:to>
      <xdr:col>11</xdr:col>
      <xdr:colOff>136525</xdr:colOff>
      <xdr:row>29</xdr:row>
      <xdr:rowOff>97699</xdr:rowOff>
    </xdr:to>
    <xdr:cxnSp macro="">
      <xdr:nvCxnSpPr>
        <xdr:cNvPr id="102" name="直線コネクタ 101"/>
        <xdr:cNvCxnSpPr/>
      </xdr:nvCxnSpPr>
      <xdr:spPr>
        <a:xfrm>
          <a:off x="1576705" y="5716542"/>
          <a:ext cx="67056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63789</xdr:rowOff>
    </xdr:from>
    <xdr:ext cx="405111" cy="259045"/>
    <xdr:sp macro="" textlink="">
      <xdr:nvSpPr>
        <xdr:cNvPr id="103" name="n_1aveValue有形固定資産減価償却率"/>
        <xdr:cNvSpPr txBox="1"/>
      </xdr:nvSpPr>
      <xdr:spPr>
        <a:xfrm>
          <a:off x="3395989" y="586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8272</xdr:rowOff>
    </xdr:from>
    <xdr:ext cx="405111" cy="259045"/>
    <xdr:sp macro="" textlink="">
      <xdr:nvSpPr>
        <xdr:cNvPr id="104" name="n_2aveValue有形固定資産減価償却率"/>
        <xdr:cNvSpPr txBox="1"/>
      </xdr:nvSpPr>
      <xdr:spPr>
        <a:xfrm>
          <a:off x="2738129"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2103</xdr:rowOff>
    </xdr:from>
    <xdr:ext cx="405111" cy="259045"/>
    <xdr:sp macro="" textlink="">
      <xdr:nvSpPr>
        <xdr:cNvPr id="105" name="n_3aveValue有形固定資産減価償却率"/>
        <xdr:cNvSpPr txBox="1"/>
      </xdr:nvSpPr>
      <xdr:spPr>
        <a:xfrm>
          <a:off x="2067569" y="5800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136542</xdr:rowOff>
    </xdr:from>
    <xdr:ext cx="405111" cy="259045"/>
    <xdr:sp macro="" textlink="">
      <xdr:nvSpPr>
        <xdr:cNvPr id="106" name="n_4aveValue有形固定資産減価償却率"/>
        <xdr:cNvSpPr txBox="1"/>
      </xdr:nvSpPr>
      <xdr:spPr>
        <a:xfrm>
          <a:off x="1397009"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121846</xdr:rowOff>
    </xdr:from>
    <xdr:ext cx="405111" cy="259045"/>
    <xdr:sp macro="" textlink="">
      <xdr:nvSpPr>
        <xdr:cNvPr id="107" name="n_1mainValue有形固定資産減価償却率"/>
        <xdr:cNvSpPr txBox="1"/>
      </xdr:nvSpPr>
      <xdr:spPr>
        <a:xfrm>
          <a:off x="3395989" y="541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108" name="n_2mainValue有形固定資産減価償却率"/>
        <xdr:cNvSpPr txBox="1"/>
      </xdr:nvSpPr>
      <xdr:spPr>
        <a:xfrm>
          <a:off x="2738129" y="549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165026</xdr:rowOff>
    </xdr:from>
    <xdr:ext cx="405111" cy="259045"/>
    <xdr:sp macro="" textlink="">
      <xdr:nvSpPr>
        <xdr:cNvPr id="109" name="n_3mainValue有形固定資産減価償却率"/>
        <xdr:cNvSpPr txBox="1"/>
      </xdr:nvSpPr>
      <xdr:spPr>
        <a:xfrm>
          <a:off x="2067569" y="5460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152689</xdr:rowOff>
    </xdr:from>
    <xdr:ext cx="405111" cy="259045"/>
    <xdr:sp macro="" textlink="">
      <xdr:nvSpPr>
        <xdr:cNvPr id="110" name="n_4mainValue有形固定資産減価償却率"/>
        <xdr:cNvSpPr txBox="1"/>
      </xdr:nvSpPr>
      <xdr:spPr>
        <a:xfrm>
          <a:off x="1397009" y="5448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令和３年度は再算定により普通交付税額が増加したこと等により分母の経常一般財源等が増加したため債務償還比率は減少した。</a:t>
          </a:r>
        </a:p>
        <a:p>
          <a:r>
            <a:rPr kumimoji="1" lang="ja-JP" altLang="en-US" sz="1100">
              <a:latin typeface="ＭＳ Ｐゴシック" panose="020B0600070205080204" pitchFamily="50" charset="-128"/>
              <a:ea typeface="ＭＳ Ｐゴシック" panose="020B0600070205080204" pitchFamily="50" charset="-128"/>
            </a:rPr>
            <a:t>　引き続き、繰上償還等による地方債現在高の縮減と将来の社会資本や施設整備のために計画的な基金の積み立てを行い、更なる指数の改善に努める。</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xdr:cNvSpPr txBox="1"/>
      </xdr:nvSpPr>
      <xdr:spPr>
        <a:xfrm>
          <a:off x="9486041" y="652692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6" name="テキスト ボックス 135"/>
        <xdr:cNvSpPr txBox="1"/>
      </xdr:nvSpPr>
      <xdr:spPr>
        <a:xfrm>
          <a:off x="9542936" y="51218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8" name="テキスト ボックス 137"/>
        <xdr:cNvSpPr txBox="1"/>
      </xdr:nvSpPr>
      <xdr:spPr>
        <a:xfrm>
          <a:off x="9645528" y="476966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9" name="債務償還比率グラフ枠"/>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40" name="直線コネクタ 139"/>
        <xdr:cNvCxnSpPr/>
      </xdr:nvCxnSpPr>
      <xdr:spPr>
        <a:xfrm flipV="1">
          <a:off x="13027660" y="5195316"/>
          <a:ext cx="1269" cy="1295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41" name="債務償還比率最小値テキスト"/>
        <xdr:cNvSpPr txBox="1"/>
      </xdr:nvSpPr>
      <xdr:spPr>
        <a:xfrm>
          <a:off x="13080365" y="64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42" name="直線コネクタ 141"/>
        <xdr:cNvCxnSpPr/>
      </xdr:nvCxnSpPr>
      <xdr:spPr>
        <a:xfrm>
          <a:off x="12963525" y="6490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43" name="債務償還比率最大値テキスト"/>
        <xdr:cNvSpPr txBox="1"/>
      </xdr:nvSpPr>
      <xdr:spPr>
        <a:xfrm>
          <a:off x="13080365" y="4974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44" name="直線コネクタ 143"/>
        <xdr:cNvCxnSpPr/>
      </xdr:nvCxnSpPr>
      <xdr:spPr>
        <a:xfrm>
          <a:off x="12963525" y="5195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105554</xdr:rowOff>
    </xdr:from>
    <xdr:ext cx="469744" cy="259045"/>
    <xdr:sp macro="" textlink="">
      <xdr:nvSpPr>
        <xdr:cNvPr id="145" name="債務償還比率平均値テキスト"/>
        <xdr:cNvSpPr txBox="1"/>
      </xdr:nvSpPr>
      <xdr:spPr>
        <a:xfrm>
          <a:off x="13080365" y="55690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46" name="フローチャート: 判断 145"/>
        <xdr:cNvSpPr/>
      </xdr:nvSpPr>
      <xdr:spPr>
        <a:xfrm>
          <a:off x="13001625" y="57138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47" name="フローチャート: 判断 146"/>
        <xdr:cNvSpPr/>
      </xdr:nvSpPr>
      <xdr:spPr>
        <a:xfrm>
          <a:off x="12359005" y="59543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48" name="フローチャート: 判断 147"/>
        <xdr:cNvSpPr/>
      </xdr:nvSpPr>
      <xdr:spPr>
        <a:xfrm>
          <a:off x="11688445" y="60576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49" name="フローチャート: 判断 148"/>
        <xdr:cNvSpPr/>
      </xdr:nvSpPr>
      <xdr:spPr>
        <a:xfrm>
          <a:off x="11017885" y="60520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50" name="フローチャート: 判断 149"/>
        <xdr:cNvSpPr/>
      </xdr:nvSpPr>
      <xdr:spPr>
        <a:xfrm>
          <a:off x="10347325" y="60606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1" name="テキスト ボックス 150"/>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2" name="テキスト ボックス 151"/>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3" name="テキスト ボックス 152"/>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4" name="テキスト ボックス 153"/>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5" name="テキスト ボックス 154"/>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117581</xdr:rowOff>
    </xdr:from>
    <xdr:to>
      <xdr:col>76</xdr:col>
      <xdr:colOff>73025</xdr:colOff>
      <xdr:row>30</xdr:row>
      <xdr:rowOff>47731</xdr:rowOff>
    </xdr:to>
    <xdr:sp macro="" textlink="">
      <xdr:nvSpPr>
        <xdr:cNvPr id="156" name="楕円 155"/>
        <xdr:cNvSpPr/>
      </xdr:nvSpPr>
      <xdr:spPr>
        <a:xfrm>
          <a:off x="13001625" y="574876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96008</xdr:rowOff>
    </xdr:from>
    <xdr:ext cx="469744" cy="259045"/>
    <xdr:sp macro="" textlink="">
      <xdr:nvSpPr>
        <xdr:cNvPr id="157" name="債務償還比率該当値テキスト"/>
        <xdr:cNvSpPr txBox="1"/>
      </xdr:nvSpPr>
      <xdr:spPr>
        <a:xfrm>
          <a:off x="13080365" y="572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26755</xdr:rowOff>
    </xdr:from>
    <xdr:to>
      <xdr:col>72</xdr:col>
      <xdr:colOff>123825</xdr:colOff>
      <xdr:row>32</xdr:row>
      <xdr:rowOff>128355</xdr:rowOff>
    </xdr:to>
    <xdr:sp macro="" textlink="">
      <xdr:nvSpPr>
        <xdr:cNvPr id="158" name="楕円 157"/>
        <xdr:cNvSpPr/>
      </xdr:nvSpPr>
      <xdr:spPr>
        <a:xfrm>
          <a:off x="12359005" y="616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168381</xdr:rowOff>
    </xdr:from>
    <xdr:to>
      <xdr:col>76</xdr:col>
      <xdr:colOff>22225</xdr:colOff>
      <xdr:row>32</xdr:row>
      <xdr:rowOff>77555</xdr:rowOff>
    </xdr:to>
    <xdr:cxnSp macro="">
      <xdr:nvCxnSpPr>
        <xdr:cNvPr id="159" name="直線コネクタ 158"/>
        <xdr:cNvCxnSpPr/>
      </xdr:nvCxnSpPr>
      <xdr:spPr>
        <a:xfrm flipV="1">
          <a:off x="12409805" y="5799561"/>
          <a:ext cx="619760" cy="41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55531</xdr:rowOff>
    </xdr:from>
    <xdr:to>
      <xdr:col>68</xdr:col>
      <xdr:colOff>123825</xdr:colOff>
      <xdr:row>31</xdr:row>
      <xdr:rowOff>157131</xdr:rowOff>
    </xdr:to>
    <xdr:sp macro="" textlink="">
      <xdr:nvSpPr>
        <xdr:cNvPr id="160" name="楕円 159"/>
        <xdr:cNvSpPr/>
      </xdr:nvSpPr>
      <xdr:spPr>
        <a:xfrm>
          <a:off x="11688445" y="60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106331</xdr:rowOff>
    </xdr:from>
    <xdr:to>
      <xdr:col>72</xdr:col>
      <xdr:colOff>73025</xdr:colOff>
      <xdr:row>32</xdr:row>
      <xdr:rowOff>77555</xdr:rowOff>
    </xdr:to>
    <xdr:cxnSp macro="">
      <xdr:nvCxnSpPr>
        <xdr:cNvPr id="161" name="直線コネクタ 160"/>
        <xdr:cNvCxnSpPr/>
      </xdr:nvCxnSpPr>
      <xdr:spPr>
        <a:xfrm>
          <a:off x="11739245" y="6072791"/>
          <a:ext cx="670560" cy="13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104828</xdr:rowOff>
    </xdr:from>
    <xdr:to>
      <xdr:col>64</xdr:col>
      <xdr:colOff>123825</xdr:colOff>
      <xdr:row>32</xdr:row>
      <xdr:rowOff>34978</xdr:rowOff>
    </xdr:to>
    <xdr:sp macro="" textlink="">
      <xdr:nvSpPr>
        <xdr:cNvPr id="162" name="楕円 161"/>
        <xdr:cNvSpPr/>
      </xdr:nvSpPr>
      <xdr:spPr>
        <a:xfrm>
          <a:off x="11017885" y="60712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106331</xdr:rowOff>
    </xdr:from>
    <xdr:to>
      <xdr:col>68</xdr:col>
      <xdr:colOff>73025</xdr:colOff>
      <xdr:row>31</xdr:row>
      <xdr:rowOff>155628</xdr:rowOff>
    </xdr:to>
    <xdr:cxnSp macro="">
      <xdr:nvCxnSpPr>
        <xdr:cNvPr id="163" name="直線コネクタ 162"/>
        <xdr:cNvCxnSpPr/>
      </xdr:nvCxnSpPr>
      <xdr:spPr>
        <a:xfrm flipV="1">
          <a:off x="11068685" y="6072791"/>
          <a:ext cx="670560" cy="4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33581</xdr:rowOff>
    </xdr:from>
    <xdr:to>
      <xdr:col>60</xdr:col>
      <xdr:colOff>123825</xdr:colOff>
      <xdr:row>31</xdr:row>
      <xdr:rowOff>135181</xdr:rowOff>
    </xdr:to>
    <xdr:sp macro="" textlink="">
      <xdr:nvSpPr>
        <xdr:cNvPr id="164" name="楕円 163"/>
        <xdr:cNvSpPr/>
      </xdr:nvSpPr>
      <xdr:spPr>
        <a:xfrm>
          <a:off x="10347325" y="600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84381</xdr:rowOff>
    </xdr:from>
    <xdr:to>
      <xdr:col>64</xdr:col>
      <xdr:colOff>73025</xdr:colOff>
      <xdr:row>31</xdr:row>
      <xdr:rowOff>155628</xdr:rowOff>
    </xdr:to>
    <xdr:cxnSp macro="">
      <xdr:nvCxnSpPr>
        <xdr:cNvPr id="165" name="直線コネクタ 164"/>
        <xdr:cNvCxnSpPr/>
      </xdr:nvCxnSpPr>
      <xdr:spPr>
        <a:xfrm>
          <a:off x="10398125" y="6050841"/>
          <a:ext cx="670560" cy="7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102231</xdr:rowOff>
    </xdr:from>
    <xdr:ext cx="469744" cy="259045"/>
    <xdr:sp macro="" textlink="">
      <xdr:nvSpPr>
        <xdr:cNvPr id="166" name="n_1aveValue債務償還比率"/>
        <xdr:cNvSpPr txBox="1"/>
      </xdr:nvSpPr>
      <xdr:spPr>
        <a:xfrm>
          <a:off x="12185092" y="573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12431</xdr:rowOff>
    </xdr:from>
    <xdr:ext cx="469744" cy="259045"/>
    <xdr:sp macro="" textlink="">
      <xdr:nvSpPr>
        <xdr:cNvPr id="167" name="n_2aveValue債務償還比率"/>
        <xdr:cNvSpPr txBox="1"/>
      </xdr:nvSpPr>
      <xdr:spPr>
        <a:xfrm>
          <a:off x="11527232" y="614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32254</xdr:rowOff>
    </xdr:from>
    <xdr:ext cx="469744" cy="259045"/>
    <xdr:sp macro="" textlink="">
      <xdr:nvSpPr>
        <xdr:cNvPr id="168" name="n_3aveValue債務償還比率"/>
        <xdr:cNvSpPr txBox="1"/>
      </xdr:nvSpPr>
      <xdr:spPr>
        <a:xfrm>
          <a:off x="10856672" y="5831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15490</xdr:rowOff>
    </xdr:from>
    <xdr:ext cx="469744" cy="259045"/>
    <xdr:sp macro="" textlink="">
      <xdr:nvSpPr>
        <xdr:cNvPr id="169" name="n_4aveValue債務償還比率"/>
        <xdr:cNvSpPr txBox="1"/>
      </xdr:nvSpPr>
      <xdr:spPr>
        <a:xfrm>
          <a:off x="10186112" y="614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119482</xdr:rowOff>
    </xdr:from>
    <xdr:ext cx="469744" cy="259045"/>
    <xdr:sp macro="" textlink="">
      <xdr:nvSpPr>
        <xdr:cNvPr id="170" name="n_1mainValue債務償還比率"/>
        <xdr:cNvSpPr txBox="1"/>
      </xdr:nvSpPr>
      <xdr:spPr>
        <a:xfrm>
          <a:off x="12185092" y="6253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2208</xdr:rowOff>
    </xdr:from>
    <xdr:ext cx="469744" cy="259045"/>
    <xdr:sp macro="" textlink="">
      <xdr:nvSpPr>
        <xdr:cNvPr id="171" name="n_2mainValue債務償還比率"/>
        <xdr:cNvSpPr txBox="1"/>
      </xdr:nvSpPr>
      <xdr:spPr>
        <a:xfrm>
          <a:off x="11527232" y="5801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26105</xdr:rowOff>
    </xdr:from>
    <xdr:ext cx="469744" cy="259045"/>
    <xdr:sp macro="" textlink="">
      <xdr:nvSpPr>
        <xdr:cNvPr id="172" name="n_3mainValue債務償還比率"/>
        <xdr:cNvSpPr txBox="1"/>
      </xdr:nvSpPr>
      <xdr:spPr>
        <a:xfrm>
          <a:off x="10856672" y="616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151708</xdr:rowOff>
    </xdr:from>
    <xdr:ext cx="469744" cy="259045"/>
    <xdr:sp macro="" textlink="">
      <xdr:nvSpPr>
        <xdr:cNvPr id="173" name="n_4mainValue債務償還比率"/>
        <xdr:cNvSpPr txBox="1"/>
      </xdr:nvSpPr>
      <xdr:spPr>
        <a:xfrm>
          <a:off x="10186112" y="57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4" name="正方形/長方形 173"/>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5" name="正方形/長方形 174"/>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6" name="テキスト ボックス 175"/>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7" name="テキスト ボックス 176"/>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8" name="テキスト ボックス 177"/>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9" name="テキスト ボックス 178"/>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38,136
37,598
250.39
23,914,168
22,671,037
1,049,989
13,369,240
26,532,237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xdr:cNvCxnSpPr/>
      </xdr:nvCxnSpPr>
      <xdr:spPr>
        <a:xfrm flipV="1">
          <a:off x="4086225" y="55759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xdr:cNvSpPr txBox="1"/>
      </xdr:nvSpPr>
      <xdr:spPr>
        <a:xfrm>
          <a:off x="4124960" y="700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xdr:cNvCxnSpPr/>
      </xdr:nvCxnSpPr>
      <xdr:spPr>
        <a:xfrm>
          <a:off x="4020820" y="7004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124960" y="5358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020820" y="5575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158132</xdr:rowOff>
    </xdr:from>
    <xdr:ext cx="405111" cy="259045"/>
    <xdr:sp macro="" textlink="">
      <xdr:nvSpPr>
        <xdr:cNvPr id="62" name="【道路】&#10;有形固定資産減価償却率平均値テキスト"/>
        <xdr:cNvSpPr txBox="1"/>
      </xdr:nvSpPr>
      <xdr:spPr>
        <a:xfrm>
          <a:off x="4124960" y="6360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03606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312160" y="632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514600" y="6290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7399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965200" y="62452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114935</xdr:rowOff>
    </xdr:from>
    <xdr:to>
      <xdr:col>24</xdr:col>
      <xdr:colOff>114300</xdr:colOff>
      <xdr:row>37</xdr:row>
      <xdr:rowOff>45085</xdr:rowOff>
    </xdr:to>
    <xdr:sp macro="" textlink="">
      <xdr:nvSpPr>
        <xdr:cNvPr id="73" name="楕円 72"/>
        <xdr:cNvSpPr/>
      </xdr:nvSpPr>
      <xdr:spPr>
        <a:xfrm>
          <a:off x="4036060" y="6149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137812</xdr:rowOff>
    </xdr:from>
    <xdr:ext cx="405111" cy="259045"/>
    <xdr:sp macro="" textlink="">
      <xdr:nvSpPr>
        <xdr:cNvPr id="74" name="【道路】&#10;有形固定資産減価償却率該当値テキスト"/>
        <xdr:cNvSpPr txBox="1"/>
      </xdr:nvSpPr>
      <xdr:spPr>
        <a:xfrm>
          <a:off x="4124960"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90170</xdr:rowOff>
    </xdr:from>
    <xdr:to>
      <xdr:col>20</xdr:col>
      <xdr:colOff>38100</xdr:colOff>
      <xdr:row>37</xdr:row>
      <xdr:rowOff>20320</xdr:rowOff>
    </xdr:to>
    <xdr:sp macro="" textlink="">
      <xdr:nvSpPr>
        <xdr:cNvPr id="75" name="楕円 74"/>
        <xdr:cNvSpPr/>
      </xdr:nvSpPr>
      <xdr:spPr>
        <a:xfrm>
          <a:off x="3312160" y="6125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140970</xdr:rowOff>
    </xdr:from>
    <xdr:to>
      <xdr:col>24</xdr:col>
      <xdr:colOff>63500</xdr:colOff>
      <xdr:row>36</xdr:row>
      <xdr:rowOff>165735</xdr:rowOff>
    </xdr:to>
    <xdr:cxnSp macro="">
      <xdr:nvCxnSpPr>
        <xdr:cNvPr id="76" name="直線コネクタ 75"/>
        <xdr:cNvCxnSpPr/>
      </xdr:nvCxnSpPr>
      <xdr:spPr>
        <a:xfrm>
          <a:off x="3355340" y="6176010"/>
          <a:ext cx="73152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80645</xdr:rowOff>
    </xdr:from>
    <xdr:to>
      <xdr:col>15</xdr:col>
      <xdr:colOff>101600</xdr:colOff>
      <xdr:row>37</xdr:row>
      <xdr:rowOff>10795</xdr:rowOff>
    </xdr:to>
    <xdr:sp macro="" textlink="">
      <xdr:nvSpPr>
        <xdr:cNvPr id="77" name="楕円 76"/>
        <xdr:cNvSpPr/>
      </xdr:nvSpPr>
      <xdr:spPr>
        <a:xfrm>
          <a:off x="2514600" y="6115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131445</xdr:rowOff>
    </xdr:from>
    <xdr:to>
      <xdr:col>19</xdr:col>
      <xdr:colOff>177800</xdr:colOff>
      <xdr:row>36</xdr:row>
      <xdr:rowOff>140970</xdr:rowOff>
    </xdr:to>
    <xdr:cxnSp macro="">
      <xdr:nvCxnSpPr>
        <xdr:cNvPr id="78" name="直線コネクタ 77"/>
        <xdr:cNvCxnSpPr/>
      </xdr:nvCxnSpPr>
      <xdr:spPr>
        <a:xfrm>
          <a:off x="2565400" y="6166485"/>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71120</xdr:rowOff>
    </xdr:from>
    <xdr:to>
      <xdr:col>10</xdr:col>
      <xdr:colOff>165100</xdr:colOff>
      <xdr:row>37</xdr:row>
      <xdr:rowOff>1270</xdr:rowOff>
    </xdr:to>
    <xdr:sp macro="" textlink="">
      <xdr:nvSpPr>
        <xdr:cNvPr id="79" name="楕円 78"/>
        <xdr:cNvSpPr/>
      </xdr:nvSpPr>
      <xdr:spPr>
        <a:xfrm>
          <a:off x="1739900" y="6106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121920</xdr:rowOff>
    </xdr:from>
    <xdr:to>
      <xdr:col>15</xdr:col>
      <xdr:colOff>50800</xdr:colOff>
      <xdr:row>36</xdr:row>
      <xdr:rowOff>131445</xdr:rowOff>
    </xdr:to>
    <xdr:cxnSp macro="">
      <xdr:nvCxnSpPr>
        <xdr:cNvPr id="80" name="直線コネクタ 79"/>
        <xdr:cNvCxnSpPr/>
      </xdr:nvCxnSpPr>
      <xdr:spPr>
        <a:xfrm>
          <a:off x="1790700" y="6156960"/>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48260</xdr:rowOff>
    </xdr:from>
    <xdr:to>
      <xdr:col>6</xdr:col>
      <xdr:colOff>38100</xdr:colOff>
      <xdr:row>36</xdr:row>
      <xdr:rowOff>149860</xdr:rowOff>
    </xdr:to>
    <xdr:sp macro="" textlink="">
      <xdr:nvSpPr>
        <xdr:cNvPr id="81" name="楕円 80"/>
        <xdr:cNvSpPr/>
      </xdr:nvSpPr>
      <xdr:spPr>
        <a:xfrm>
          <a:off x="965200" y="60833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99060</xdr:rowOff>
    </xdr:from>
    <xdr:to>
      <xdr:col>10</xdr:col>
      <xdr:colOff>114300</xdr:colOff>
      <xdr:row>36</xdr:row>
      <xdr:rowOff>121920</xdr:rowOff>
    </xdr:to>
    <xdr:cxnSp macro="">
      <xdr:nvCxnSpPr>
        <xdr:cNvPr id="82" name="直線コネクタ 81"/>
        <xdr:cNvCxnSpPr/>
      </xdr:nvCxnSpPr>
      <xdr:spPr>
        <a:xfrm>
          <a:off x="1008380" y="6134100"/>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41927</xdr:rowOff>
    </xdr:from>
    <xdr:ext cx="405111" cy="259045"/>
    <xdr:sp macro="" textlink="">
      <xdr:nvSpPr>
        <xdr:cNvPr id="83" name="n_1aveValue【道路】&#10;有形固定資産減価償却率"/>
        <xdr:cNvSpPr txBox="1"/>
      </xdr:nvSpPr>
      <xdr:spPr>
        <a:xfrm>
          <a:off x="3170564" y="641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9542</xdr:rowOff>
    </xdr:from>
    <xdr:ext cx="405111" cy="259045"/>
    <xdr:sp macro="" textlink="">
      <xdr:nvSpPr>
        <xdr:cNvPr id="84" name="n_2aveValue【道路】&#10;有形固定資産減価償却率"/>
        <xdr:cNvSpPr txBox="1"/>
      </xdr:nvSpPr>
      <xdr:spPr>
        <a:xfrm>
          <a:off x="238570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160037</xdr:rowOff>
    </xdr:from>
    <xdr:ext cx="405111" cy="259045"/>
    <xdr:sp macro="" textlink="">
      <xdr:nvSpPr>
        <xdr:cNvPr id="85" name="n_3aveValue【道路】&#10;有形固定資産減価償却率"/>
        <xdr:cNvSpPr txBox="1"/>
      </xdr:nvSpPr>
      <xdr:spPr>
        <a:xfrm>
          <a:off x="1611004" y="6362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135272</xdr:rowOff>
    </xdr:from>
    <xdr:ext cx="405111" cy="259045"/>
    <xdr:sp macro="" textlink="">
      <xdr:nvSpPr>
        <xdr:cNvPr id="86" name="n_4aveValue【道路】&#10;有形固定資産減価償却率"/>
        <xdr:cNvSpPr txBox="1"/>
      </xdr:nvSpPr>
      <xdr:spPr>
        <a:xfrm>
          <a:off x="836304"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36847</xdr:rowOff>
    </xdr:from>
    <xdr:ext cx="405111" cy="259045"/>
    <xdr:sp macro="" textlink="">
      <xdr:nvSpPr>
        <xdr:cNvPr id="87" name="n_1mainValue【道路】&#10;有形固定資産減価償却率"/>
        <xdr:cNvSpPr txBox="1"/>
      </xdr:nvSpPr>
      <xdr:spPr>
        <a:xfrm>
          <a:off x="317056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27322</xdr:rowOff>
    </xdr:from>
    <xdr:ext cx="405111" cy="259045"/>
    <xdr:sp macro="" textlink="">
      <xdr:nvSpPr>
        <xdr:cNvPr id="88" name="n_2mainValue【道路】&#10;有形固定資産減価償却率"/>
        <xdr:cNvSpPr txBox="1"/>
      </xdr:nvSpPr>
      <xdr:spPr>
        <a:xfrm>
          <a:off x="238570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17797</xdr:rowOff>
    </xdr:from>
    <xdr:ext cx="405111" cy="259045"/>
    <xdr:sp macro="" textlink="">
      <xdr:nvSpPr>
        <xdr:cNvPr id="89" name="n_3mainValue【道路】&#10;有形固定資産減価償却率"/>
        <xdr:cNvSpPr txBox="1"/>
      </xdr:nvSpPr>
      <xdr:spPr>
        <a:xfrm>
          <a:off x="161100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166387</xdr:rowOff>
    </xdr:from>
    <xdr:ext cx="405111" cy="259045"/>
    <xdr:sp macro="" textlink="">
      <xdr:nvSpPr>
        <xdr:cNvPr id="90" name="n_4mainValue【道路】&#10;有形固定資産減価償却率"/>
        <xdr:cNvSpPr txBox="1"/>
      </xdr:nvSpPr>
      <xdr:spPr>
        <a:xfrm>
          <a:off x="83630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536404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536404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xdr:cNvCxnSpPr/>
      </xdr:nvCxnSpPr>
      <xdr:spPr>
        <a:xfrm flipV="1">
          <a:off x="9219565" y="5667821"/>
          <a:ext cx="0" cy="133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xdr:cNvSpPr txBox="1"/>
      </xdr:nvSpPr>
      <xdr:spPr>
        <a:xfrm>
          <a:off x="9258300" y="70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xdr:cNvCxnSpPr/>
      </xdr:nvCxnSpPr>
      <xdr:spPr>
        <a:xfrm>
          <a:off x="9154160" y="70012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xdr:cNvSpPr txBox="1"/>
      </xdr:nvSpPr>
      <xdr:spPr>
        <a:xfrm>
          <a:off x="9258300" y="544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xdr:cNvCxnSpPr/>
      </xdr:nvCxnSpPr>
      <xdr:spPr>
        <a:xfrm>
          <a:off x="9154160" y="56678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xdr:cNvSpPr txBox="1"/>
      </xdr:nvSpPr>
      <xdr:spPr>
        <a:xfrm>
          <a:off x="9258300" y="6352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xdr:cNvSpPr/>
      </xdr:nvSpPr>
      <xdr:spPr>
        <a:xfrm>
          <a:off x="9192260" y="64970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xdr:cNvSpPr/>
      </xdr:nvSpPr>
      <xdr:spPr>
        <a:xfrm>
          <a:off x="8445500" y="65267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xdr:cNvSpPr/>
      </xdr:nvSpPr>
      <xdr:spPr>
        <a:xfrm>
          <a:off x="7670800" y="655633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xdr:cNvSpPr/>
      </xdr:nvSpPr>
      <xdr:spPr>
        <a:xfrm>
          <a:off x="6873240" y="65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xdr:cNvSpPr/>
      </xdr:nvSpPr>
      <xdr:spPr>
        <a:xfrm>
          <a:off x="6098540" y="656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148355</xdr:rowOff>
    </xdr:from>
    <xdr:to>
      <xdr:col>55</xdr:col>
      <xdr:colOff>50800</xdr:colOff>
      <xdr:row>39</xdr:row>
      <xdr:rowOff>78505</xdr:rowOff>
    </xdr:to>
    <xdr:sp macro="" textlink="">
      <xdr:nvSpPr>
        <xdr:cNvPr id="132" name="楕円 131"/>
        <xdr:cNvSpPr/>
      </xdr:nvSpPr>
      <xdr:spPr>
        <a:xfrm>
          <a:off x="9192260" y="65186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126782</xdr:rowOff>
    </xdr:from>
    <xdr:ext cx="534377" cy="259045"/>
    <xdr:sp macro="" textlink="">
      <xdr:nvSpPr>
        <xdr:cNvPr id="133" name="【道路】&#10;一人当たり延長該当値テキスト"/>
        <xdr:cNvSpPr txBox="1"/>
      </xdr:nvSpPr>
      <xdr:spPr>
        <a:xfrm>
          <a:off x="9258300" y="649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154265</xdr:rowOff>
    </xdr:from>
    <xdr:to>
      <xdr:col>50</xdr:col>
      <xdr:colOff>165100</xdr:colOff>
      <xdr:row>39</xdr:row>
      <xdr:rowOff>84415</xdr:rowOff>
    </xdr:to>
    <xdr:sp macro="" textlink="">
      <xdr:nvSpPr>
        <xdr:cNvPr id="134" name="楕円 133"/>
        <xdr:cNvSpPr/>
      </xdr:nvSpPr>
      <xdr:spPr>
        <a:xfrm>
          <a:off x="8445500" y="65245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27705</xdr:rowOff>
    </xdr:from>
    <xdr:to>
      <xdr:col>55</xdr:col>
      <xdr:colOff>0</xdr:colOff>
      <xdr:row>39</xdr:row>
      <xdr:rowOff>33615</xdr:rowOff>
    </xdr:to>
    <xdr:cxnSp macro="">
      <xdr:nvCxnSpPr>
        <xdr:cNvPr id="135" name="直線コネクタ 134"/>
        <xdr:cNvCxnSpPr/>
      </xdr:nvCxnSpPr>
      <xdr:spPr>
        <a:xfrm flipV="1">
          <a:off x="8496300" y="6565665"/>
          <a:ext cx="723900" cy="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160470</xdr:rowOff>
    </xdr:from>
    <xdr:to>
      <xdr:col>46</xdr:col>
      <xdr:colOff>38100</xdr:colOff>
      <xdr:row>39</xdr:row>
      <xdr:rowOff>90620</xdr:rowOff>
    </xdr:to>
    <xdr:sp macro="" textlink="">
      <xdr:nvSpPr>
        <xdr:cNvPr id="136" name="楕円 135"/>
        <xdr:cNvSpPr/>
      </xdr:nvSpPr>
      <xdr:spPr>
        <a:xfrm>
          <a:off x="7670800" y="6530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33615</xdr:rowOff>
    </xdr:from>
    <xdr:to>
      <xdr:col>50</xdr:col>
      <xdr:colOff>114300</xdr:colOff>
      <xdr:row>39</xdr:row>
      <xdr:rowOff>39820</xdr:rowOff>
    </xdr:to>
    <xdr:cxnSp macro="">
      <xdr:nvCxnSpPr>
        <xdr:cNvPr id="137" name="直線コネクタ 136"/>
        <xdr:cNvCxnSpPr/>
      </xdr:nvCxnSpPr>
      <xdr:spPr>
        <a:xfrm flipV="1">
          <a:off x="7713980" y="6571575"/>
          <a:ext cx="78232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167622</xdr:rowOff>
    </xdr:from>
    <xdr:to>
      <xdr:col>41</xdr:col>
      <xdr:colOff>101600</xdr:colOff>
      <xdr:row>39</xdr:row>
      <xdr:rowOff>97772</xdr:rowOff>
    </xdr:to>
    <xdr:sp macro="" textlink="">
      <xdr:nvSpPr>
        <xdr:cNvPr id="138" name="楕円 137"/>
        <xdr:cNvSpPr/>
      </xdr:nvSpPr>
      <xdr:spPr>
        <a:xfrm>
          <a:off x="6873240" y="65379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39820</xdr:rowOff>
    </xdr:from>
    <xdr:to>
      <xdr:col>45</xdr:col>
      <xdr:colOff>177800</xdr:colOff>
      <xdr:row>39</xdr:row>
      <xdr:rowOff>46972</xdr:rowOff>
    </xdr:to>
    <xdr:cxnSp macro="">
      <xdr:nvCxnSpPr>
        <xdr:cNvPr id="139" name="直線コネクタ 138"/>
        <xdr:cNvCxnSpPr/>
      </xdr:nvCxnSpPr>
      <xdr:spPr>
        <a:xfrm flipV="1">
          <a:off x="6924040" y="6577780"/>
          <a:ext cx="78994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2866</xdr:rowOff>
    </xdr:from>
    <xdr:to>
      <xdr:col>36</xdr:col>
      <xdr:colOff>165100</xdr:colOff>
      <xdr:row>39</xdr:row>
      <xdr:rowOff>104466</xdr:rowOff>
    </xdr:to>
    <xdr:sp macro="" textlink="">
      <xdr:nvSpPr>
        <xdr:cNvPr id="140" name="楕円 139"/>
        <xdr:cNvSpPr/>
      </xdr:nvSpPr>
      <xdr:spPr>
        <a:xfrm>
          <a:off x="6098540" y="654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46972</xdr:rowOff>
    </xdr:from>
    <xdr:to>
      <xdr:col>41</xdr:col>
      <xdr:colOff>50800</xdr:colOff>
      <xdr:row>39</xdr:row>
      <xdr:rowOff>53666</xdr:rowOff>
    </xdr:to>
    <xdr:cxnSp macro="">
      <xdr:nvCxnSpPr>
        <xdr:cNvPr id="141" name="直線コネクタ 140"/>
        <xdr:cNvCxnSpPr/>
      </xdr:nvCxnSpPr>
      <xdr:spPr>
        <a:xfrm flipV="1">
          <a:off x="6149340" y="6584932"/>
          <a:ext cx="774700" cy="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77730</xdr:rowOff>
    </xdr:from>
    <xdr:ext cx="534377" cy="259045"/>
    <xdr:sp macro="" textlink="">
      <xdr:nvSpPr>
        <xdr:cNvPr id="142" name="n_1aveValue【道路】&#10;一人当たり延長"/>
        <xdr:cNvSpPr txBox="1"/>
      </xdr:nvSpPr>
      <xdr:spPr>
        <a:xfrm>
          <a:off x="8239271" y="66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111106</xdr:rowOff>
    </xdr:from>
    <xdr:ext cx="534377" cy="259045"/>
    <xdr:sp macro="" textlink="">
      <xdr:nvSpPr>
        <xdr:cNvPr id="143" name="n_2aveValue【道路】&#10;一人当たり延長"/>
        <xdr:cNvSpPr txBox="1"/>
      </xdr:nvSpPr>
      <xdr:spPr>
        <a:xfrm>
          <a:off x="7477271" y="664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123320</xdr:rowOff>
    </xdr:from>
    <xdr:ext cx="534377" cy="259045"/>
    <xdr:sp macro="" textlink="">
      <xdr:nvSpPr>
        <xdr:cNvPr id="144" name="n_3aveValue【道路】&#10;一人当たり延長"/>
        <xdr:cNvSpPr txBox="1"/>
      </xdr:nvSpPr>
      <xdr:spPr>
        <a:xfrm>
          <a:off x="6702571" y="6661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118323</xdr:rowOff>
    </xdr:from>
    <xdr:ext cx="534377" cy="259045"/>
    <xdr:sp macro="" textlink="">
      <xdr:nvSpPr>
        <xdr:cNvPr id="145" name="n_4aveValue【道路】&#10;一人当たり延長"/>
        <xdr:cNvSpPr txBox="1"/>
      </xdr:nvSpPr>
      <xdr:spPr>
        <a:xfrm>
          <a:off x="5905011" y="66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100942</xdr:rowOff>
    </xdr:from>
    <xdr:ext cx="534377" cy="259045"/>
    <xdr:sp macro="" textlink="">
      <xdr:nvSpPr>
        <xdr:cNvPr id="146" name="n_1mainValue【道路】&#10;一人当たり延長"/>
        <xdr:cNvSpPr txBox="1"/>
      </xdr:nvSpPr>
      <xdr:spPr>
        <a:xfrm>
          <a:off x="8239271" y="630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107147</xdr:rowOff>
    </xdr:from>
    <xdr:ext cx="534377" cy="259045"/>
    <xdr:sp macro="" textlink="">
      <xdr:nvSpPr>
        <xdr:cNvPr id="147" name="n_2mainValue【道路】&#10;一人当たり延長"/>
        <xdr:cNvSpPr txBox="1"/>
      </xdr:nvSpPr>
      <xdr:spPr>
        <a:xfrm>
          <a:off x="7477271" y="630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114299</xdr:rowOff>
    </xdr:from>
    <xdr:ext cx="534377" cy="259045"/>
    <xdr:sp macro="" textlink="">
      <xdr:nvSpPr>
        <xdr:cNvPr id="148" name="n_3mainValue【道路】&#10;一人当たり延長"/>
        <xdr:cNvSpPr txBox="1"/>
      </xdr:nvSpPr>
      <xdr:spPr>
        <a:xfrm>
          <a:off x="6702571" y="631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120993</xdr:rowOff>
    </xdr:from>
    <xdr:ext cx="534377" cy="259045"/>
    <xdr:sp macro="" textlink="">
      <xdr:nvSpPr>
        <xdr:cNvPr id="149" name="n_4mainValue【道路】&#10;一人当たり延長"/>
        <xdr:cNvSpPr txBox="1"/>
      </xdr:nvSpPr>
      <xdr:spPr>
        <a:xfrm>
          <a:off x="5905011" y="632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xdr:cNvCxnSpPr/>
      </xdr:nvCxnSpPr>
      <xdr:spPr>
        <a:xfrm flipV="1">
          <a:off x="4086225" y="9436825"/>
          <a:ext cx="0" cy="1346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xdr:cNvSpPr txBox="1"/>
      </xdr:nvSpPr>
      <xdr:spPr>
        <a:xfrm>
          <a:off x="4124960" y="1078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xdr:cNvCxnSpPr/>
      </xdr:nvCxnSpPr>
      <xdr:spPr>
        <a:xfrm>
          <a:off x="4020820" y="1078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xdr:cNvSpPr txBox="1"/>
      </xdr:nvSpPr>
      <xdr:spPr>
        <a:xfrm>
          <a:off x="4124960" y="9219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xdr:cNvCxnSpPr/>
      </xdr:nvCxnSpPr>
      <xdr:spPr>
        <a:xfrm>
          <a:off x="4020820" y="9436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50454</xdr:rowOff>
    </xdr:from>
    <xdr:ext cx="405111" cy="259045"/>
    <xdr:sp macro="" textlink="">
      <xdr:nvSpPr>
        <xdr:cNvPr id="180" name="【橋りょう・トンネル】&#10;有形固定資産減価償却率平均値テキスト"/>
        <xdr:cNvSpPr txBox="1"/>
      </xdr:nvSpPr>
      <xdr:spPr>
        <a:xfrm>
          <a:off x="4124960" y="1010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xdr:cNvSpPr/>
      </xdr:nvSpPr>
      <xdr:spPr>
        <a:xfrm>
          <a:off x="4036060" y="1025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xdr:cNvSpPr/>
      </xdr:nvSpPr>
      <xdr:spPr>
        <a:xfrm>
          <a:off x="3312160" y="102487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xdr:cNvSpPr/>
      </xdr:nvSpPr>
      <xdr:spPr>
        <a:xfrm>
          <a:off x="25146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xdr:cNvSpPr/>
      </xdr:nvSpPr>
      <xdr:spPr>
        <a:xfrm>
          <a:off x="1739900" y="101823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xdr:cNvSpPr/>
      </xdr:nvSpPr>
      <xdr:spPr>
        <a:xfrm>
          <a:off x="965200" y="101594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25944</xdr:rowOff>
    </xdr:from>
    <xdr:to>
      <xdr:col>24</xdr:col>
      <xdr:colOff>114300</xdr:colOff>
      <xdr:row>62</xdr:row>
      <xdr:rowOff>127544</xdr:rowOff>
    </xdr:to>
    <xdr:sp macro="" textlink="">
      <xdr:nvSpPr>
        <xdr:cNvPr id="191" name="楕円 190"/>
        <xdr:cNvSpPr/>
      </xdr:nvSpPr>
      <xdr:spPr>
        <a:xfrm>
          <a:off x="4036060" y="1041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4371</xdr:rowOff>
    </xdr:from>
    <xdr:ext cx="405111" cy="259045"/>
    <xdr:sp macro="" textlink="">
      <xdr:nvSpPr>
        <xdr:cNvPr id="192" name="【橋りょう・トンネル】&#10;有形固定資産減価償却率該当値テキスト"/>
        <xdr:cNvSpPr txBox="1"/>
      </xdr:nvSpPr>
      <xdr:spPr>
        <a:xfrm>
          <a:off x="4124960" y="1039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17780</xdr:rowOff>
    </xdr:from>
    <xdr:to>
      <xdr:col>20</xdr:col>
      <xdr:colOff>38100</xdr:colOff>
      <xdr:row>62</xdr:row>
      <xdr:rowOff>119380</xdr:rowOff>
    </xdr:to>
    <xdr:sp macro="" textlink="">
      <xdr:nvSpPr>
        <xdr:cNvPr id="193" name="楕円 192"/>
        <xdr:cNvSpPr/>
      </xdr:nvSpPr>
      <xdr:spPr>
        <a:xfrm>
          <a:off x="3312160" y="104114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68580</xdr:rowOff>
    </xdr:from>
    <xdr:to>
      <xdr:col>24</xdr:col>
      <xdr:colOff>63500</xdr:colOff>
      <xdr:row>62</xdr:row>
      <xdr:rowOff>76744</xdr:rowOff>
    </xdr:to>
    <xdr:cxnSp macro="">
      <xdr:nvCxnSpPr>
        <xdr:cNvPr id="194" name="直線コネクタ 193"/>
        <xdr:cNvCxnSpPr/>
      </xdr:nvCxnSpPr>
      <xdr:spPr>
        <a:xfrm>
          <a:off x="3355340" y="10462260"/>
          <a:ext cx="73152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45538</xdr:rowOff>
    </xdr:from>
    <xdr:to>
      <xdr:col>15</xdr:col>
      <xdr:colOff>101600</xdr:colOff>
      <xdr:row>62</xdr:row>
      <xdr:rowOff>147138</xdr:rowOff>
    </xdr:to>
    <xdr:sp macro="" textlink="">
      <xdr:nvSpPr>
        <xdr:cNvPr id="195" name="楕円 194"/>
        <xdr:cNvSpPr/>
      </xdr:nvSpPr>
      <xdr:spPr>
        <a:xfrm>
          <a:off x="2514600" y="1043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68580</xdr:rowOff>
    </xdr:from>
    <xdr:to>
      <xdr:col>19</xdr:col>
      <xdr:colOff>177800</xdr:colOff>
      <xdr:row>62</xdr:row>
      <xdr:rowOff>96338</xdr:rowOff>
    </xdr:to>
    <xdr:cxnSp macro="">
      <xdr:nvCxnSpPr>
        <xdr:cNvPr id="196" name="直線コネクタ 195"/>
        <xdr:cNvCxnSpPr/>
      </xdr:nvCxnSpPr>
      <xdr:spPr>
        <a:xfrm flipV="1">
          <a:off x="2565400" y="10462260"/>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24312</xdr:rowOff>
    </xdr:from>
    <xdr:to>
      <xdr:col>10</xdr:col>
      <xdr:colOff>165100</xdr:colOff>
      <xdr:row>62</xdr:row>
      <xdr:rowOff>125912</xdr:rowOff>
    </xdr:to>
    <xdr:sp macro="" textlink="">
      <xdr:nvSpPr>
        <xdr:cNvPr id="197" name="楕円 196"/>
        <xdr:cNvSpPr/>
      </xdr:nvSpPr>
      <xdr:spPr>
        <a:xfrm>
          <a:off x="1739900" y="1041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75112</xdr:rowOff>
    </xdr:from>
    <xdr:to>
      <xdr:col>15</xdr:col>
      <xdr:colOff>50800</xdr:colOff>
      <xdr:row>62</xdr:row>
      <xdr:rowOff>96338</xdr:rowOff>
    </xdr:to>
    <xdr:cxnSp macro="">
      <xdr:nvCxnSpPr>
        <xdr:cNvPr id="198" name="直線コネクタ 197"/>
        <xdr:cNvCxnSpPr/>
      </xdr:nvCxnSpPr>
      <xdr:spPr>
        <a:xfrm>
          <a:off x="1790700" y="10468792"/>
          <a:ext cx="7747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9616</xdr:rowOff>
    </xdr:from>
    <xdr:to>
      <xdr:col>6</xdr:col>
      <xdr:colOff>38100</xdr:colOff>
      <xdr:row>62</xdr:row>
      <xdr:rowOff>111216</xdr:rowOff>
    </xdr:to>
    <xdr:sp macro="" textlink="">
      <xdr:nvSpPr>
        <xdr:cNvPr id="199" name="楕円 198"/>
        <xdr:cNvSpPr/>
      </xdr:nvSpPr>
      <xdr:spPr>
        <a:xfrm>
          <a:off x="965200" y="1040329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60416</xdr:rowOff>
    </xdr:from>
    <xdr:to>
      <xdr:col>10</xdr:col>
      <xdr:colOff>114300</xdr:colOff>
      <xdr:row>62</xdr:row>
      <xdr:rowOff>75112</xdr:rowOff>
    </xdr:to>
    <xdr:cxnSp macro="">
      <xdr:nvCxnSpPr>
        <xdr:cNvPr id="200" name="直線コネクタ 199"/>
        <xdr:cNvCxnSpPr/>
      </xdr:nvCxnSpPr>
      <xdr:spPr>
        <a:xfrm>
          <a:off x="1008380" y="10454096"/>
          <a:ext cx="78232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201" name="n_1aveValue【橋りょう・トンネル】&#10;有形固定資産減価償却率"/>
        <xdr:cNvSpPr txBox="1"/>
      </xdr:nvSpPr>
      <xdr:spPr>
        <a:xfrm>
          <a:off x="3170564" y="10031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2" name="n_2aveValue【橋りょう・トンネル】&#10;有形固定資産減価償却率"/>
        <xdr:cNvSpPr txBox="1"/>
      </xdr:nvSpPr>
      <xdr:spPr>
        <a:xfrm>
          <a:off x="238570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3" name="n_3aveValue【橋りょう・トンネル】&#10;有形固定資産減価償却率"/>
        <xdr:cNvSpPr txBox="1"/>
      </xdr:nvSpPr>
      <xdr:spPr>
        <a:xfrm>
          <a:off x="1611004" y="996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204" name="n_4aveValue【橋りょう・トンネル】&#10;有形固定資産減価償却率"/>
        <xdr:cNvSpPr txBox="1"/>
      </xdr:nvSpPr>
      <xdr:spPr>
        <a:xfrm>
          <a:off x="836304" y="9938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110507</xdr:rowOff>
    </xdr:from>
    <xdr:ext cx="405111" cy="259045"/>
    <xdr:sp macro="" textlink="">
      <xdr:nvSpPr>
        <xdr:cNvPr id="205" name="n_1mainValue【橋りょう・トンネル】&#10;有形固定資産減価償却率"/>
        <xdr:cNvSpPr txBox="1"/>
      </xdr:nvSpPr>
      <xdr:spPr>
        <a:xfrm>
          <a:off x="317056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138265</xdr:rowOff>
    </xdr:from>
    <xdr:ext cx="405111" cy="259045"/>
    <xdr:sp macro="" textlink="">
      <xdr:nvSpPr>
        <xdr:cNvPr id="206" name="n_2mainValue【橋りょう・トンネル】&#10;有形固定資産減価償却率"/>
        <xdr:cNvSpPr txBox="1"/>
      </xdr:nvSpPr>
      <xdr:spPr>
        <a:xfrm>
          <a:off x="2385704" y="10531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117039</xdr:rowOff>
    </xdr:from>
    <xdr:ext cx="405111" cy="259045"/>
    <xdr:sp macro="" textlink="">
      <xdr:nvSpPr>
        <xdr:cNvPr id="207" name="n_3mainValue【橋りょう・トンネル】&#10;有形固定資産減価償却率"/>
        <xdr:cNvSpPr txBox="1"/>
      </xdr:nvSpPr>
      <xdr:spPr>
        <a:xfrm>
          <a:off x="1611004" y="1051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102343</xdr:rowOff>
    </xdr:from>
    <xdr:ext cx="405111" cy="259045"/>
    <xdr:sp macro="" textlink="">
      <xdr:nvSpPr>
        <xdr:cNvPr id="208" name="n_4mainValue【橋りょう・トンネル】&#10;有形固定資産減価償却率"/>
        <xdr:cNvSpPr txBox="1"/>
      </xdr:nvSpPr>
      <xdr:spPr>
        <a:xfrm>
          <a:off x="836304" y="1049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xdr:cNvCxnSpPr/>
      </xdr:nvCxnSpPr>
      <xdr:spPr>
        <a:xfrm flipV="1">
          <a:off x="9219565" y="9357009"/>
          <a:ext cx="0" cy="14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xdr:cNvSpPr txBox="1"/>
      </xdr:nvSpPr>
      <xdr:spPr>
        <a:xfrm>
          <a:off x="9258300" y="1084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xdr:cNvCxnSpPr/>
      </xdr:nvCxnSpPr>
      <xdr:spPr>
        <a:xfrm>
          <a:off x="9154160" y="108448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xdr:cNvSpPr txBox="1"/>
      </xdr:nvSpPr>
      <xdr:spPr>
        <a:xfrm>
          <a:off x="9258300" y="913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xdr:cNvCxnSpPr/>
      </xdr:nvCxnSpPr>
      <xdr:spPr>
        <a:xfrm>
          <a:off x="9154160" y="9357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125523</xdr:rowOff>
    </xdr:from>
    <xdr:ext cx="599010" cy="259045"/>
    <xdr:sp macro="" textlink="">
      <xdr:nvSpPr>
        <xdr:cNvPr id="239" name="【橋りょう・トンネル】&#10;一人当たり有形固定資産（償却資産）額平均値テキスト"/>
        <xdr:cNvSpPr txBox="1"/>
      </xdr:nvSpPr>
      <xdr:spPr>
        <a:xfrm>
          <a:off x="9258300" y="101839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xdr:cNvSpPr/>
      </xdr:nvSpPr>
      <xdr:spPr>
        <a:xfrm>
          <a:off x="9192260" y="103286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xdr:cNvSpPr/>
      </xdr:nvSpPr>
      <xdr:spPr>
        <a:xfrm>
          <a:off x="8445500" y="103797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xdr:cNvSpPr/>
      </xdr:nvSpPr>
      <xdr:spPr>
        <a:xfrm>
          <a:off x="7670800" y="10418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xdr:cNvSpPr/>
      </xdr:nvSpPr>
      <xdr:spPr>
        <a:xfrm>
          <a:off x="6873240" y="1044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xdr:cNvSpPr/>
      </xdr:nvSpPr>
      <xdr:spPr>
        <a:xfrm>
          <a:off x="6098540" y="1043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103659</xdr:rowOff>
    </xdr:from>
    <xdr:to>
      <xdr:col>55</xdr:col>
      <xdr:colOff>50800</xdr:colOff>
      <xdr:row>62</xdr:row>
      <xdr:rowOff>33809</xdr:rowOff>
    </xdr:to>
    <xdr:sp macro="" textlink="">
      <xdr:nvSpPr>
        <xdr:cNvPr id="250" name="楕円 249"/>
        <xdr:cNvSpPr/>
      </xdr:nvSpPr>
      <xdr:spPr>
        <a:xfrm>
          <a:off x="9192260" y="103296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82086</xdr:rowOff>
    </xdr:from>
    <xdr:ext cx="599010" cy="259045"/>
    <xdr:sp macro="" textlink="">
      <xdr:nvSpPr>
        <xdr:cNvPr id="251" name="【橋りょう・トンネル】&#10;一人当たり有形固定資産（償却資産）額該当値テキスト"/>
        <xdr:cNvSpPr txBox="1"/>
      </xdr:nvSpPr>
      <xdr:spPr>
        <a:xfrm>
          <a:off x="9258300" y="1030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114598</xdr:rowOff>
    </xdr:from>
    <xdr:to>
      <xdr:col>50</xdr:col>
      <xdr:colOff>165100</xdr:colOff>
      <xdr:row>62</xdr:row>
      <xdr:rowOff>44748</xdr:rowOff>
    </xdr:to>
    <xdr:sp macro="" textlink="">
      <xdr:nvSpPr>
        <xdr:cNvPr id="252" name="楕円 251"/>
        <xdr:cNvSpPr/>
      </xdr:nvSpPr>
      <xdr:spPr>
        <a:xfrm>
          <a:off x="8445500" y="103406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154459</xdr:rowOff>
    </xdr:from>
    <xdr:to>
      <xdr:col>55</xdr:col>
      <xdr:colOff>0</xdr:colOff>
      <xdr:row>61</xdr:row>
      <xdr:rowOff>165398</xdr:rowOff>
    </xdr:to>
    <xdr:cxnSp macro="">
      <xdr:nvCxnSpPr>
        <xdr:cNvPr id="253" name="直線コネクタ 252"/>
        <xdr:cNvCxnSpPr/>
      </xdr:nvCxnSpPr>
      <xdr:spPr>
        <a:xfrm flipV="1">
          <a:off x="8496300" y="10380499"/>
          <a:ext cx="723900" cy="1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138095</xdr:rowOff>
    </xdr:from>
    <xdr:to>
      <xdr:col>46</xdr:col>
      <xdr:colOff>38100</xdr:colOff>
      <xdr:row>62</xdr:row>
      <xdr:rowOff>68245</xdr:rowOff>
    </xdr:to>
    <xdr:sp macro="" textlink="">
      <xdr:nvSpPr>
        <xdr:cNvPr id="254" name="楕円 253"/>
        <xdr:cNvSpPr/>
      </xdr:nvSpPr>
      <xdr:spPr>
        <a:xfrm>
          <a:off x="7670800" y="103641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165398</xdr:rowOff>
    </xdr:from>
    <xdr:to>
      <xdr:col>50</xdr:col>
      <xdr:colOff>114300</xdr:colOff>
      <xdr:row>62</xdr:row>
      <xdr:rowOff>17445</xdr:rowOff>
    </xdr:to>
    <xdr:cxnSp macro="">
      <xdr:nvCxnSpPr>
        <xdr:cNvPr id="255" name="直線コネクタ 254"/>
        <xdr:cNvCxnSpPr/>
      </xdr:nvCxnSpPr>
      <xdr:spPr>
        <a:xfrm flipV="1">
          <a:off x="7713980" y="10391438"/>
          <a:ext cx="782320" cy="1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143167</xdr:rowOff>
    </xdr:from>
    <xdr:to>
      <xdr:col>41</xdr:col>
      <xdr:colOff>101600</xdr:colOff>
      <xdr:row>62</xdr:row>
      <xdr:rowOff>73317</xdr:rowOff>
    </xdr:to>
    <xdr:sp macro="" textlink="">
      <xdr:nvSpPr>
        <xdr:cNvPr id="256" name="楕円 255"/>
        <xdr:cNvSpPr/>
      </xdr:nvSpPr>
      <xdr:spPr>
        <a:xfrm>
          <a:off x="6873240" y="103692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17445</xdr:rowOff>
    </xdr:from>
    <xdr:to>
      <xdr:col>45</xdr:col>
      <xdr:colOff>177800</xdr:colOff>
      <xdr:row>62</xdr:row>
      <xdr:rowOff>22517</xdr:rowOff>
    </xdr:to>
    <xdr:cxnSp macro="">
      <xdr:nvCxnSpPr>
        <xdr:cNvPr id="257" name="直線コネクタ 256"/>
        <xdr:cNvCxnSpPr/>
      </xdr:nvCxnSpPr>
      <xdr:spPr>
        <a:xfrm flipV="1">
          <a:off x="6924040" y="10411125"/>
          <a:ext cx="789940" cy="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149117</xdr:rowOff>
    </xdr:from>
    <xdr:to>
      <xdr:col>36</xdr:col>
      <xdr:colOff>165100</xdr:colOff>
      <xdr:row>62</xdr:row>
      <xdr:rowOff>79267</xdr:rowOff>
    </xdr:to>
    <xdr:sp macro="" textlink="">
      <xdr:nvSpPr>
        <xdr:cNvPr id="258" name="楕円 257"/>
        <xdr:cNvSpPr/>
      </xdr:nvSpPr>
      <xdr:spPr>
        <a:xfrm>
          <a:off x="6098540" y="103751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22517</xdr:rowOff>
    </xdr:from>
    <xdr:to>
      <xdr:col>41</xdr:col>
      <xdr:colOff>50800</xdr:colOff>
      <xdr:row>62</xdr:row>
      <xdr:rowOff>28467</xdr:rowOff>
    </xdr:to>
    <xdr:cxnSp macro="">
      <xdr:nvCxnSpPr>
        <xdr:cNvPr id="259" name="直線コネクタ 258"/>
        <xdr:cNvCxnSpPr/>
      </xdr:nvCxnSpPr>
      <xdr:spPr>
        <a:xfrm flipV="1">
          <a:off x="6149340" y="10416197"/>
          <a:ext cx="774700" cy="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0" name="n_1aveValue【橋りょう・トンネル】&#10;一人当たり有形固定資産（償却資産）額"/>
        <xdr:cNvSpPr txBox="1"/>
      </xdr:nvSpPr>
      <xdr:spPr>
        <a:xfrm>
          <a:off x="8214575" y="10468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61" name="n_2aveValue【橋りょう・トンネル】&#10;一人当たり有形固定資産（償却資産）額"/>
        <xdr:cNvSpPr txBox="1"/>
      </xdr:nvSpPr>
      <xdr:spPr>
        <a:xfrm>
          <a:off x="7444955" y="1051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2" name="n_3aveValue【橋りょう・トンネル】&#10;一人当たり有形固定資産（償却資産）額"/>
        <xdr:cNvSpPr txBox="1"/>
      </xdr:nvSpPr>
      <xdr:spPr>
        <a:xfrm>
          <a:off x="6670255" y="10535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3" name="n_4aveValue【橋りょう・トンネル】&#10;一人当たり有形固定資産（償却資産）額"/>
        <xdr:cNvSpPr txBox="1"/>
      </xdr:nvSpPr>
      <xdr:spPr>
        <a:xfrm>
          <a:off x="5872695" y="1053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61275</xdr:rowOff>
    </xdr:from>
    <xdr:ext cx="599010" cy="259045"/>
    <xdr:sp macro="" textlink="">
      <xdr:nvSpPr>
        <xdr:cNvPr id="264" name="n_1mainValue【橋りょう・トンネル】&#10;一人当たり有形固定資産（償却資産）額"/>
        <xdr:cNvSpPr txBox="1"/>
      </xdr:nvSpPr>
      <xdr:spPr>
        <a:xfrm>
          <a:off x="8214575" y="1011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84772</xdr:rowOff>
    </xdr:from>
    <xdr:ext cx="599010" cy="259045"/>
    <xdr:sp macro="" textlink="">
      <xdr:nvSpPr>
        <xdr:cNvPr id="265" name="n_2mainValue【橋りょう・トンネル】&#10;一人当たり有形固定資産（償却資産）額"/>
        <xdr:cNvSpPr txBox="1"/>
      </xdr:nvSpPr>
      <xdr:spPr>
        <a:xfrm>
          <a:off x="7444955" y="10143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89844</xdr:rowOff>
    </xdr:from>
    <xdr:ext cx="599010" cy="259045"/>
    <xdr:sp macro="" textlink="">
      <xdr:nvSpPr>
        <xdr:cNvPr id="266" name="n_3mainValue【橋りょう・トンネル】&#10;一人当たり有形固定資産（償却資産）額"/>
        <xdr:cNvSpPr txBox="1"/>
      </xdr:nvSpPr>
      <xdr:spPr>
        <a:xfrm>
          <a:off x="6670255" y="1014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95794</xdr:rowOff>
    </xdr:from>
    <xdr:ext cx="599010" cy="259045"/>
    <xdr:sp macro="" textlink="">
      <xdr:nvSpPr>
        <xdr:cNvPr id="267" name="n_4mainValue【橋りょう・トンネル】&#10;一人当たり有形固定資産（償却資産）額"/>
        <xdr:cNvSpPr txBox="1"/>
      </xdr:nvSpPr>
      <xdr:spPr>
        <a:xfrm>
          <a:off x="5872695" y="1015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xdr:cNvCxnSpPr/>
      </xdr:nvCxnSpPr>
      <xdr:spPr>
        <a:xfrm flipV="1">
          <a:off x="4086225" y="13024485"/>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xdr:cNvSpPr txBox="1"/>
      </xdr:nvSpPr>
      <xdr:spPr>
        <a:xfrm>
          <a:off x="4124960" y="1449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xdr:cNvCxnSpPr/>
      </xdr:nvCxnSpPr>
      <xdr:spPr>
        <a:xfrm>
          <a:off x="4020820" y="14491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xdr:cNvSpPr txBox="1"/>
      </xdr:nvSpPr>
      <xdr:spPr>
        <a:xfrm>
          <a:off x="4124960" y="12803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xdr:cNvCxnSpPr/>
      </xdr:nvCxnSpPr>
      <xdr:spPr>
        <a:xfrm>
          <a:off x="4020820" y="130244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xdr:cNvSpPr txBox="1"/>
      </xdr:nvSpPr>
      <xdr:spPr>
        <a:xfrm>
          <a:off x="4124960" y="13665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xdr:cNvSpPr/>
      </xdr:nvSpPr>
      <xdr:spPr>
        <a:xfrm>
          <a:off x="403606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xdr:cNvSpPr/>
      </xdr:nvSpPr>
      <xdr:spPr>
        <a:xfrm>
          <a:off x="3312160" y="137756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xdr:cNvSpPr/>
      </xdr:nvSpPr>
      <xdr:spPr>
        <a:xfrm>
          <a:off x="251460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xdr:cNvSpPr/>
      </xdr:nvSpPr>
      <xdr:spPr>
        <a:xfrm>
          <a:off x="1739900" y="137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xdr:cNvSpPr/>
      </xdr:nvSpPr>
      <xdr:spPr>
        <a:xfrm>
          <a:off x="965200" y="137528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2539</xdr:rowOff>
    </xdr:from>
    <xdr:to>
      <xdr:col>24</xdr:col>
      <xdr:colOff>114300</xdr:colOff>
      <xdr:row>85</xdr:row>
      <xdr:rowOff>104139</xdr:rowOff>
    </xdr:to>
    <xdr:sp macro="" textlink="">
      <xdr:nvSpPr>
        <xdr:cNvPr id="308" name="楕円 307"/>
        <xdr:cNvSpPr/>
      </xdr:nvSpPr>
      <xdr:spPr>
        <a:xfrm>
          <a:off x="403606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152416</xdr:rowOff>
    </xdr:from>
    <xdr:ext cx="405111" cy="259045"/>
    <xdr:sp macro="" textlink="">
      <xdr:nvSpPr>
        <xdr:cNvPr id="309" name="【公営住宅】&#10;有形固定資産減価償却率該当値テキスト"/>
        <xdr:cNvSpPr txBox="1"/>
      </xdr:nvSpPr>
      <xdr:spPr>
        <a:xfrm>
          <a:off x="4124960" y="142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149225</xdr:rowOff>
    </xdr:from>
    <xdr:to>
      <xdr:col>20</xdr:col>
      <xdr:colOff>38100</xdr:colOff>
      <xdr:row>85</xdr:row>
      <xdr:rowOff>79375</xdr:rowOff>
    </xdr:to>
    <xdr:sp macro="" textlink="">
      <xdr:nvSpPr>
        <xdr:cNvPr id="310" name="楕円 309"/>
        <xdr:cNvSpPr/>
      </xdr:nvSpPr>
      <xdr:spPr>
        <a:xfrm>
          <a:off x="3312160" y="142309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28575</xdr:rowOff>
    </xdr:from>
    <xdr:to>
      <xdr:col>24</xdr:col>
      <xdr:colOff>63500</xdr:colOff>
      <xdr:row>85</xdr:row>
      <xdr:rowOff>53339</xdr:rowOff>
    </xdr:to>
    <xdr:cxnSp macro="">
      <xdr:nvCxnSpPr>
        <xdr:cNvPr id="311" name="直線コネクタ 310"/>
        <xdr:cNvCxnSpPr/>
      </xdr:nvCxnSpPr>
      <xdr:spPr>
        <a:xfrm>
          <a:off x="3355340" y="14277975"/>
          <a:ext cx="73152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120650</xdr:rowOff>
    </xdr:from>
    <xdr:to>
      <xdr:col>15</xdr:col>
      <xdr:colOff>101600</xdr:colOff>
      <xdr:row>85</xdr:row>
      <xdr:rowOff>50800</xdr:rowOff>
    </xdr:to>
    <xdr:sp macro="" textlink="">
      <xdr:nvSpPr>
        <xdr:cNvPr id="312" name="楕円 311"/>
        <xdr:cNvSpPr/>
      </xdr:nvSpPr>
      <xdr:spPr>
        <a:xfrm>
          <a:off x="2514600" y="14202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0</xdr:rowOff>
    </xdr:from>
    <xdr:to>
      <xdr:col>19</xdr:col>
      <xdr:colOff>177800</xdr:colOff>
      <xdr:row>85</xdr:row>
      <xdr:rowOff>28575</xdr:rowOff>
    </xdr:to>
    <xdr:cxnSp macro="">
      <xdr:nvCxnSpPr>
        <xdr:cNvPr id="313" name="直線コネクタ 312"/>
        <xdr:cNvCxnSpPr/>
      </xdr:nvCxnSpPr>
      <xdr:spPr>
        <a:xfrm>
          <a:off x="2565400" y="14249400"/>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99695</xdr:rowOff>
    </xdr:from>
    <xdr:to>
      <xdr:col>10</xdr:col>
      <xdr:colOff>165100</xdr:colOff>
      <xdr:row>85</xdr:row>
      <xdr:rowOff>29845</xdr:rowOff>
    </xdr:to>
    <xdr:sp macro="" textlink="">
      <xdr:nvSpPr>
        <xdr:cNvPr id="314" name="楕円 313"/>
        <xdr:cNvSpPr/>
      </xdr:nvSpPr>
      <xdr:spPr>
        <a:xfrm>
          <a:off x="1739900" y="141814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150495</xdr:rowOff>
    </xdr:from>
    <xdr:to>
      <xdr:col>15</xdr:col>
      <xdr:colOff>50800</xdr:colOff>
      <xdr:row>85</xdr:row>
      <xdr:rowOff>0</xdr:rowOff>
    </xdr:to>
    <xdr:cxnSp macro="">
      <xdr:nvCxnSpPr>
        <xdr:cNvPr id="315" name="直線コネクタ 314"/>
        <xdr:cNvCxnSpPr/>
      </xdr:nvCxnSpPr>
      <xdr:spPr>
        <a:xfrm>
          <a:off x="1790700" y="14232255"/>
          <a:ext cx="7747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63500</xdr:rowOff>
    </xdr:from>
    <xdr:to>
      <xdr:col>6</xdr:col>
      <xdr:colOff>38100</xdr:colOff>
      <xdr:row>84</xdr:row>
      <xdr:rowOff>165100</xdr:rowOff>
    </xdr:to>
    <xdr:sp macro="" textlink="">
      <xdr:nvSpPr>
        <xdr:cNvPr id="316" name="楕円 315"/>
        <xdr:cNvSpPr/>
      </xdr:nvSpPr>
      <xdr:spPr>
        <a:xfrm>
          <a:off x="965200" y="141452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114300</xdr:rowOff>
    </xdr:from>
    <xdr:to>
      <xdr:col>10</xdr:col>
      <xdr:colOff>114300</xdr:colOff>
      <xdr:row>84</xdr:row>
      <xdr:rowOff>150495</xdr:rowOff>
    </xdr:to>
    <xdr:cxnSp macro="">
      <xdr:nvCxnSpPr>
        <xdr:cNvPr id="317" name="直線コネクタ 316"/>
        <xdr:cNvCxnSpPr/>
      </xdr:nvCxnSpPr>
      <xdr:spPr>
        <a:xfrm>
          <a:off x="1008380" y="14196060"/>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xdr:cNvSpPr txBox="1"/>
      </xdr:nvSpPr>
      <xdr:spPr>
        <a:xfrm>
          <a:off x="317056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9" name="n_2aveValue【公営住宅】&#10;有形固定資産減価償却率"/>
        <xdr:cNvSpPr txBox="1"/>
      </xdr:nvSpPr>
      <xdr:spPr>
        <a:xfrm>
          <a:off x="2385704" y="1358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0" name="n_3aveValue【公営住宅】&#10;有形固定資産減価償却率"/>
        <xdr:cNvSpPr txBox="1"/>
      </xdr:nvSpPr>
      <xdr:spPr>
        <a:xfrm>
          <a:off x="161100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1" name="n_4aveValue【公営住宅】&#10;有形固定資産減価償却率"/>
        <xdr:cNvSpPr txBox="1"/>
      </xdr:nvSpPr>
      <xdr:spPr>
        <a:xfrm>
          <a:off x="83630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70502</xdr:rowOff>
    </xdr:from>
    <xdr:ext cx="405111" cy="259045"/>
    <xdr:sp macro="" textlink="">
      <xdr:nvSpPr>
        <xdr:cNvPr id="322" name="n_1mainValue【公営住宅】&#10;有形固定資産減価償却率"/>
        <xdr:cNvSpPr txBox="1"/>
      </xdr:nvSpPr>
      <xdr:spPr>
        <a:xfrm>
          <a:off x="317056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41927</xdr:rowOff>
    </xdr:from>
    <xdr:ext cx="405111" cy="259045"/>
    <xdr:sp macro="" textlink="">
      <xdr:nvSpPr>
        <xdr:cNvPr id="323" name="n_2mainValue【公営住宅】&#10;有形固定資産減価償却率"/>
        <xdr:cNvSpPr txBox="1"/>
      </xdr:nvSpPr>
      <xdr:spPr>
        <a:xfrm>
          <a:off x="238570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20972</xdr:rowOff>
    </xdr:from>
    <xdr:ext cx="405111" cy="259045"/>
    <xdr:sp macro="" textlink="">
      <xdr:nvSpPr>
        <xdr:cNvPr id="324" name="n_3mainValue【公営住宅】&#10;有形固定資産減価償却率"/>
        <xdr:cNvSpPr txBox="1"/>
      </xdr:nvSpPr>
      <xdr:spPr>
        <a:xfrm>
          <a:off x="161100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156227</xdr:rowOff>
    </xdr:from>
    <xdr:ext cx="405111" cy="259045"/>
    <xdr:sp macro="" textlink="">
      <xdr:nvSpPr>
        <xdr:cNvPr id="325" name="n_4mainValue【公営住宅】&#10;有形固定資産減価償却率"/>
        <xdr:cNvSpPr txBox="1"/>
      </xdr:nvSpPr>
      <xdr:spPr>
        <a:xfrm>
          <a:off x="836304" y="1423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xdr:cNvCxnSpPr/>
      </xdr:nvCxnSpPr>
      <xdr:spPr>
        <a:xfrm flipV="1">
          <a:off x="9219565" y="13039725"/>
          <a:ext cx="0" cy="1459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xdr:cNvSpPr txBox="1"/>
      </xdr:nvSpPr>
      <xdr:spPr>
        <a:xfrm>
          <a:off x="9258300" y="14503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xdr:cNvCxnSpPr/>
      </xdr:nvCxnSpPr>
      <xdr:spPr>
        <a:xfrm>
          <a:off x="9154160" y="144993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xdr:cNvSpPr txBox="1"/>
      </xdr:nvSpPr>
      <xdr:spPr>
        <a:xfrm>
          <a:off x="9258300" y="12818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xdr:cNvCxnSpPr/>
      </xdr:nvCxnSpPr>
      <xdr:spPr>
        <a:xfrm>
          <a:off x="9154160" y="130397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125620</xdr:rowOff>
    </xdr:from>
    <xdr:ext cx="469744" cy="259045"/>
    <xdr:sp macro="" textlink="">
      <xdr:nvSpPr>
        <xdr:cNvPr id="354" name="【公営住宅】&#10;一人当たり面積平均値テキスト"/>
        <xdr:cNvSpPr txBox="1"/>
      </xdr:nvSpPr>
      <xdr:spPr>
        <a:xfrm>
          <a:off x="9258300" y="140397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xdr:cNvSpPr/>
      </xdr:nvSpPr>
      <xdr:spPr>
        <a:xfrm>
          <a:off x="9192260" y="141845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xdr:cNvSpPr/>
      </xdr:nvSpPr>
      <xdr:spPr>
        <a:xfrm>
          <a:off x="8445500" y="141955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xdr:cNvSpPr/>
      </xdr:nvSpPr>
      <xdr:spPr>
        <a:xfrm>
          <a:off x="7670800" y="142012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xdr:cNvSpPr/>
      </xdr:nvSpPr>
      <xdr:spPr>
        <a:xfrm>
          <a:off x="6873240" y="142031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xdr:cNvSpPr/>
      </xdr:nvSpPr>
      <xdr:spPr>
        <a:xfrm>
          <a:off x="6098540" y="142126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158369</xdr:rowOff>
    </xdr:from>
    <xdr:to>
      <xdr:col>55</xdr:col>
      <xdr:colOff>50800</xdr:colOff>
      <xdr:row>86</xdr:row>
      <xdr:rowOff>88519</xdr:rowOff>
    </xdr:to>
    <xdr:sp macro="" textlink="">
      <xdr:nvSpPr>
        <xdr:cNvPr id="365" name="楕円 364"/>
        <xdr:cNvSpPr/>
      </xdr:nvSpPr>
      <xdr:spPr>
        <a:xfrm>
          <a:off x="9192260" y="144077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73296</xdr:rowOff>
    </xdr:from>
    <xdr:ext cx="469744" cy="259045"/>
    <xdr:sp macro="" textlink="">
      <xdr:nvSpPr>
        <xdr:cNvPr id="366" name="【公営住宅】&#10;一人当たり面積該当値テキスト"/>
        <xdr:cNvSpPr txBox="1"/>
      </xdr:nvSpPr>
      <xdr:spPr>
        <a:xfrm>
          <a:off x="9258300" y="14322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159131</xdr:rowOff>
    </xdr:from>
    <xdr:to>
      <xdr:col>50</xdr:col>
      <xdr:colOff>165100</xdr:colOff>
      <xdr:row>86</xdr:row>
      <xdr:rowOff>89281</xdr:rowOff>
    </xdr:to>
    <xdr:sp macro="" textlink="">
      <xdr:nvSpPr>
        <xdr:cNvPr id="367" name="楕円 366"/>
        <xdr:cNvSpPr/>
      </xdr:nvSpPr>
      <xdr:spPr>
        <a:xfrm>
          <a:off x="8445500" y="144085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37719</xdr:rowOff>
    </xdr:from>
    <xdr:to>
      <xdr:col>55</xdr:col>
      <xdr:colOff>0</xdr:colOff>
      <xdr:row>86</xdr:row>
      <xdr:rowOff>38481</xdr:rowOff>
    </xdr:to>
    <xdr:cxnSp macro="">
      <xdr:nvCxnSpPr>
        <xdr:cNvPr id="368" name="直線コネクタ 367"/>
        <xdr:cNvCxnSpPr/>
      </xdr:nvCxnSpPr>
      <xdr:spPr>
        <a:xfrm flipV="1">
          <a:off x="8496300" y="14454759"/>
          <a:ext cx="7239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159893</xdr:rowOff>
    </xdr:from>
    <xdr:to>
      <xdr:col>46</xdr:col>
      <xdr:colOff>38100</xdr:colOff>
      <xdr:row>86</xdr:row>
      <xdr:rowOff>90043</xdr:rowOff>
    </xdr:to>
    <xdr:sp macro="" textlink="">
      <xdr:nvSpPr>
        <xdr:cNvPr id="369" name="楕円 368"/>
        <xdr:cNvSpPr/>
      </xdr:nvSpPr>
      <xdr:spPr>
        <a:xfrm>
          <a:off x="7670800" y="144092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38481</xdr:rowOff>
    </xdr:from>
    <xdr:to>
      <xdr:col>50</xdr:col>
      <xdr:colOff>114300</xdr:colOff>
      <xdr:row>86</xdr:row>
      <xdr:rowOff>39243</xdr:rowOff>
    </xdr:to>
    <xdr:cxnSp macro="">
      <xdr:nvCxnSpPr>
        <xdr:cNvPr id="370" name="直線コネクタ 369"/>
        <xdr:cNvCxnSpPr/>
      </xdr:nvCxnSpPr>
      <xdr:spPr>
        <a:xfrm flipV="1">
          <a:off x="7713980" y="14455521"/>
          <a:ext cx="78232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160655</xdr:rowOff>
    </xdr:from>
    <xdr:to>
      <xdr:col>41</xdr:col>
      <xdr:colOff>101600</xdr:colOff>
      <xdr:row>86</xdr:row>
      <xdr:rowOff>90805</xdr:rowOff>
    </xdr:to>
    <xdr:sp macro="" textlink="">
      <xdr:nvSpPr>
        <xdr:cNvPr id="371" name="楕円 370"/>
        <xdr:cNvSpPr/>
      </xdr:nvSpPr>
      <xdr:spPr>
        <a:xfrm>
          <a:off x="6873240" y="14410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39243</xdr:rowOff>
    </xdr:from>
    <xdr:to>
      <xdr:col>45</xdr:col>
      <xdr:colOff>177800</xdr:colOff>
      <xdr:row>86</xdr:row>
      <xdr:rowOff>40005</xdr:rowOff>
    </xdr:to>
    <xdr:cxnSp macro="">
      <xdr:nvCxnSpPr>
        <xdr:cNvPr id="372" name="直線コネクタ 371"/>
        <xdr:cNvCxnSpPr/>
      </xdr:nvCxnSpPr>
      <xdr:spPr>
        <a:xfrm flipV="1">
          <a:off x="6924040" y="14456283"/>
          <a:ext cx="78994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165608</xdr:rowOff>
    </xdr:from>
    <xdr:to>
      <xdr:col>36</xdr:col>
      <xdr:colOff>165100</xdr:colOff>
      <xdr:row>86</xdr:row>
      <xdr:rowOff>95758</xdr:rowOff>
    </xdr:to>
    <xdr:sp macro="" textlink="">
      <xdr:nvSpPr>
        <xdr:cNvPr id="373" name="楕円 372"/>
        <xdr:cNvSpPr/>
      </xdr:nvSpPr>
      <xdr:spPr>
        <a:xfrm>
          <a:off x="6098540" y="144150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40005</xdr:rowOff>
    </xdr:from>
    <xdr:to>
      <xdr:col>41</xdr:col>
      <xdr:colOff>50800</xdr:colOff>
      <xdr:row>86</xdr:row>
      <xdr:rowOff>44958</xdr:rowOff>
    </xdr:to>
    <xdr:cxnSp macro="">
      <xdr:nvCxnSpPr>
        <xdr:cNvPr id="374" name="直線コネクタ 373"/>
        <xdr:cNvCxnSpPr/>
      </xdr:nvCxnSpPr>
      <xdr:spPr>
        <a:xfrm flipV="1">
          <a:off x="6149340" y="14457045"/>
          <a:ext cx="7747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60469</xdr:rowOff>
    </xdr:from>
    <xdr:ext cx="469744" cy="259045"/>
    <xdr:sp macro="" textlink="">
      <xdr:nvSpPr>
        <xdr:cNvPr id="375" name="n_1aveValue【公営住宅】&#10;一人当たり面積"/>
        <xdr:cNvSpPr txBox="1"/>
      </xdr:nvSpPr>
      <xdr:spPr>
        <a:xfrm>
          <a:off x="8271587" y="1397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66184</xdr:rowOff>
    </xdr:from>
    <xdr:ext cx="469744" cy="259045"/>
    <xdr:sp macro="" textlink="">
      <xdr:nvSpPr>
        <xdr:cNvPr id="376" name="n_2aveValue【公営住宅】&#10;一人当たり面積"/>
        <xdr:cNvSpPr txBox="1"/>
      </xdr:nvSpPr>
      <xdr:spPr>
        <a:xfrm>
          <a:off x="7509587" y="1398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77" name="n_3aveValue【公営住宅】&#10;一人当たり面積"/>
        <xdr:cNvSpPr txBox="1"/>
      </xdr:nvSpPr>
      <xdr:spPr>
        <a:xfrm>
          <a:off x="6712027" y="139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77615</xdr:rowOff>
    </xdr:from>
    <xdr:ext cx="469744" cy="259045"/>
    <xdr:sp macro="" textlink="">
      <xdr:nvSpPr>
        <xdr:cNvPr id="378" name="n_4aveValue【公営住宅】&#10;一人当たり面積"/>
        <xdr:cNvSpPr txBox="1"/>
      </xdr:nvSpPr>
      <xdr:spPr>
        <a:xfrm>
          <a:off x="5937327" y="1399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80408</xdr:rowOff>
    </xdr:from>
    <xdr:ext cx="469744" cy="259045"/>
    <xdr:sp macro="" textlink="">
      <xdr:nvSpPr>
        <xdr:cNvPr id="379" name="n_1mainValue【公営住宅】&#10;一人当たり面積"/>
        <xdr:cNvSpPr txBox="1"/>
      </xdr:nvSpPr>
      <xdr:spPr>
        <a:xfrm>
          <a:off x="8271587" y="14497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81170</xdr:rowOff>
    </xdr:from>
    <xdr:ext cx="469744" cy="259045"/>
    <xdr:sp macro="" textlink="">
      <xdr:nvSpPr>
        <xdr:cNvPr id="380" name="n_2mainValue【公営住宅】&#10;一人当たり面積"/>
        <xdr:cNvSpPr txBox="1"/>
      </xdr:nvSpPr>
      <xdr:spPr>
        <a:xfrm>
          <a:off x="7509587" y="14498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81932</xdr:rowOff>
    </xdr:from>
    <xdr:ext cx="469744" cy="259045"/>
    <xdr:sp macro="" textlink="">
      <xdr:nvSpPr>
        <xdr:cNvPr id="381" name="n_3mainValue【公営住宅】&#10;一人当たり面積"/>
        <xdr:cNvSpPr txBox="1"/>
      </xdr:nvSpPr>
      <xdr:spPr>
        <a:xfrm>
          <a:off x="6712027" y="1449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86885</xdr:rowOff>
    </xdr:from>
    <xdr:ext cx="469744" cy="259045"/>
    <xdr:sp macro="" textlink="">
      <xdr:nvSpPr>
        <xdr:cNvPr id="382" name="n_4mainValue【公営住宅】&#10;一人当たり面積"/>
        <xdr:cNvSpPr txBox="1"/>
      </xdr:nvSpPr>
      <xdr:spPr>
        <a:xfrm>
          <a:off x="5937327" y="1450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xdr:cNvSpPr txBox="1"/>
      </xdr:nvSpPr>
      <xdr:spPr>
        <a:xfrm>
          <a:off x="377341" y="1662558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6" name="直線コネクタ 405"/>
        <xdr:cNvCxnSpPr/>
      </xdr:nvCxnSpPr>
      <xdr:spPr>
        <a:xfrm flipV="1">
          <a:off x="4086225" y="16764000"/>
          <a:ext cx="0" cy="12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7" name="【港湾・漁港】&#10;有形固定資産減価償却率最小値テキスト"/>
        <xdr:cNvSpPr txBox="1"/>
      </xdr:nvSpPr>
      <xdr:spPr>
        <a:xfrm>
          <a:off x="4124960" y="1801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8" name="直線コネクタ 407"/>
        <xdr:cNvCxnSpPr/>
      </xdr:nvCxnSpPr>
      <xdr:spPr>
        <a:xfrm>
          <a:off x="4020820" y="1800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9" name="【港湾・漁港】&#10;有形固定資産減価償却率最大値テキスト"/>
        <xdr:cNvSpPr txBox="1"/>
      </xdr:nvSpPr>
      <xdr:spPr>
        <a:xfrm>
          <a:off x="4124960" y="16546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10" name="直線コネクタ 409"/>
        <xdr:cNvCxnSpPr/>
      </xdr:nvCxnSpPr>
      <xdr:spPr>
        <a:xfrm>
          <a:off x="4020820" y="16764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133366</xdr:rowOff>
    </xdr:from>
    <xdr:ext cx="405111" cy="259045"/>
    <xdr:sp macro="" textlink="">
      <xdr:nvSpPr>
        <xdr:cNvPr id="411" name="【港湾・漁港】&#10;有形固定資産減価償却率平均値テキスト"/>
        <xdr:cNvSpPr txBox="1"/>
      </xdr:nvSpPr>
      <xdr:spPr>
        <a:xfrm>
          <a:off x="4124960" y="174002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154939</xdr:rowOff>
    </xdr:from>
    <xdr:to>
      <xdr:col>24</xdr:col>
      <xdr:colOff>114300</xdr:colOff>
      <xdr:row>104</xdr:row>
      <xdr:rowOff>85089</xdr:rowOff>
    </xdr:to>
    <xdr:sp macro="" textlink="">
      <xdr:nvSpPr>
        <xdr:cNvPr id="412" name="フローチャート: 判断 411"/>
        <xdr:cNvSpPr/>
      </xdr:nvSpPr>
      <xdr:spPr>
        <a:xfrm>
          <a:off x="4036060" y="174218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13" name="フローチャート: 判断 412"/>
        <xdr:cNvSpPr/>
      </xdr:nvSpPr>
      <xdr:spPr>
        <a:xfrm>
          <a:off x="3312160" y="17585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115570</xdr:rowOff>
    </xdr:from>
    <xdr:to>
      <xdr:col>15</xdr:col>
      <xdr:colOff>101600</xdr:colOff>
      <xdr:row>104</xdr:row>
      <xdr:rowOff>45720</xdr:rowOff>
    </xdr:to>
    <xdr:sp macro="" textlink="">
      <xdr:nvSpPr>
        <xdr:cNvPr id="414" name="フローチャート: 判断 413"/>
        <xdr:cNvSpPr/>
      </xdr:nvSpPr>
      <xdr:spPr>
        <a:xfrm>
          <a:off x="2514600" y="17382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76200</xdr:rowOff>
    </xdr:from>
    <xdr:to>
      <xdr:col>10</xdr:col>
      <xdr:colOff>165100</xdr:colOff>
      <xdr:row>104</xdr:row>
      <xdr:rowOff>6350</xdr:rowOff>
    </xdr:to>
    <xdr:sp macro="" textlink="">
      <xdr:nvSpPr>
        <xdr:cNvPr id="415" name="フローチャート: 判断 414"/>
        <xdr:cNvSpPr/>
      </xdr:nvSpPr>
      <xdr:spPr>
        <a:xfrm>
          <a:off x="1739900" y="17343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25400</xdr:rowOff>
    </xdr:from>
    <xdr:to>
      <xdr:col>6</xdr:col>
      <xdr:colOff>38100</xdr:colOff>
      <xdr:row>105</xdr:row>
      <xdr:rowOff>127000</xdr:rowOff>
    </xdr:to>
    <xdr:sp macro="" textlink="">
      <xdr:nvSpPr>
        <xdr:cNvPr id="416" name="フローチャート: 判断 415"/>
        <xdr:cNvSpPr/>
      </xdr:nvSpPr>
      <xdr:spPr>
        <a:xfrm>
          <a:off x="965200" y="176276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163830</xdr:rowOff>
    </xdr:from>
    <xdr:to>
      <xdr:col>24</xdr:col>
      <xdr:colOff>114300</xdr:colOff>
      <xdr:row>100</xdr:row>
      <xdr:rowOff>93980</xdr:rowOff>
    </xdr:to>
    <xdr:sp macro="" textlink="">
      <xdr:nvSpPr>
        <xdr:cNvPr id="422" name="楕円 421"/>
        <xdr:cNvSpPr/>
      </xdr:nvSpPr>
      <xdr:spPr>
        <a:xfrm>
          <a:off x="4036060" y="16760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78757</xdr:rowOff>
    </xdr:from>
    <xdr:ext cx="340478" cy="259045"/>
    <xdr:sp macro="" textlink="">
      <xdr:nvSpPr>
        <xdr:cNvPr id="423" name="【港湾・漁港】&#10;有形固定資産減価償却率該当値テキスト"/>
        <xdr:cNvSpPr txBox="1"/>
      </xdr:nvSpPr>
      <xdr:spPr>
        <a:xfrm>
          <a:off x="4124960" y="166751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120650</xdr:rowOff>
    </xdr:from>
    <xdr:to>
      <xdr:col>20</xdr:col>
      <xdr:colOff>38100</xdr:colOff>
      <xdr:row>100</xdr:row>
      <xdr:rowOff>50800</xdr:rowOff>
    </xdr:to>
    <xdr:sp macro="" textlink="">
      <xdr:nvSpPr>
        <xdr:cNvPr id="424" name="楕円 423"/>
        <xdr:cNvSpPr/>
      </xdr:nvSpPr>
      <xdr:spPr>
        <a:xfrm>
          <a:off x="3312160" y="167170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0</xdr:rowOff>
    </xdr:from>
    <xdr:to>
      <xdr:col>24</xdr:col>
      <xdr:colOff>63500</xdr:colOff>
      <xdr:row>100</xdr:row>
      <xdr:rowOff>43180</xdr:rowOff>
    </xdr:to>
    <xdr:cxnSp macro="">
      <xdr:nvCxnSpPr>
        <xdr:cNvPr id="425" name="直線コネクタ 424"/>
        <xdr:cNvCxnSpPr/>
      </xdr:nvCxnSpPr>
      <xdr:spPr>
        <a:xfrm>
          <a:off x="3355340" y="16764000"/>
          <a:ext cx="73152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26" name="n_1aveValue【港湾・漁港】&#10;有形固定資産減価償却率"/>
        <xdr:cNvSpPr txBox="1"/>
      </xdr:nvSpPr>
      <xdr:spPr>
        <a:xfrm>
          <a:off x="3170564" y="17674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62247</xdr:rowOff>
    </xdr:from>
    <xdr:ext cx="405111" cy="259045"/>
    <xdr:sp macro="" textlink="">
      <xdr:nvSpPr>
        <xdr:cNvPr id="427" name="n_2aveValue【港湾・漁港】&#10;有形固定資産減価償却率"/>
        <xdr:cNvSpPr txBox="1"/>
      </xdr:nvSpPr>
      <xdr:spPr>
        <a:xfrm>
          <a:off x="2385704" y="1716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22877</xdr:rowOff>
    </xdr:from>
    <xdr:ext cx="405111" cy="259045"/>
    <xdr:sp macro="" textlink="">
      <xdr:nvSpPr>
        <xdr:cNvPr id="428" name="n_3aveValue【港湾・漁港】&#10;有形固定資産減価償却率"/>
        <xdr:cNvSpPr txBox="1"/>
      </xdr:nvSpPr>
      <xdr:spPr>
        <a:xfrm>
          <a:off x="1611004" y="1712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143527</xdr:rowOff>
    </xdr:from>
    <xdr:ext cx="405111" cy="259045"/>
    <xdr:sp macro="" textlink="">
      <xdr:nvSpPr>
        <xdr:cNvPr id="429" name="n_4aveValue【港湾・漁港】&#10;有形固定資産減価償却率"/>
        <xdr:cNvSpPr txBox="1"/>
      </xdr:nvSpPr>
      <xdr:spPr>
        <a:xfrm>
          <a:off x="836304"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67327</xdr:rowOff>
    </xdr:from>
    <xdr:ext cx="340478" cy="259045"/>
    <xdr:sp macro="" textlink="">
      <xdr:nvSpPr>
        <xdr:cNvPr id="430" name="n_1mainValue【港湾・漁港】&#10;有形固定資産減価償却率"/>
        <xdr:cNvSpPr txBox="1"/>
      </xdr:nvSpPr>
      <xdr:spPr>
        <a:xfrm>
          <a:off x="3187641" y="16496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1" name="直線コネクタ 440"/>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42" name="テキスト ボックス 441"/>
        <xdr:cNvSpPr txBox="1"/>
      </xdr:nvSpPr>
      <xdr:spPr>
        <a:xfrm>
          <a:off x="5600834" y="181152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3" name="直線コネクタ 442"/>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44" name="テキスト ボックス 443"/>
        <xdr:cNvSpPr txBox="1"/>
      </xdr:nvSpPr>
      <xdr:spPr>
        <a:xfrm>
          <a:off x="5299921" y="17745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5" name="直線コネクタ 444"/>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46" name="テキスト ボックス 445"/>
        <xdr:cNvSpPr txBox="1"/>
      </xdr:nvSpPr>
      <xdr:spPr>
        <a:xfrm>
          <a:off x="5299921" y="173723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47" name="直線コネクタ 446"/>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48" name="テキスト ボックス 447"/>
        <xdr:cNvSpPr txBox="1"/>
      </xdr:nvSpPr>
      <xdr:spPr>
        <a:xfrm>
          <a:off x="5299921" y="169989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9" name="直線コネクタ 448"/>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0" name="テキスト ボックス 449"/>
        <xdr:cNvSpPr txBox="1"/>
      </xdr:nvSpPr>
      <xdr:spPr>
        <a:xfrm>
          <a:off x="5209768" y="166255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2" name="テキスト ボックス 451"/>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13095</xdr:rowOff>
    </xdr:from>
    <xdr:to>
      <xdr:col>54</xdr:col>
      <xdr:colOff>189865</xdr:colOff>
      <xdr:row>108</xdr:row>
      <xdr:rowOff>152361</xdr:rowOff>
    </xdr:to>
    <xdr:cxnSp macro="">
      <xdr:nvCxnSpPr>
        <xdr:cNvPr id="454" name="直線コネクタ 453"/>
        <xdr:cNvCxnSpPr/>
      </xdr:nvCxnSpPr>
      <xdr:spPr>
        <a:xfrm flipV="1">
          <a:off x="9219565" y="16944735"/>
          <a:ext cx="0" cy="1312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156188</xdr:rowOff>
    </xdr:from>
    <xdr:ext cx="313932" cy="259045"/>
    <xdr:sp macro="" textlink="">
      <xdr:nvSpPr>
        <xdr:cNvPr id="455" name="【港湾・漁港】&#10;一人当たり有形固定資産（償却資産）額最小値テキスト"/>
        <xdr:cNvSpPr txBox="1"/>
      </xdr:nvSpPr>
      <xdr:spPr>
        <a:xfrm>
          <a:off x="9258300" y="18261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152361</xdr:rowOff>
    </xdr:from>
    <xdr:to>
      <xdr:col>55</xdr:col>
      <xdr:colOff>88900</xdr:colOff>
      <xdr:row>108</xdr:row>
      <xdr:rowOff>152361</xdr:rowOff>
    </xdr:to>
    <xdr:cxnSp macro="">
      <xdr:nvCxnSpPr>
        <xdr:cNvPr id="456" name="直線コネクタ 455"/>
        <xdr:cNvCxnSpPr/>
      </xdr:nvCxnSpPr>
      <xdr:spPr>
        <a:xfrm>
          <a:off x="9154160" y="182574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131222</xdr:rowOff>
    </xdr:from>
    <xdr:ext cx="690189" cy="259045"/>
    <xdr:sp macro="" textlink="">
      <xdr:nvSpPr>
        <xdr:cNvPr id="457" name="【港湾・漁港】&#10;一人当たり有形固定資産（償却資産）額最大値テキスト"/>
        <xdr:cNvSpPr txBox="1"/>
      </xdr:nvSpPr>
      <xdr:spPr>
        <a:xfrm>
          <a:off x="9258300" y="16727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13095</xdr:rowOff>
    </xdr:from>
    <xdr:to>
      <xdr:col>55</xdr:col>
      <xdr:colOff>88900</xdr:colOff>
      <xdr:row>101</xdr:row>
      <xdr:rowOff>13095</xdr:rowOff>
    </xdr:to>
    <xdr:cxnSp macro="">
      <xdr:nvCxnSpPr>
        <xdr:cNvPr id="458" name="直線コネクタ 457"/>
        <xdr:cNvCxnSpPr/>
      </xdr:nvCxnSpPr>
      <xdr:spPr>
        <a:xfrm>
          <a:off x="9154160" y="169447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97322</xdr:rowOff>
    </xdr:from>
    <xdr:ext cx="599010" cy="259045"/>
    <xdr:sp macro="" textlink="">
      <xdr:nvSpPr>
        <xdr:cNvPr id="459" name="【港湾・漁港】&#10;一人当たり有形固定資産（償却資産）額平均値テキスト"/>
        <xdr:cNvSpPr txBox="1"/>
      </xdr:nvSpPr>
      <xdr:spPr>
        <a:xfrm>
          <a:off x="9258300" y="17867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74445</xdr:rowOff>
    </xdr:from>
    <xdr:to>
      <xdr:col>55</xdr:col>
      <xdr:colOff>50800</xdr:colOff>
      <xdr:row>108</xdr:row>
      <xdr:rowOff>4595</xdr:rowOff>
    </xdr:to>
    <xdr:sp macro="" textlink="">
      <xdr:nvSpPr>
        <xdr:cNvPr id="460" name="フローチャート: 判断 459"/>
        <xdr:cNvSpPr/>
      </xdr:nvSpPr>
      <xdr:spPr>
        <a:xfrm>
          <a:off x="9192260" y="180119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165517</xdr:rowOff>
    </xdr:from>
    <xdr:to>
      <xdr:col>50</xdr:col>
      <xdr:colOff>165100</xdr:colOff>
      <xdr:row>107</xdr:row>
      <xdr:rowOff>95667</xdr:rowOff>
    </xdr:to>
    <xdr:sp macro="" textlink="">
      <xdr:nvSpPr>
        <xdr:cNvPr id="461" name="フローチャート: 判断 460"/>
        <xdr:cNvSpPr/>
      </xdr:nvSpPr>
      <xdr:spPr>
        <a:xfrm>
          <a:off x="8445500" y="179353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88847</xdr:rowOff>
    </xdr:from>
    <xdr:to>
      <xdr:col>46</xdr:col>
      <xdr:colOff>38100</xdr:colOff>
      <xdr:row>108</xdr:row>
      <xdr:rowOff>18997</xdr:rowOff>
    </xdr:to>
    <xdr:sp macro="" textlink="">
      <xdr:nvSpPr>
        <xdr:cNvPr id="462" name="フローチャート: 判断 461"/>
        <xdr:cNvSpPr/>
      </xdr:nvSpPr>
      <xdr:spPr>
        <a:xfrm>
          <a:off x="7670800" y="180263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120856</xdr:rowOff>
    </xdr:from>
    <xdr:to>
      <xdr:col>41</xdr:col>
      <xdr:colOff>101600</xdr:colOff>
      <xdr:row>108</xdr:row>
      <xdr:rowOff>51006</xdr:rowOff>
    </xdr:to>
    <xdr:sp macro="" textlink="">
      <xdr:nvSpPr>
        <xdr:cNvPr id="463" name="フローチャート: 判断 462"/>
        <xdr:cNvSpPr/>
      </xdr:nvSpPr>
      <xdr:spPr>
        <a:xfrm>
          <a:off x="6873240" y="180583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21788</xdr:rowOff>
    </xdr:from>
    <xdr:to>
      <xdr:col>36</xdr:col>
      <xdr:colOff>165100</xdr:colOff>
      <xdr:row>107</xdr:row>
      <xdr:rowOff>123388</xdr:rowOff>
    </xdr:to>
    <xdr:sp macro="" textlink="">
      <xdr:nvSpPr>
        <xdr:cNvPr id="464" name="フローチャート: 判断 463"/>
        <xdr:cNvSpPr/>
      </xdr:nvSpPr>
      <xdr:spPr>
        <a:xfrm>
          <a:off x="6098540" y="1795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101524</xdr:rowOff>
    </xdr:from>
    <xdr:to>
      <xdr:col>55</xdr:col>
      <xdr:colOff>50800</xdr:colOff>
      <xdr:row>109</xdr:row>
      <xdr:rowOff>31674</xdr:rowOff>
    </xdr:to>
    <xdr:sp macro="" textlink="">
      <xdr:nvSpPr>
        <xdr:cNvPr id="470" name="楕円 469"/>
        <xdr:cNvSpPr/>
      </xdr:nvSpPr>
      <xdr:spPr>
        <a:xfrm>
          <a:off x="9192260" y="182066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16451</xdr:rowOff>
    </xdr:from>
    <xdr:ext cx="313932" cy="259045"/>
    <xdr:sp macro="" textlink="">
      <xdr:nvSpPr>
        <xdr:cNvPr id="471" name="【港湾・漁港】&#10;一人当たり有形固定資産（償却資産）額該当値テキスト"/>
        <xdr:cNvSpPr txBox="1"/>
      </xdr:nvSpPr>
      <xdr:spPr>
        <a:xfrm>
          <a:off x="9258300" y="181215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101561</xdr:rowOff>
    </xdr:from>
    <xdr:to>
      <xdr:col>50</xdr:col>
      <xdr:colOff>165100</xdr:colOff>
      <xdr:row>109</xdr:row>
      <xdr:rowOff>31711</xdr:rowOff>
    </xdr:to>
    <xdr:sp macro="" textlink="">
      <xdr:nvSpPr>
        <xdr:cNvPr id="472" name="楕円 471"/>
        <xdr:cNvSpPr/>
      </xdr:nvSpPr>
      <xdr:spPr>
        <a:xfrm>
          <a:off x="8445500" y="182066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152324</xdr:rowOff>
    </xdr:from>
    <xdr:to>
      <xdr:col>55</xdr:col>
      <xdr:colOff>0</xdr:colOff>
      <xdr:row>108</xdr:row>
      <xdr:rowOff>152361</xdr:rowOff>
    </xdr:to>
    <xdr:cxnSp macro="">
      <xdr:nvCxnSpPr>
        <xdr:cNvPr id="473" name="直線コネクタ 472"/>
        <xdr:cNvCxnSpPr/>
      </xdr:nvCxnSpPr>
      <xdr:spPr>
        <a:xfrm flipV="1">
          <a:off x="8496300" y="18257444"/>
          <a:ext cx="723900" cy="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112194</xdr:rowOff>
    </xdr:from>
    <xdr:ext cx="599010" cy="259045"/>
    <xdr:sp macro="" textlink="">
      <xdr:nvSpPr>
        <xdr:cNvPr id="474" name="n_1aveValue【港湾・漁港】&#10;一人当たり有形固定資産（償却資産）額"/>
        <xdr:cNvSpPr txBox="1"/>
      </xdr:nvSpPr>
      <xdr:spPr>
        <a:xfrm>
          <a:off x="8214575" y="17714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35524</xdr:rowOff>
    </xdr:from>
    <xdr:ext cx="599010" cy="259045"/>
    <xdr:sp macro="" textlink="">
      <xdr:nvSpPr>
        <xdr:cNvPr id="475" name="n_2aveValue【港湾・漁港】&#10;一人当たり有形固定資産（償却資産）額"/>
        <xdr:cNvSpPr txBox="1"/>
      </xdr:nvSpPr>
      <xdr:spPr>
        <a:xfrm>
          <a:off x="7444955" y="17805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67533</xdr:rowOff>
    </xdr:from>
    <xdr:ext cx="599010" cy="259045"/>
    <xdr:sp macro="" textlink="">
      <xdr:nvSpPr>
        <xdr:cNvPr id="476" name="n_3aveValue【港湾・漁港】&#10;一人当たり有形固定資産（償却資産）額"/>
        <xdr:cNvSpPr txBox="1"/>
      </xdr:nvSpPr>
      <xdr:spPr>
        <a:xfrm>
          <a:off x="6670255" y="17837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139915</xdr:rowOff>
    </xdr:from>
    <xdr:ext cx="599010" cy="259045"/>
    <xdr:sp macro="" textlink="">
      <xdr:nvSpPr>
        <xdr:cNvPr id="477" name="n_4aveValue【港湾・漁港】&#10;一人当たり有形固定資産（償却資産）額"/>
        <xdr:cNvSpPr txBox="1"/>
      </xdr:nvSpPr>
      <xdr:spPr>
        <a:xfrm>
          <a:off x="5872695" y="1774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135133</xdr:colOff>
      <xdr:row>109</xdr:row>
      <xdr:rowOff>22838</xdr:rowOff>
    </xdr:from>
    <xdr:ext cx="313932" cy="259045"/>
    <xdr:sp macro="" textlink="">
      <xdr:nvSpPr>
        <xdr:cNvPr id="478" name="n_1mainValue【港湾・漁港】&#10;一人当たり有形固定資産（償却資産）額"/>
        <xdr:cNvSpPr txBox="1"/>
      </xdr:nvSpPr>
      <xdr:spPr>
        <a:xfrm>
          <a:off x="8349493" y="18295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9" name="正方形/長方形 478"/>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0" name="正方形/長方形 479"/>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1" name="正方形/長方形 480"/>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2" name="正方形/長方形 481"/>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3" name="正方形/長方形 482"/>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4" name="正方形/長方形 483"/>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5" name="正方形/長方形 484"/>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6" name="正方形/長方形 485"/>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7" name="テキスト ボックス 486"/>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8" name="直線コネクタ 487"/>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9" name="テキスト ボックス 488"/>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0" name="直線コネクタ 489"/>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1" name="テキスト ボックス 490"/>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2" name="直線コネクタ 491"/>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3" name="テキスト ボックス 492"/>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4" name="直線コネクタ 493"/>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5" name="テキスト ボックス 494"/>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6" name="直線コネクタ 495"/>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7" name="テキスト ボックス 496"/>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8" name="直線コネクタ 497"/>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9" name="テキスト ボックス 498"/>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0" name="直線コネクタ 499"/>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1" name="テキスト ボックス 500"/>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2"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503" name="直線コネクタ 502"/>
        <xdr:cNvCxnSpPr/>
      </xdr:nvCxnSpPr>
      <xdr:spPr>
        <a:xfrm flipV="1">
          <a:off x="14375764" y="5570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04" name="【認定こども園・幼稚園・保育所】&#10;有形固定資産減価償却率最小値テキスト"/>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05" name="直線コネクタ 504"/>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506" name="【認定こども園・幼稚園・保育所】&#10;有形固定資産減価償却率最大値テキスト"/>
        <xdr:cNvSpPr txBox="1"/>
      </xdr:nvSpPr>
      <xdr:spPr>
        <a:xfrm>
          <a:off x="14414500" y="535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507" name="直線コネクタ 506"/>
        <xdr:cNvCxnSpPr/>
      </xdr:nvCxnSpPr>
      <xdr:spPr>
        <a:xfrm>
          <a:off x="14287500" y="557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95267</xdr:rowOff>
    </xdr:from>
    <xdr:ext cx="405111" cy="259045"/>
    <xdr:sp macro="" textlink="">
      <xdr:nvSpPr>
        <xdr:cNvPr id="508" name="【認定こども園・幼稚園・保育所】&#10;有形固定資産減価償却率平均値テキスト"/>
        <xdr:cNvSpPr txBox="1"/>
      </xdr:nvSpPr>
      <xdr:spPr>
        <a:xfrm>
          <a:off x="14414500" y="6130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509" name="フローチャート: 判断 508"/>
        <xdr:cNvSpPr/>
      </xdr:nvSpPr>
      <xdr:spPr>
        <a:xfrm>
          <a:off x="14325600" y="61518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510" name="フローチャート: 判断 509"/>
        <xdr:cNvSpPr/>
      </xdr:nvSpPr>
      <xdr:spPr>
        <a:xfrm>
          <a:off x="13578840" y="6140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511" name="フローチャート: 判断 510"/>
        <xdr:cNvSpPr/>
      </xdr:nvSpPr>
      <xdr:spPr>
        <a:xfrm>
          <a:off x="12804140" y="61385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12" name="フローチャート: 判断 511"/>
        <xdr:cNvSpPr/>
      </xdr:nvSpPr>
      <xdr:spPr>
        <a:xfrm>
          <a:off x="12029440" y="61633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513" name="フローチャート: 判断 512"/>
        <xdr:cNvSpPr/>
      </xdr:nvSpPr>
      <xdr:spPr>
        <a:xfrm>
          <a:off x="11231880" y="620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4" name="テキスト ボックス 51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5" name="テキスト ボックス 51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6" name="テキスト ボックス 51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7" name="テキスト ボックス 51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8" name="テキスト ボックス 51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137795</xdr:rowOff>
    </xdr:from>
    <xdr:to>
      <xdr:col>85</xdr:col>
      <xdr:colOff>177800</xdr:colOff>
      <xdr:row>36</xdr:row>
      <xdr:rowOff>67945</xdr:rowOff>
    </xdr:to>
    <xdr:sp macro="" textlink="">
      <xdr:nvSpPr>
        <xdr:cNvPr id="519" name="楕円 518"/>
        <xdr:cNvSpPr/>
      </xdr:nvSpPr>
      <xdr:spPr>
        <a:xfrm>
          <a:off x="14325600" y="600519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160672</xdr:rowOff>
    </xdr:from>
    <xdr:ext cx="405111" cy="259045"/>
    <xdr:sp macro="" textlink="">
      <xdr:nvSpPr>
        <xdr:cNvPr id="520" name="【認定こども園・幼稚園・保育所】&#10;有形固定資産減価償却率該当値テキスト"/>
        <xdr:cNvSpPr txBox="1"/>
      </xdr:nvSpPr>
      <xdr:spPr>
        <a:xfrm>
          <a:off x="14414500"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71120</xdr:rowOff>
    </xdr:from>
    <xdr:to>
      <xdr:col>81</xdr:col>
      <xdr:colOff>101600</xdr:colOff>
      <xdr:row>36</xdr:row>
      <xdr:rowOff>1270</xdr:rowOff>
    </xdr:to>
    <xdr:sp macro="" textlink="">
      <xdr:nvSpPr>
        <xdr:cNvPr id="521" name="楕円 520"/>
        <xdr:cNvSpPr/>
      </xdr:nvSpPr>
      <xdr:spPr>
        <a:xfrm>
          <a:off x="13578840" y="5938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121920</xdr:rowOff>
    </xdr:from>
    <xdr:to>
      <xdr:col>85</xdr:col>
      <xdr:colOff>127000</xdr:colOff>
      <xdr:row>36</xdr:row>
      <xdr:rowOff>17145</xdr:rowOff>
    </xdr:to>
    <xdr:cxnSp macro="">
      <xdr:nvCxnSpPr>
        <xdr:cNvPr id="522" name="直線コネクタ 521"/>
        <xdr:cNvCxnSpPr/>
      </xdr:nvCxnSpPr>
      <xdr:spPr>
        <a:xfrm>
          <a:off x="13629640" y="5989320"/>
          <a:ext cx="74676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2540</xdr:rowOff>
    </xdr:from>
    <xdr:to>
      <xdr:col>76</xdr:col>
      <xdr:colOff>165100</xdr:colOff>
      <xdr:row>35</xdr:row>
      <xdr:rowOff>104140</xdr:rowOff>
    </xdr:to>
    <xdr:sp macro="" textlink="">
      <xdr:nvSpPr>
        <xdr:cNvPr id="523" name="楕円 522"/>
        <xdr:cNvSpPr/>
      </xdr:nvSpPr>
      <xdr:spPr>
        <a:xfrm>
          <a:off x="1280414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53340</xdr:rowOff>
    </xdr:from>
    <xdr:to>
      <xdr:col>81</xdr:col>
      <xdr:colOff>50800</xdr:colOff>
      <xdr:row>35</xdr:row>
      <xdr:rowOff>121920</xdr:rowOff>
    </xdr:to>
    <xdr:cxnSp macro="">
      <xdr:nvCxnSpPr>
        <xdr:cNvPr id="524" name="直線コネクタ 523"/>
        <xdr:cNvCxnSpPr/>
      </xdr:nvCxnSpPr>
      <xdr:spPr>
        <a:xfrm>
          <a:off x="12854940" y="5920740"/>
          <a:ext cx="7747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132080</xdr:rowOff>
    </xdr:from>
    <xdr:to>
      <xdr:col>72</xdr:col>
      <xdr:colOff>38100</xdr:colOff>
      <xdr:row>35</xdr:row>
      <xdr:rowOff>62230</xdr:rowOff>
    </xdr:to>
    <xdr:sp macro="" textlink="">
      <xdr:nvSpPr>
        <xdr:cNvPr id="525" name="楕円 524"/>
        <xdr:cNvSpPr/>
      </xdr:nvSpPr>
      <xdr:spPr>
        <a:xfrm>
          <a:off x="12029440" y="58318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11430</xdr:rowOff>
    </xdr:from>
    <xdr:to>
      <xdr:col>76</xdr:col>
      <xdr:colOff>114300</xdr:colOff>
      <xdr:row>35</xdr:row>
      <xdr:rowOff>53340</xdr:rowOff>
    </xdr:to>
    <xdr:cxnSp macro="">
      <xdr:nvCxnSpPr>
        <xdr:cNvPr id="526" name="直線コネクタ 525"/>
        <xdr:cNvCxnSpPr/>
      </xdr:nvCxnSpPr>
      <xdr:spPr>
        <a:xfrm>
          <a:off x="12072620" y="5878830"/>
          <a:ext cx="7823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52070</xdr:rowOff>
    </xdr:from>
    <xdr:to>
      <xdr:col>67</xdr:col>
      <xdr:colOff>101600</xdr:colOff>
      <xdr:row>35</xdr:row>
      <xdr:rowOff>153670</xdr:rowOff>
    </xdr:to>
    <xdr:sp macro="" textlink="">
      <xdr:nvSpPr>
        <xdr:cNvPr id="527" name="楕円 526"/>
        <xdr:cNvSpPr/>
      </xdr:nvSpPr>
      <xdr:spPr>
        <a:xfrm>
          <a:off x="11231880" y="591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11430</xdr:rowOff>
    </xdr:from>
    <xdr:to>
      <xdr:col>71</xdr:col>
      <xdr:colOff>177800</xdr:colOff>
      <xdr:row>35</xdr:row>
      <xdr:rowOff>102870</xdr:rowOff>
    </xdr:to>
    <xdr:cxnSp macro="">
      <xdr:nvCxnSpPr>
        <xdr:cNvPr id="528" name="直線コネクタ 527"/>
        <xdr:cNvCxnSpPr/>
      </xdr:nvCxnSpPr>
      <xdr:spPr>
        <a:xfrm flipV="1">
          <a:off x="11282680" y="5878830"/>
          <a:ext cx="78994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26687</xdr:rowOff>
    </xdr:from>
    <xdr:ext cx="405111" cy="259045"/>
    <xdr:sp macro="" textlink="">
      <xdr:nvSpPr>
        <xdr:cNvPr id="529" name="n_1aveValue【認定こども園・幼稚園・保育所】&#10;有形固定資産減価償却率"/>
        <xdr:cNvSpPr txBox="1"/>
      </xdr:nvSpPr>
      <xdr:spPr>
        <a:xfrm>
          <a:off x="13437244" y="622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24782</xdr:rowOff>
    </xdr:from>
    <xdr:ext cx="405111" cy="259045"/>
    <xdr:sp macro="" textlink="">
      <xdr:nvSpPr>
        <xdr:cNvPr id="530" name="n_2aveValue【認定こども園・幼稚園・保育所】&#10;有形固定資産減価償却率"/>
        <xdr:cNvSpPr txBox="1"/>
      </xdr:nvSpPr>
      <xdr:spPr>
        <a:xfrm>
          <a:off x="12675244" y="622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531" name="n_3aveValue【認定こども園・幼稚園・保育所】&#10;有形固定資産減価償却率"/>
        <xdr:cNvSpPr txBox="1"/>
      </xdr:nvSpPr>
      <xdr:spPr>
        <a:xfrm>
          <a:off x="119005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97172</xdr:rowOff>
    </xdr:from>
    <xdr:ext cx="405111" cy="259045"/>
    <xdr:sp macro="" textlink="">
      <xdr:nvSpPr>
        <xdr:cNvPr id="532" name="n_4aveValue【認定こども園・幼稚園・保育所】&#10;有形固定資産減価償却率"/>
        <xdr:cNvSpPr txBox="1"/>
      </xdr:nvSpPr>
      <xdr:spPr>
        <a:xfrm>
          <a:off x="11102984" y="629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17797</xdr:rowOff>
    </xdr:from>
    <xdr:ext cx="405111" cy="259045"/>
    <xdr:sp macro="" textlink="">
      <xdr:nvSpPr>
        <xdr:cNvPr id="533" name="n_1mainValue【認定こども園・幼稚園・保育所】&#10;有形固定資産減価償却率"/>
        <xdr:cNvSpPr txBox="1"/>
      </xdr:nvSpPr>
      <xdr:spPr>
        <a:xfrm>
          <a:off x="13437244"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120667</xdr:rowOff>
    </xdr:from>
    <xdr:ext cx="405111" cy="259045"/>
    <xdr:sp macro="" textlink="">
      <xdr:nvSpPr>
        <xdr:cNvPr id="534" name="n_2mainValue【認定こども園・幼稚園・保育所】&#10;有形固定資産減価償却率"/>
        <xdr:cNvSpPr txBox="1"/>
      </xdr:nvSpPr>
      <xdr:spPr>
        <a:xfrm>
          <a:off x="126752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78757</xdr:rowOff>
    </xdr:from>
    <xdr:ext cx="405111" cy="259045"/>
    <xdr:sp macro="" textlink="">
      <xdr:nvSpPr>
        <xdr:cNvPr id="535" name="n_3mainValue【認定こども園・幼稚園・保育所】&#10;有形固定資産減価償却率"/>
        <xdr:cNvSpPr txBox="1"/>
      </xdr:nvSpPr>
      <xdr:spPr>
        <a:xfrm>
          <a:off x="11900544" y="56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170197</xdr:rowOff>
    </xdr:from>
    <xdr:ext cx="405111" cy="259045"/>
    <xdr:sp macro="" textlink="">
      <xdr:nvSpPr>
        <xdr:cNvPr id="536" name="n_4mainValue【認定こども園・幼稚園・保育所】&#10;有形固定資産減価償却率"/>
        <xdr:cNvSpPr txBox="1"/>
      </xdr:nvSpPr>
      <xdr:spPr>
        <a:xfrm>
          <a:off x="1110298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7" name="正方形/長方形 53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8" name="正方形/長方形 53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9" name="正方形/長方形 53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0" name="正方形/長方形 53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1" name="正方形/長方形 54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2" name="正方形/長方形 54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3" name="正方形/長方形 54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4" name="正方形/長方形 54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5" name="テキスト ボックス 54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6" name="直線コネクタ 54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47" name="直線コネクタ 546"/>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48" name="テキスト ボックス 547"/>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49" name="直線コネクタ 548"/>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0" name="テキスト ボックス 549"/>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1" name="直線コネクタ 550"/>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52" name="テキスト ボックス 551"/>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3" name="直線コネクタ 552"/>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54" name="テキスト ボックス 553"/>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55" name="直線コネクタ 554"/>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56" name="テキスト ボックス 555"/>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7" name="直線コネクタ 556"/>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58" name="テキスト ボックス 557"/>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9"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560" name="直線コネクタ 559"/>
        <xdr:cNvCxnSpPr/>
      </xdr:nvCxnSpPr>
      <xdr:spPr>
        <a:xfrm flipV="1">
          <a:off x="19509104" y="58445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561" name="【認定こども園・幼稚園・保育所】&#10;一人当たり面積最小値テキスト"/>
        <xdr:cNvSpPr txBox="1"/>
      </xdr:nvSpPr>
      <xdr:spPr>
        <a:xfrm>
          <a:off x="19547840" y="705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562" name="直線コネクタ 561"/>
        <xdr:cNvCxnSpPr/>
      </xdr:nvCxnSpPr>
      <xdr:spPr>
        <a:xfrm>
          <a:off x="19443700" y="7056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563" name="【認定こども園・幼稚園・保育所】&#10;一人当たり面積最大値テキスト"/>
        <xdr:cNvSpPr txBox="1"/>
      </xdr:nvSpPr>
      <xdr:spPr>
        <a:xfrm>
          <a:off x="1954784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564" name="直線コネクタ 563"/>
        <xdr:cNvCxnSpPr/>
      </xdr:nvCxnSpPr>
      <xdr:spPr>
        <a:xfrm>
          <a:off x="19443700" y="584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565" name="【認定こども園・幼稚園・保育所】&#10;一人当たり面積平均値テキスト"/>
        <xdr:cNvSpPr txBox="1"/>
      </xdr:nvSpPr>
      <xdr:spPr>
        <a:xfrm>
          <a:off x="19547840" y="6637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566" name="フローチャート: 判断 565"/>
        <xdr:cNvSpPr/>
      </xdr:nvSpPr>
      <xdr:spPr>
        <a:xfrm>
          <a:off x="19458940" y="66586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567" name="フローチャート: 判断 566"/>
        <xdr:cNvSpPr/>
      </xdr:nvSpPr>
      <xdr:spPr>
        <a:xfrm>
          <a:off x="18735040" y="6673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568" name="フローチャート: 判断 567"/>
        <xdr:cNvSpPr/>
      </xdr:nvSpPr>
      <xdr:spPr>
        <a:xfrm>
          <a:off x="17937480" y="66929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569" name="フローチャート: 判断 568"/>
        <xdr:cNvSpPr/>
      </xdr:nvSpPr>
      <xdr:spPr>
        <a:xfrm>
          <a:off x="17162780" y="66909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570" name="フローチャート: 判断 569"/>
        <xdr:cNvSpPr/>
      </xdr:nvSpPr>
      <xdr:spPr>
        <a:xfrm>
          <a:off x="16388080" y="6700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1" name="テキスト ボックス 570"/>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2" name="テキスト ボックス 571"/>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3" name="テキスト ボックス 572"/>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4" name="テキスト ボックス 573"/>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5" name="テキスト ボックス 574"/>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33020</xdr:rowOff>
    </xdr:from>
    <xdr:to>
      <xdr:col>116</xdr:col>
      <xdr:colOff>114300</xdr:colOff>
      <xdr:row>37</xdr:row>
      <xdr:rowOff>134620</xdr:rowOff>
    </xdr:to>
    <xdr:sp macro="" textlink="">
      <xdr:nvSpPr>
        <xdr:cNvPr id="576" name="楕円 575"/>
        <xdr:cNvSpPr/>
      </xdr:nvSpPr>
      <xdr:spPr>
        <a:xfrm>
          <a:off x="1945894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55897</xdr:rowOff>
    </xdr:from>
    <xdr:ext cx="469744" cy="259045"/>
    <xdr:sp macro="" textlink="">
      <xdr:nvSpPr>
        <xdr:cNvPr id="577" name="【認定こども園・幼稚園・保育所】&#10;一人当たり面積該当値テキスト"/>
        <xdr:cNvSpPr txBox="1"/>
      </xdr:nvSpPr>
      <xdr:spPr>
        <a:xfrm>
          <a:off x="19547840" y="609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40640</xdr:rowOff>
    </xdr:from>
    <xdr:to>
      <xdr:col>112</xdr:col>
      <xdr:colOff>38100</xdr:colOff>
      <xdr:row>37</xdr:row>
      <xdr:rowOff>142240</xdr:rowOff>
    </xdr:to>
    <xdr:sp macro="" textlink="">
      <xdr:nvSpPr>
        <xdr:cNvPr id="578" name="楕円 577"/>
        <xdr:cNvSpPr/>
      </xdr:nvSpPr>
      <xdr:spPr>
        <a:xfrm>
          <a:off x="18735040" y="62433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83820</xdr:rowOff>
    </xdr:from>
    <xdr:to>
      <xdr:col>116</xdr:col>
      <xdr:colOff>63500</xdr:colOff>
      <xdr:row>37</xdr:row>
      <xdr:rowOff>91440</xdr:rowOff>
    </xdr:to>
    <xdr:cxnSp macro="">
      <xdr:nvCxnSpPr>
        <xdr:cNvPr id="579" name="直線コネクタ 578"/>
        <xdr:cNvCxnSpPr/>
      </xdr:nvCxnSpPr>
      <xdr:spPr>
        <a:xfrm flipV="1">
          <a:off x="18778220" y="628650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50165</xdr:rowOff>
    </xdr:from>
    <xdr:to>
      <xdr:col>107</xdr:col>
      <xdr:colOff>101600</xdr:colOff>
      <xdr:row>37</xdr:row>
      <xdr:rowOff>151765</xdr:rowOff>
    </xdr:to>
    <xdr:sp macro="" textlink="">
      <xdr:nvSpPr>
        <xdr:cNvPr id="580" name="楕円 579"/>
        <xdr:cNvSpPr/>
      </xdr:nvSpPr>
      <xdr:spPr>
        <a:xfrm>
          <a:off x="1793748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91440</xdr:rowOff>
    </xdr:from>
    <xdr:to>
      <xdr:col>111</xdr:col>
      <xdr:colOff>177800</xdr:colOff>
      <xdr:row>37</xdr:row>
      <xdr:rowOff>100965</xdr:rowOff>
    </xdr:to>
    <xdr:cxnSp macro="">
      <xdr:nvCxnSpPr>
        <xdr:cNvPr id="581" name="直線コネクタ 580"/>
        <xdr:cNvCxnSpPr/>
      </xdr:nvCxnSpPr>
      <xdr:spPr>
        <a:xfrm flipV="1">
          <a:off x="17988280" y="6294120"/>
          <a:ext cx="78994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57785</xdr:rowOff>
    </xdr:from>
    <xdr:to>
      <xdr:col>102</xdr:col>
      <xdr:colOff>165100</xdr:colOff>
      <xdr:row>37</xdr:row>
      <xdr:rowOff>159385</xdr:rowOff>
    </xdr:to>
    <xdr:sp macro="" textlink="">
      <xdr:nvSpPr>
        <xdr:cNvPr id="582" name="楕円 581"/>
        <xdr:cNvSpPr/>
      </xdr:nvSpPr>
      <xdr:spPr>
        <a:xfrm>
          <a:off x="17162780" y="626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100965</xdr:rowOff>
    </xdr:from>
    <xdr:to>
      <xdr:col>107</xdr:col>
      <xdr:colOff>50800</xdr:colOff>
      <xdr:row>37</xdr:row>
      <xdr:rowOff>108585</xdr:rowOff>
    </xdr:to>
    <xdr:cxnSp macro="">
      <xdr:nvCxnSpPr>
        <xdr:cNvPr id="583" name="直線コネクタ 582"/>
        <xdr:cNvCxnSpPr/>
      </xdr:nvCxnSpPr>
      <xdr:spPr>
        <a:xfrm flipV="1">
          <a:off x="17213580" y="6303645"/>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50165</xdr:rowOff>
    </xdr:from>
    <xdr:to>
      <xdr:col>98</xdr:col>
      <xdr:colOff>38100</xdr:colOff>
      <xdr:row>37</xdr:row>
      <xdr:rowOff>151765</xdr:rowOff>
    </xdr:to>
    <xdr:sp macro="" textlink="">
      <xdr:nvSpPr>
        <xdr:cNvPr id="584" name="楕円 583"/>
        <xdr:cNvSpPr/>
      </xdr:nvSpPr>
      <xdr:spPr>
        <a:xfrm>
          <a:off x="16388080" y="62528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100965</xdr:rowOff>
    </xdr:from>
    <xdr:to>
      <xdr:col>102</xdr:col>
      <xdr:colOff>114300</xdr:colOff>
      <xdr:row>37</xdr:row>
      <xdr:rowOff>108585</xdr:rowOff>
    </xdr:to>
    <xdr:cxnSp macro="">
      <xdr:nvCxnSpPr>
        <xdr:cNvPr id="585" name="直線コネクタ 584"/>
        <xdr:cNvCxnSpPr/>
      </xdr:nvCxnSpPr>
      <xdr:spPr>
        <a:xfrm>
          <a:off x="16431260" y="6303645"/>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57167</xdr:rowOff>
    </xdr:from>
    <xdr:ext cx="469744" cy="259045"/>
    <xdr:sp macro="" textlink="">
      <xdr:nvSpPr>
        <xdr:cNvPr id="586" name="n_1aveValue【認定こども園・幼稚園・保育所】&#10;一人当たり面積"/>
        <xdr:cNvSpPr txBox="1"/>
      </xdr:nvSpPr>
      <xdr:spPr>
        <a:xfrm>
          <a:off x="185611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76217</xdr:rowOff>
    </xdr:from>
    <xdr:ext cx="469744" cy="259045"/>
    <xdr:sp macro="" textlink="">
      <xdr:nvSpPr>
        <xdr:cNvPr id="587" name="n_2aveValue【認定こども園・幼稚園・保育所】&#10;一人当たり面積"/>
        <xdr:cNvSpPr txBox="1"/>
      </xdr:nvSpPr>
      <xdr:spPr>
        <a:xfrm>
          <a:off x="1777626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74312</xdr:rowOff>
    </xdr:from>
    <xdr:ext cx="469744" cy="259045"/>
    <xdr:sp macro="" textlink="">
      <xdr:nvSpPr>
        <xdr:cNvPr id="588" name="n_3aveValue【認定こども園・幼稚園・保育所】&#10;一人当たり面積"/>
        <xdr:cNvSpPr txBox="1"/>
      </xdr:nvSpPr>
      <xdr:spPr>
        <a:xfrm>
          <a:off x="17001567" y="67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83837</xdr:rowOff>
    </xdr:from>
    <xdr:ext cx="469744" cy="259045"/>
    <xdr:sp macro="" textlink="">
      <xdr:nvSpPr>
        <xdr:cNvPr id="589" name="n_4aveValue【認定こども園・幼稚園・保育所】&#10;一人当たり面積"/>
        <xdr:cNvSpPr txBox="1"/>
      </xdr:nvSpPr>
      <xdr:spPr>
        <a:xfrm>
          <a:off x="1622686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158767</xdr:rowOff>
    </xdr:from>
    <xdr:ext cx="469744" cy="259045"/>
    <xdr:sp macro="" textlink="">
      <xdr:nvSpPr>
        <xdr:cNvPr id="590" name="n_1mainValue【認定こども園・幼稚園・保育所】&#10;一人当たり面積"/>
        <xdr:cNvSpPr txBox="1"/>
      </xdr:nvSpPr>
      <xdr:spPr>
        <a:xfrm>
          <a:off x="18561127" y="602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168292</xdr:rowOff>
    </xdr:from>
    <xdr:ext cx="469744" cy="259045"/>
    <xdr:sp macro="" textlink="">
      <xdr:nvSpPr>
        <xdr:cNvPr id="591" name="n_2mainValue【認定こども園・幼稚園・保育所】&#10;一人当たり面積"/>
        <xdr:cNvSpPr txBox="1"/>
      </xdr:nvSpPr>
      <xdr:spPr>
        <a:xfrm>
          <a:off x="17776267" y="603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4462</xdr:rowOff>
    </xdr:from>
    <xdr:ext cx="469744" cy="259045"/>
    <xdr:sp macro="" textlink="">
      <xdr:nvSpPr>
        <xdr:cNvPr id="592" name="n_3mainValue【認定こども園・幼稚園・保育所】&#10;一人当たり面積"/>
        <xdr:cNvSpPr txBox="1"/>
      </xdr:nvSpPr>
      <xdr:spPr>
        <a:xfrm>
          <a:off x="17001567" y="60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168292</xdr:rowOff>
    </xdr:from>
    <xdr:ext cx="469744" cy="259045"/>
    <xdr:sp macro="" textlink="">
      <xdr:nvSpPr>
        <xdr:cNvPr id="593" name="n_4mainValue【認定こども園・幼稚園・保育所】&#10;一人当たり面積"/>
        <xdr:cNvSpPr txBox="1"/>
      </xdr:nvSpPr>
      <xdr:spPr>
        <a:xfrm>
          <a:off x="16226867" y="603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4" name="正方形/長方形 593"/>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5" name="正方形/長方形 594"/>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6" name="正方形/長方形 595"/>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7" name="正方形/長方形 596"/>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8" name="正方形/長方形 597"/>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9" name="正方形/長方形 598"/>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0" name="正方形/長方形 599"/>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1" name="正方形/長方形 600"/>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2" name="テキスト ボックス 601"/>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3" name="直線コネクタ 602"/>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04" name="テキスト ボックス 603"/>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05" name="直線コネクタ 604"/>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06" name="テキスト ボックス 605"/>
        <xdr:cNvSpPr txBox="1"/>
      </xdr:nvSpPr>
      <xdr:spPr>
        <a:xfrm>
          <a:off x="105615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7" name="直線コネクタ 606"/>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8" name="テキスト ボックス 607"/>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9" name="直線コネクタ 608"/>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0" name="テキスト ボックス 609"/>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1" name="直線コネクタ 610"/>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2" name="テキスト ボックス 611"/>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3" name="直線コネクタ 612"/>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14" name="テキスト ボックス 613"/>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5" name="直線コネクタ 61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6" name="テキスト ボックス 615"/>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7"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618" name="直線コネクタ 617"/>
        <xdr:cNvCxnSpPr/>
      </xdr:nvCxnSpPr>
      <xdr:spPr>
        <a:xfrm flipV="1">
          <a:off x="14375764" y="9469755"/>
          <a:ext cx="0" cy="107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619" name="【学校施設】&#10;有形固定資産減価償却率最小値テキスト"/>
        <xdr:cNvSpPr txBox="1"/>
      </xdr:nvSpPr>
      <xdr:spPr>
        <a:xfrm>
          <a:off x="14414500" y="1055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620" name="直線コネクタ 619"/>
        <xdr:cNvCxnSpPr/>
      </xdr:nvCxnSpPr>
      <xdr:spPr>
        <a:xfrm>
          <a:off x="14287500" y="105479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621" name="【学校施設】&#10;有形固定資産減価償却率最大値テキスト"/>
        <xdr:cNvSpPr txBox="1"/>
      </xdr:nvSpPr>
      <xdr:spPr>
        <a:xfrm>
          <a:off x="14414500" y="924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622" name="直線コネクタ 621"/>
        <xdr:cNvCxnSpPr/>
      </xdr:nvCxnSpPr>
      <xdr:spPr>
        <a:xfrm>
          <a:off x="14287500" y="94697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623" name="【学校施設】&#10;有形固定資産減価償却率平均値テキスト"/>
        <xdr:cNvSpPr txBox="1"/>
      </xdr:nvSpPr>
      <xdr:spPr>
        <a:xfrm>
          <a:off x="14414500" y="992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624" name="フローチャート: 判断 623"/>
        <xdr:cNvSpPr/>
      </xdr:nvSpPr>
      <xdr:spPr>
        <a:xfrm>
          <a:off x="14325600" y="1007237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625" name="フローチャート: 判断 624"/>
        <xdr:cNvSpPr/>
      </xdr:nvSpPr>
      <xdr:spPr>
        <a:xfrm>
          <a:off x="13578840" y="1005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626" name="フローチャート: 判断 625"/>
        <xdr:cNvSpPr/>
      </xdr:nvSpPr>
      <xdr:spPr>
        <a:xfrm>
          <a:off x="1280414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627" name="フローチャート: 判断 626"/>
        <xdr:cNvSpPr/>
      </xdr:nvSpPr>
      <xdr:spPr>
        <a:xfrm>
          <a:off x="12029440" y="1005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628" name="フローチャート: 判断 627"/>
        <xdr:cNvSpPr/>
      </xdr:nvSpPr>
      <xdr:spPr>
        <a:xfrm>
          <a:off x="11231880" y="1002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9" name="テキスト ボックス 62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0" name="テキスト ボックス 62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1" name="テキスト ボックス 63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2" name="テキスト ボックス 63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3" name="テキスト ボックス 63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111125</xdr:rowOff>
    </xdr:from>
    <xdr:to>
      <xdr:col>85</xdr:col>
      <xdr:colOff>177800</xdr:colOff>
      <xdr:row>61</xdr:row>
      <xdr:rowOff>41275</xdr:rowOff>
    </xdr:to>
    <xdr:sp macro="" textlink="">
      <xdr:nvSpPr>
        <xdr:cNvPr id="634" name="楕円 633"/>
        <xdr:cNvSpPr/>
      </xdr:nvSpPr>
      <xdr:spPr>
        <a:xfrm>
          <a:off x="14325600" y="101695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89552</xdr:rowOff>
    </xdr:from>
    <xdr:ext cx="405111" cy="259045"/>
    <xdr:sp macro="" textlink="">
      <xdr:nvSpPr>
        <xdr:cNvPr id="635" name="【学校施設】&#10;有形固定資産減価償却率該当値テキスト"/>
        <xdr:cNvSpPr txBox="1"/>
      </xdr:nvSpPr>
      <xdr:spPr>
        <a:xfrm>
          <a:off x="14414500" y="1014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97790</xdr:rowOff>
    </xdr:from>
    <xdr:to>
      <xdr:col>81</xdr:col>
      <xdr:colOff>101600</xdr:colOff>
      <xdr:row>61</xdr:row>
      <xdr:rowOff>27940</xdr:rowOff>
    </xdr:to>
    <xdr:sp macro="" textlink="">
      <xdr:nvSpPr>
        <xdr:cNvPr id="636" name="楕円 635"/>
        <xdr:cNvSpPr/>
      </xdr:nvSpPr>
      <xdr:spPr>
        <a:xfrm>
          <a:off x="13578840" y="10156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148590</xdr:rowOff>
    </xdr:from>
    <xdr:to>
      <xdr:col>85</xdr:col>
      <xdr:colOff>127000</xdr:colOff>
      <xdr:row>60</xdr:row>
      <xdr:rowOff>161925</xdr:rowOff>
    </xdr:to>
    <xdr:cxnSp macro="">
      <xdr:nvCxnSpPr>
        <xdr:cNvPr id="637" name="直線コネクタ 636"/>
        <xdr:cNvCxnSpPr/>
      </xdr:nvCxnSpPr>
      <xdr:spPr>
        <a:xfrm>
          <a:off x="13629640" y="10206990"/>
          <a:ext cx="7467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90170</xdr:rowOff>
    </xdr:from>
    <xdr:to>
      <xdr:col>76</xdr:col>
      <xdr:colOff>165100</xdr:colOff>
      <xdr:row>61</xdr:row>
      <xdr:rowOff>20320</xdr:rowOff>
    </xdr:to>
    <xdr:sp macro="" textlink="">
      <xdr:nvSpPr>
        <xdr:cNvPr id="638" name="楕円 637"/>
        <xdr:cNvSpPr/>
      </xdr:nvSpPr>
      <xdr:spPr>
        <a:xfrm>
          <a:off x="12804140" y="10148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140970</xdr:rowOff>
    </xdr:from>
    <xdr:to>
      <xdr:col>81</xdr:col>
      <xdr:colOff>50800</xdr:colOff>
      <xdr:row>60</xdr:row>
      <xdr:rowOff>148590</xdr:rowOff>
    </xdr:to>
    <xdr:cxnSp macro="">
      <xdr:nvCxnSpPr>
        <xdr:cNvPr id="639" name="直線コネクタ 638"/>
        <xdr:cNvCxnSpPr/>
      </xdr:nvCxnSpPr>
      <xdr:spPr>
        <a:xfrm>
          <a:off x="12854940" y="1019937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55880</xdr:rowOff>
    </xdr:from>
    <xdr:to>
      <xdr:col>72</xdr:col>
      <xdr:colOff>38100</xdr:colOff>
      <xdr:row>60</xdr:row>
      <xdr:rowOff>157480</xdr:rowOff>
    </xdr:to>
    <xdr:sp macro="" textlink="">
      <xdr:nvSpPr>
        <xdr:cNvPr id="640" name="楕円 639"/>
        <xdr:cNvSpPr/>
      </xdr:nvSpPr>
      <xdr:spPr>
        <a:xfrm>
          <a:off x="12029440" y="101142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106680</xdr:rowOff>
    </xdr:from>
    <xdr:to>
      <xdr:col>76</xdr:col>
      <xdr:colOff>114300</xdr:colOff>
      <xdr:row>60</xdr:row>
      <xdr:rowOff>140970</xdr:rowOff>
    </xdr:to>
    <xdr:cxnSp macro="">
      <xdr:nvCxnSpPr>
        <xdr:cNvPr id="641" name="直線コネクタ 640"/>
        <xdr:cNvCxnSpPr/>
      </xdr:nvCxnSpPr>
      <xdr:spPr>
        <a:xfrm>
          <a:off x="12072620" y="1016508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36830</xdr:rowOff>
    </xdr:from>
    <xdr:to>
      <xdr:col>67</xdr:col>
      <xdr:colOff>101600</xdr:colOff>
      <xdr:row>60</xdr:row>
      <xdr:rowOff>138430</xdr:rowOff>
    </xdr:to>
    <xdr:sp macro="" textlink="">
      <xdr:nvSpPr>
        <xdr:cNvPr id="642" name="楕円 641"/>
        <xdr:cNvSpPr/>
      </xdr:nvSpPr>
      <xdr:spPr>
        <a:xfrm>
          <a:off x="1123188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87630</xdr:rowOff>
    </xdr:from>
    <xdr:to>
      <xdr:col>71</xdr:col>
      <xdr:colOff>177800</xdr:colOff>
      <xdr:row>60</xdr:row>
      <xdr:rowOff>106680</xdr:rowOff>
    </xdr:to>
    <xdr:cxnSp macro="">
      <xdr:nvCxnSpPr>
        <xdr:cNvPr id="643" name="直線コネクタ 642"/>
        <xdr:cNvCxnSpPr/>
      </xdr:nvCxnSpPr>
      <xdr:spPr>
        <a:xfrm>
          <a:off x="11282680" y="1014603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644" name="n_1aveValue【学校施設】&#10;有形固定資産減価償却率"/>
        <xdr:cNvSpPr txBox="1"/>
      </xdr:nvSpPr>
      <xdr:spPr>
        <a:xfrm>
          <a:off x="134372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645" name="n_2aveValue【学校施設】&#10;有形固定資産減価償却率"/>
        <xdr:cNvSpPr txBox="1"/>
      </xdr:nvSpPr>
      <xdr:spPr>
        <a:xfrm>
          <a:off x="126752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646" name="n_3aveValue【学校施設】&#10;有形固定資産減価償却率"/>
        <xdr:cNvSpPr txBox="1"/>
      </xdr:nvSpPr>
      <xdr:spPr>
        <a:xfrm>
          <a:off x="119005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647" name="n_4aveValue【学校施設】&#10;有形固定資産減価償却率"/>
        <xdr:cNvSpPr txBox="1"/>
      </xdr:nvSpPr>
      <xdr:spPr>
        <a:xfrm>
          <a:off x="11102984" y="979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19067</xdr:rowOff>
    </xdr:from>
    <xdr:ext cx="405111" cy="259045"/>
    <xdr:sp macro="" textlink="">
      <xdr:nvSpPr>
        <xdr:cNvPr id="648" name="n_1mainValue【学校施設】&#10;有形固定資産減価償却率"/>
        <xdr:cNvSpPr txBox="1"/>
      </xdr:nvSpPr>
      <xdr:spPr>
        <a:xfrm>
          <a:off x="134372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11447</xdr:rowOff>
    </xdr:from>
    <xdr:ext cx="405111" cy="259045"/>
    <xdr:sp macro="" textlink="">
      <xdr:nvSpPr>
        <xdr:cNvPr id="649" name="n_2mainValue【学校施設】&#10;有形固定資産減価償却率"/>
        <xdr:cNvSpPr txBox="1"/>
      </xdr:nvSpPr>
      <xdr:spPr>
        <a:xfrm>
          <a:off x="126752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148607</xdr:rowOff>
    </xdr:from>
    <xdr:ext cx="405111" cy="259045"/>
    <xdr:sp macro="" textlink="">
      <xdr:nvSpPr>
        <xdr:cNvPr id="650" name="n_3mainValue【学校施設】&#10;有形固定資産減価償却率"/>
        <xdr:cNvSpPr txBox="1"/>
      </xdr:nvSpPr>
      <xdr:spPr>
        <a:xfrm>
          <a:off x="119005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129557</xdr:rowOff>
    </xdr:from>
    <xdr:ext cx="405111" cy="259045"/>
    <xdr:sp macro="" textlink="">
      <xdr:nvSpPr>
        <xdr:cNvPr id="651" name="n_4mainValue【学校施設】&#10;有形固定資産減価償却率"/>
        <xdr:cNvSpPr txBox="1"/>
      </xdr:nvSpPr>
      <xdr:spPr>
        <a:xfrm>
          <a:off x="1110298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2" name="正方形/長方形 65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3" name="正方形/長方形 65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4" name="正方形/長方形 65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55" name="正方形/長方形 65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6" name="正方形/長方形 65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7" name="正方形/長方形 65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8" name="正方形/長方形 65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9" name="正方形/長方形 65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0" name="テキスト ボックス 65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1" name="直線コネクタ 66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62" name="テキスト ボックス 661"/>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63" name="直線コネクタ 662"/>
        <xdr:cNvCxnSpPr/>
      </xdr:nvCxnSpPr>
      <xdr:spPr>
        <a:xfrm>
          <a:off x="16093440" y="10618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64" name="テキスト ボックス 663"/>
        <xdr:cNvSpPr txBox="1"/>
      </xdr:nvSpPr>
      <xdr:spPr>
        <a:xfrm>
          <a:off x="1569484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65" name="直線コネクタ 664"/>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66" name="テキスト ボックス 665"/>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67" name="直線コネクタ 666"/>
        <xdr:cNvCxnSpPr/>
      </xdr:nvCxnSpPr>
      <xdr:spPr>
        <a:xfrm>
          <a:off x="16093440" y="9502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68" name="テキスト ボックス 667"/>
        <xdr:cNvSpPr txBox="1"/>
      </xdr:nvSpPr>
      <xdr:spPr>
        <a:xfrm>
          <a:off x="1569484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9" name="直線コネクタ 66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0" name="テキスト ボックス 66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1"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672" name="直線コネクタ 671"/>
        <xdr:cNvCxnSpPr/>
      </xdr:nvCxnSpPr>
      <xdr:spPr>
        <a:xfrm flipV="1">
          <a:off x="19509104" y="9343644"/>
          <a:ext cx="0" cy="1210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673" name="【学校施設】&#10;一人当たり面積最小値テキスト"/>
        <xdr:cNvSpPr txBox="1"/>
      </xdr:nvSpPr>
      <xdr:spPr>
        <a:xfrm>
          <a:off x="1954784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674" name="直線コネクタ 673"/>
        <xdr:cNvCxnSpPr/>
      </xdr:nvCxnSpPr>
      <xdr:spPr>
        <a:xfrm>
          <a:off x="19443700" y="1055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675" name="【学校施設】&#10;一人当たり面積最大値テキスト"/>
        <xdr:cNvSpPr txBox="1"/>
      </xdr:nvSpPr>
      <xdr:spPr>
        <a:xfrm>
          <a:off x="19547840" y="912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676" name="直線コネクタ 675"/>
        <xdr:cNvCxnSpPr/>
      </xdr:nvCxnSpPr>
      <xdr:spPr>
        <a:xfrm>
          <a:off x="19443700" y="93436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93933</xdr:rowOff>
    </xdr:from>
    <xdr:ext cx="469744" cy="259045"/>
    <xdr:sp macro="" textlink="">
      <xdr:nvSpPr>
        <xdr:cNvPr id="677" name="【学校施設】&#10;一人当たり面積平均値テキスト"/>
        <xdr:cNvSpPr txBox="1"/>
      </xdr:nvSpPr>
      <xdr:spPr>
        <a:xfrm>
          <a:off x="19547840" y="99846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678" name="フローチャート: 判断 677"/>
        <xdr:cNvSpPr/>
      </xdr:nvSpPr>
      <xdr:spPr>
        <a:xfrm>
          <a:off x="19458940" y="100062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679" name="フローチャート: 判断 678"/>
        <xdr:cNvSpPr/>
      </xdr:nvSpPr>
      <xdr:spPr>
        <a:xfrm>
          <a:off x="18735040" y="100428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80" name="フローチャート: 判断 679"/>
        <xdr:cNvSpPr/>
      </xdr:nvSpPr>
      <xdr:spPr>
        <a:xfrm>
          <a:off x="17937480" y="100577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81" name="フローチャート: 判断 680"/>
        <xdr:cNvSpPr/>
      </xdr:nvSpPr>
      <xdr:spPr>
        <a:xfrm>
          <a:off x="17162780" y="1006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82" name="フローチャート: 判断 681"/>
        <xdr:cNvSpPr/>
      </xdr:nvSpPr>
      <xdr:spPr>
        <a:xfrm>
          <a:off x="16388080" y="100681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3" name="テキスト ボックス 68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84" name="テキスト ボックス 68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5" name="テキスト ボックス 68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6" name="テキスト ボックス 68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7" name="テキスト ボックス 68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154369</xdr:rowOff>
    </xdr:from>
    <xdr:to>
      <xdr:col>116</xdr:col>
      <xdr:colOff>114300</xdr:colOff>
      <xdr:row>58</xdr:row>
      <xdr:rowOff>84519</xdr:rowOff>
    </xdr:to>
    <xdr:sp macro="" textlink="">
      <xdr:nvSpPr>
        <xdr:cNvPr id="688" name="楕円 687"/>
        <xdr:cNvSpPr/>
      </xdr:nvSpPr>
      <xdr:spPr>
        <a:xfrm>
          <a:off x="19458940" y="97098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5796</xdr:rowOff>
    </xdr:from>
    <xdr:ext cx="469744" cy="259045"/>
    <xdr:sp macro="" textlink="">
      <xdr:nvSpPr>
        <xdr:cNvPr id="689" name="【学校施設】&#10;一人当たり面積該当値テキスト"/>
        <xdr:cNvSpPr txBox="1"/>
      </xdr:nvSpPr>
      <xdr:spPr>
        <a:xfrm>
          <a:off x="19547840" y="956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168656</xdr:rowOff>
    </xdr:from>
    <xdr:to>
      <xdr:col>112</xdr:col>
      <xdr:colOff>38100</xdr:colOff>
      <xdr:row>58</xdr:row>
      <xdr:rowOff>98806</xdr:rowOff>
    </xdr:to>
    <xdr:sp macro="" textlink="">
      <xdr:nvSpPr>
        <xdr:cNvPr id="690" name="楕円 689"/>
        <xdr:cNvSpPr/>
      </xdr:nvSpPr>
      <xdr:spPr>
        <a:xfrm>
          <a:off x="18735040" y="97241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33719</xdr:rowOff>
    </xdr:from>
    <xdr:to>
      <xdr:col>116</xdr:col>
      <xdr:colOff>63500</xdr:colOff>
      <xdr:row>58</xdr:row>
      <xdr:rowOff>48006</xdr:rowOff>
    </xdr:to>
    <xdr:cxnSp macro="">
      <xdr:nvCxnSpPr>
        <xdr:cNvPr id="691" name="直線コネクタ 690"/>
        <xdr:cNvCxnSpPr/>
      </xdr:nvCxnSpPr>
      <xdr:spPr>
        <a:xfrm flipV="1">
          <a:off x="18778220" y="9756839"/>
          <a:ext cx="73152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12636</xdr:rowOff>
    </xdr:from>
    <xdr:to>
      <xdr:col>107</xdr:col>
      <xdr:colOff>101600</xdr:colOff>
      <xdr:row>58</xdr:row>
      <xdr:rowOff>114236</xdr:rowOff>
    </xdr:to>
    <xdr:sp macro="" textlink="">
      <xdr:nvSpPr>
        <xdr:cNvPr id="692" name="楕円 691"/>
        <xdr:cNvSpPr/>
      </xdr:nvSpPr>
      <xdr:spPr>
        <a:xfrm>
          <a:off x="17937480" y="973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48006</xdr:rowOff>
    </xdr:from>
    <xdr:to>
      <xdr:col>111</xdr:col>
      <xdr:colOff>177800</xdr:colOff>
      <xdr:row>58</xdr:row>
      <xdr:rowOff>63436</xdr:rowOff>
    </xdr:to>
    <xdr:cxnSp macro="">
      <xdr:nvCxnSpPr>
        <xdr:cNvPr id="693" name="直線コネクタ 692"/>
        <xdr:cNvCxnSpPr/>
      </xdr:nvCxnSpPr>
      <xdr:spPr>
        <a:xfrm flipV="1">
          <a:off x="17988280" y="9771126"/>
          <a:ext cx="78994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25781</xdr:rowOff>
    </xdr:from>
    <xdr:to>
      <xdr:col>102</xdr:col>
      <xdr:colOff>165100</xdr:colOff>
      <xdr:row>58</xdr:row>
      <xdr:rowOff>127381</xdr:rowOff>
    </xdr:to>
    <xdr:sp macro="" textlink="">
      <xdr:nvSpPr>
        <xdr:cNvPr id="694" name="楕円 693"/>
        <xdr:cNvSpPr/>
      </xdr:nvSpPr>
      <xdr:spPr>
        <a:xfrm>
          <a:off x="17162780" y="974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63436</xdr:rowOff>
    </xdr:from>
    <xdr:to>
      <xdr:col>107</xdr:col>
      <xdr:colOff>50800</xdr:colOff>
      <xdr:row>58</xdr:row>
      <xdr:rowOff>76581</xdr:rowOff>
    </xdr:to>
    <xdr:cxnSp macro="">
      <xdr:nvCxnSpPr>
        <xdr:cNvPr id="695" name="直線コネクタ 694"/>
        <xdr:cNvCxnSpPr/>
      </xdr:nvCxnSpPr>
      <xdr:spPr>
        <a:xfrm flipV="1">
          <a:off x="17213580" y="9786556"/>
          <a:ext cx="7747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34354</xdr:rowOff>
    </xdr:from>
    <xdr:to>
      <xdr:col>98</xdr:col>
      <xdr:colOff>38100</xdr:colOff>
      <xdr:row>58</xdr:row>
      <xdr:rowOff>135954</xdr:rowOff>
    </xdr:to>
    <xdr:sp macro="" textlink="">
      <xdr:nvSpPr>
        <xdr:cNvPr id="696" name="楕円 695"/>
        <xdr:cNvSpPr/>
      </xdr:nvSpPr>
      <xdr:spPr>
        <a:xfrm>
          <a:off x="16388080" y="97574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76581</xdr:rowOff>
    </xdr:from>
    <xdr:to>
      <xdr:col>102</xdr:col>
      <xdr:colOff>114300</xdr:colOff>
      <xdr:row>58</xdr:row>
      <xdr:rowOff>85154</xdr:rowOff>
    </xdr:to>
    <xdr:cxnSp macro="">
      <xdr:nvCxnSpPr>
        <xdr:cNvPr id="697" name="直線コネクタ 696"/>
        <xdr:cNvCxnSpPr/>
      </xdr:nvCxnSpPr>
      <xdr:spPr>
        <a:xfrm flipV="1">
          <a:off x="16431260" y="9799701"/>
          <a:ext cx="78232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73359</xdr:rowOff>
    </xdr:from>
    <xdr:ext cx="469744" cy="259045"/>
    <xdr:sp macro="" textlink="">
      <xdr:nvSpPr>
        <xdr:cNvPr id="698" name="n_1aveValue【学校施設】&#10;一人当たり面積"/>
        <xdr:cNvSpPr txBox="1"/>
      </xdr:nvSpPr>
      <xdr:spPr>
        <a:xfrm>
          <a:off x="18561127" y="1013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88219</xdr:rowOff>
    </xdr:from>
    <xdr:ext cx="469744" cy="259045"/>
    <xdr:sp macro="" textlink="">
      <xdr:nvSpPr>
        <xdr:cNvPr id="699" name="n_2aveValue【学校施設】&#10;一人当たり面積"/>
        <xdr:cNvSpPr txBox="1"/>
      </xdr:nvSpPr>
      <xdr:spPr>
        <a:xfrm>
          <a:off x="17776267" y="1014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99648</xdr:rowOff>
    </xdr:from>
    <xdr:ext cx="469744" cy="259045"/>
    <xdr:sp macro="" textlink="">
      <xdr:nvSpPr>
        <xdr:cNvPr id="700" name="n_3aveValue【学校施設】&#10;一人当たり面積"/>
        <xdr:cNvSpPr txBox="1"/>
      </xdr:nvSpPr>
      <xdr:spPr>
        <a:xfrm>
          <a:off x="17001567" y="1015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102506</xdr:rowOff>
    </xdr:from>
    <xdr:ext cx="469744" cy="259045"/>
    <xdr:sp macro="" textlink="">
      <xdr:nvSpPr>
        <xdr:cNvPr id="701" name="n_4aveValue【学校施設】&#10;一人当たり面積"/>
        <xdr:cNvSpPr txBox="1"/>
      </xdr:nvSpPr>
      <xdr:spPr>
        <a:xfrm>
          <a:off x="16226867" y="1016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115333</xdr:rowOff>
    </xdr:from>
    <xdr:ext cx="469744" cy="259045"/>
    <xdr:sp macro="" textlink="">
      <xdr:nvSpPr>
        <xdr:cNvPr id="702" name="n_1mainValue【学校施設】&#10;一人当たり面積"/>
        <xdr:cNvSpPr txBox="1"/>
      </xdr:nvSpPr>
      <xdr:spPr>
        <a:xfrm>
          <a:off x="18561127" y="950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130763</xdr:rowOff>
    </xdr:from>
    <xdr:ext cx="469744" cy="259045"/>
    <xdr:sp macro="" textlink="">
      <xdr:nvSpPr>
        <xdr:cNvPr id="703" name="n_2mainValue【学校施設】&#10;一人当たり面積"/>
        <xdr:cNvSpPr txBox="1"/>
      </xdr:nvSpPr>
      <xdr:spPr>
        <a:xfrm>
          <a:off x="17776267" y="9518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143908</xdr:rowOff>
    </xdr:from>
    <xdr:ext cx="469744" cy="259045"/>
    <xdr:sp macro="" textlink="">
      <xdr:nvSpPr>
        <xdr:cNvPr id="704" name="n_3mainValue【学校施設】&#10;一人当たり面積"/>
        <xdr:cNvSpPr txBox="1"/>
      </xdr:nvSpPr>
      <xdr:spPr>
        <a:xfrm>
          <a:off x="17001567" y="953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152481</xdr:rowOff>
    </xdr:from>
    <xdr:ext cx="469744" cy="259045"/>
    <xdr:sp macro="" textlink="">
      <xdr:nvSpPr>
        <xdr:cNvPr id="705" name="n_4mainValue【学校施設】&#10;一人当たり面積"/>
        <xdr:cNvSpPr txBox="1"/>
      </xdr:nvSpPr>
      <xdr:spPr>
        <a:xfrm>
          <a:off x="16226867" y="954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6" name="正方形/長方形 705"/>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7" name="正方形/長方形 706"/>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8" name="正方形/長方形 707"/>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9" name="正方形/長方形 708"/>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0" name="正方形/長方形 709"/>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1" name="正方形/長方形 710"/>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2" name="正方形/長方形 711"/>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3" name="正方形/長方形 712"/>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4" name="テキスト ボックス 713"/>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5" name="直線コネクタ 714"/>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6" name="テキスト ボックス 715"/>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7" name="直線コネクタ 716"/>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8" name="テキスト ボックス 717"/>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9" name="直線コネクタ 718"/>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0" name="テキスト ボックス 719"/>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1" name="直線コネクタ 720"/>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2" name="テキスト ボックス 721"/>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3" name="直線コネクタ 722"/>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4" name="テキスト ボックス 723"/>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5" name="直線コネクタ 724"/>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6" name="テキスト ボックス 725"/>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7" name="直線コネクタ 726"/>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8" name="テキスト ボックス 727"/>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9" name="直線コネクタ 72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0"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731" name="直線コネクタ 730"/>
        <xdr:cNvCxnSpPr/>
      </xdr:nvCxnSpPr>
      <xdr:spPr>
        <a:xfrm flipV="1">
          <a:off x="14375764" y="13115652"/>
          <a:ext cx="0" cy="147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32" name="【児童館】&#10;有形固定資産減価償却率最小値テキスト"/>
        <xdr:cNvSpPr txBox="1"/>
      </xdr:nvSpPr>
      <xdr:spPr>
        <a:xfrm>
          <a:off x="14414500" y="1458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33" name="直線コネクタ 732"/>
        <xdr:cNvCxnSpPr/>
      </xdr:nvCxnSpPr>
      <xdr:spPr>
        <a:xfrm>
          <a:off x="14287500" y="14585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734" name="【児童館】&#10;有形固定資産減価償却率最大値テキスト"/>
        <xdr:cNvSpPr txBox="1"/>
      </xdr:nvSpPr>
      <xdr:spPr>
        <a:xfrm>
          <a:off x="14414500" y="128984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735" name="直線コネクタ 734"/>
        <xdr:cNvCxnSpPr/>
      </xdr:nvCxnSpPr>
      <xdr:spPr>
        <a:xfrm>
          <a:off x="14287500" y="131156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155139</xdr:rowOff>
    </xdr:from>
    <xdr:ext cx="405111" cy="259045"/>
    <xdr:sp macro="" textlink="">
      <xdr:nvSpPr>
        <xdr:cNvPr id="736" name="【児童館】&#10;有形固定資産減価償却率平均値テキスト"/>
        <xdr:cNvSpPr txBox="1"/>
      </xdr:nvSpPr>
      <xdr:spPr>
        <a:xfrm>
          <a:off x="14414500" y="13733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737" name="フローチャート: 判断 736"/>
        <xdr:cNvSpPr/>
      </xdr:nvSpPr>
      <xdr:spPr>
        <a:xfrm>
          <a:off x="14325600" y="1375174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738" name="フローチャート: 判断 737"/>
        <xdr:cNvSpPr/>
      </xdr:nvSpPr>
      <xdr:spPr>
        <a:xfrm>
          <a:off x="13578840" y="137310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739" name="フローチャート: 判断 738"/>
        <xdr:cNvSpPr/>
      </xdr:nvSpPr>
      <xdr:spPr>
        <a:xfrm>
          <a:off x="12804140" y="137147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740" name="フローチャート: 判断 739"/>
        <xdr:cNvSpPr/>
      </xdr:nvSpPr>
      <xdr:spPr>
        <a:xfrm>
          <a:off x="12029440" y="1371799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741" name="フローチャート: 判断 740"/>
        <xdr:cNvSpPr/>
      </xdr:nvSpPr>
      <xdr:spPr>
        <a:xfrm>
          <a:off x="11231880" y="136984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2" name="テキスト ボックス 74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3" name="テキスト ボックス 74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4" name="テキスト ボックス 74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5" name="テキスト ボックス 74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6" name="テキスト ボックス 74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24856</xdr:rowOff>
    </xdr:from>
    <xdr:to>
      <xdr:col>81</xdr:col>
      <xdr:colOff>101600</xdr:colOff>
      <xdr:row>86</xdr:row>
      <xdr:rowOff>126456</xdr:rowOff>
    </xdr:to>
    <xdr:sp macro="" textlink="">
      <xdr:nvSpPr>
        <xdr:cNvPr id="747" name="楕円 746"/>
        <xdr:cNvSpPr/>
      </xdr:nvSpPr>
      <xdr:spPr>
        <a:xfrm>
          <a:off x="13578840" y="1444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162016</xdr:rowOff>
    </xdr:from>
    <xdr:to>
      <xdr:col>76</xdr:col>
      <xdr:colOff>165100</xdr:colOff>
      <xdr:row>86</xdr:row>
      <xdr:rowOff>92166</xdr:rowOff>
    </xdr:to>
    <xdr:sp macro="" textlink="">
      <xdr:nvSpPr>
        <xdr:cNvPr id="748" name="楕円 747"/>
        <xdr:cNvSpPr/>
      </xdr:nvSpPr>
      <xdr:spPr>
        <a:xfrm>
          <a:off x="12804140" y="144114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41366</xdr:rowOff>
    </xdr:from>
    <xdr:to>
      <xdr:col>81</xdr:col>
      <xdr:colOff>50800</xdr:colOff>
      <xdr:row>86</xdr:row>
      <xdr:rowOff>75656</xdr:rowOff>
    </xdr:to>
    <xdr:cxnSp macro="">
      <xdr:nvCxnSpPr>
        <xdr:cNvPr id="749" name="直線コネクタ 748"/>
        <xdr:cNvCxnSpPr/>
      </xdr:nvCxnSpPr>
      <xdr:spPr>
        <a:xfrm>
          <a:off x="12854940" y="14458406"/>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127726</xdr:rowOff>
    </xdr:from>
    <xdr:to>
      <xdr:col>72</xdr:col>
      <xdr:colOff>38100</xdr:colOff>
      <xdr:row>86</xdr:row>
      <xdr:rowOff>57876</xdr:rowOff>
    </xdr:to>
    <xdr:sp macro="" textlink="">
      <xdr:nvSpPr>
        <xdr:cNvPr id="750" name="楕円 749"/>
        <xdr:cNvSpPr/>
      </xdr:nvSpPr>
      <xdr:spPr>
        <a:xfrm>
          <a:off x="12029440" y="143771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7076</xdr:rowOff>
    </xdr:from>
    <xdr:to>
      <xdr:col>76</xdr:col>
      <xdr:colOff>114300</xdr:colOff>
      <xdr:row>86</xdr:row>
      <xdr:rowOff>41366</xdr:rowOff>
    </xdr:to>
    <xdr:cxnSp macro="">
      <xdr:nvCxnSpPr>
        <xdr:cNvPr id="751" name="直線コネクタ 750"/>
        <xdr:cNvCxnSpPr/>
      </xdr:nvCxnSpPr>
      <xdr:spPr>
        <a:xfrm>
          <a:off x="12072620" y="14424116"/>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83638</xdr:rowOff>
    </xdr:from>
    <xdr:to>
      <xdr:col>67</xdr:col>
      <xdr:colOff>101600</xdr:colOff>
      <xdr:row>86</xdr:row>
      <xdr:rowOff>13788</xdr:rowOff>
    </xdr:to>
    <xdr:sp macro="" textlink="">
      <xdr:nvSpPr>
        <xdr:cNvPr id="752" name="楕円 751"/>
        <xdr:cNvSpPr/>
      </xdr:nvSpPr>
      <xdr:spPr>
        <a:xfrm>
          <a:off x="11231880" y="143330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134438</xdr:rowOff>
    </xdr:from>
    <xdr:to>
      <xdr:col>71</xdr:col>
      <xdr:colOff>177800</xdr:colOff>
      <xdr:row>86</xdr:row>
      <xdr:rowOff>7076</xdr:rowOff>
    </xdr:to>
    <xdr:cxnSp macro="">
      <xdr:nvCxnSpPr>
        <xdr:cNvPr id="753" name="直線コネクタ 752"/>
        <xdr:cNvCxnSpPr/>
      </xdr:nvCxnSpPr>
      <xdr:spPr>
        <a:xfrm>
          <a:off x="11282680" y="14383838"/>
          <a:ext cx="789940" cy="40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98896</xdr:rowOff>
    </xdr:from>
    <xdr:ext cx="405111" cy="259045"/>
    <xdr:sp macro="" textlink="">
      <xdr:nvSpPr>
        <xdr:cNvPr id="754" name="n_1aveValue【児童館】&#10;有形固定資産減価償却率"/>
        <xdr:cNvSpPr txBox="1"/>
      </xdr:nvSpPr>
      <xdr:spPr>
        <a:xfrm>
          <a:off x="13437244" y="1351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755" name="n_2aveValue【児童館】&#10;有形固定資産減価償却率"/>
        <xdr:cNvSpPr txBox="1"/>
      </xdr:nvSpPr>
      <xdr:spPr>
        <a:xfrm>
          <a:off x="126752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756" name="n_3aveValue【児童館】&#10;有形固定資産減価償却率"/>
        <xdr:cNvSpPr txBox="1"/>
      </xdr:nvSpPr>
      <xdr:spPr>
        <a:xfrm>
          <a:off x="11900544" y="1349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757" name="n_4aveValue【児童館】&#10;有形固定資産減価償却率"/>
        <xdr:cNvSpPr txBox="1"/>
      </xdr:nvSpPr>
      <xdr:spPr>
        <a:xfrm>
          <a:off x="11102984" y="13477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117583</xdr:rowOff>
    </xdr:from>
    <xdr:ext cx="405111" cy="259045"/>
    <xdr:sp macro="" textlink="">
      <xdr:nvSpPr>
        <xdr:cNvPr id="758" name="n_1mainValue【児童館】&#10;有形固定資産減価償却率"/>
        <xdr:cNvSpPr txBox="1"/>
      </xdr:nvSpPr>
      <xdr:spPr>
        <a:xfrm>
          <a:off x="13437244" y="1453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83293</xdr:rowOff>
    </xdr:from>
    <xdr:ext cx="405111" cy="259045"/>
    <xdr:sp macro="" textlink="">
      <xdr:nvSpPr>
        <xdr:cNvPr id="759" name="n_2mainValue【児童館】&#10;有形固定資産減価償却率"/>
        <xdr:cNvSpPr txBox="1"/>
      </xdr:nvSpPr>
      <xdr:spPr>
        <a:xfrm>
          <a:off x="12675244" y="1450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49003</xdr:rowOff>
    </xdr:from>
    <xdr:ext cx="405111" cy="259045"/>
    <xdr:sp macro="" textlink="">
      <xdr:nvSpPr>
        <xdr:cNvPr id="760" name="n_3mainValue【児童館】&#10;有形固定資産減価償却率"/>
        <xdr:cNvSpPr txBox="1"/>
      </xdr:nvSpPr>
      <xdr:spPr>
        <a:xfrm>
          <a:off x="11900544" y="144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4915</xdr:rowOff>
    </xdr:from>
    <xdr:ext cx="405111" cy="259045"/>
    <xdr:sp macro="" textlink="">
      <xdr:nvSpPr>
        <xdr:cNvPr id="761" name="n_4mainValue【児童館】&#10;有形固定資産減価償却率"/>
        <xdr:cNvSpPr txBox="1"/>
      </xdr:nvSpPr>
      <xdr:spPr>
        <a:xfrm>
          <a:off x="11102984" y="14421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2" name="正方形/長方形 76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3" name="正方形/長方形 76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4" name="正方形/長方形 76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5" name="正方形/長方形 76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6" name="正方形/長方形 76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7" name="正方形/長方形 76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8" name="正方形/長方形 76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9" name="正方形/長方形 76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0" name="テキスト ボックス 76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1" name="直線コネクタ 77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2" name="直線コネクタ 771"/>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3" name="テキスト ボックス 772"/>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4" name="直線コネクタ 773"/>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5" name="テキスト ボックス 774"/>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6" name="直線コネクタ 775"/>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7" name="テキスト ボックス 776"/>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8" name="直線コネクタ 777"/>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9" name="テキスト ボックス 778"/>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0" name="直線コネクタ 77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1" name="テキスト ボックス 78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2"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783" name="直線コネクタ 782"/>
        <xdr:cNvCxnSpPr/>
      </xdr:nvCxnSpPr>
      <xdr:spPr>
        <a:xfrm flipV="1">
          <a:off x="19509104" y="13288518"/>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84" name="【児童館】&#10;一人当たり面積最小値テキスト"/>
        <xdr:cNvSpPr txBox="1"/>
      </xdr:nvSpPr>
      <xdr:spPr>
        <a:xfrm>
          <a:off x="19547840"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85" name="直線コネクタ 784"/>
        <xdr:cNvCxnSpPr/>
      </xdr:nvCxnSpPr>
      <xdr:spPr>
        <a:xfrm>
          <a:off x="19443700" y="144277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786" name="【児童館】&#10;一人当たり面積最大値テキスト"/>
        <xdr:cNvSpPr txBox="1"/>
      </xdr:nvSpPr>
      <xdr:spPr>
        <a:xfrm>
          <a:off x="19547840" y="1307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787" name="直線コネクタ 786"/>
        <xdr:cNvCxnSpPr/>
      </xdr:nvCxnSpPr>
      <xdr:spPr>
        <a:xfrm>
          <a:off x="19443700" y="132885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144035</xdr:rowOff>
    </xdr:from>
    <xdr:ext cx="469744" cy="259045"/>
    <xdr:sp macro="" textlink="">
      <xdr:nvSpPr>
        <xdr:cNvPr id="788" name="【児童館】&#10;一人当たり面積平均値テキスト"/>
        <xdr:cNvSpPr txBox="1"/>
      </xdr:nvSpPr>
      <xdr:spPr>
        <a:xfrm>
          <a:off x="19547840" y="1422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789" name="フローチャート: 判断 788"/>
        <xdr:cNvSpPr/>
      </xdr:nvSpPr>
      <xdr:spPr>
        <a:xfrm>
          <a:off x="19458940" y="14247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790" name="フローチャート: 判断 789"/>
        <xdr:cNvSpPr/>
      </xdr:nvSpPr>
      <xdr:spPr>
        <a:xfrm>
          <a:off x="18735040" y="1423822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91" name="フローチャート: 判断 790"/>
        <xdr:cNvSpPr/>
      </xdr:nvSpPr>
      <xdr:spPr>
        <a:xfrm>
          <a:off x="17937480" y="142245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792" name="フローチャート: 判断 791"/>
        <xdr:cNvSpPr/>
      </xdr:nvSpPr>
      <xdr:spPr>
        <a:xfrm>
          <a:off x="17162780" y="14229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793" name="フローチャート: 判断 792"/>
        <xdr:cNvSpPr/>
      </xdr:nvSpPr>
      <xdr:spPr>
        <a:xfrm>
          <a:off x="16388080" y="1422450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4" name="テキスト ボックス 793"/>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5" name="テキスト ボックス 794"/>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6" name="テキスト ボックス 795"/>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7" name="テキスト ボックス 796"/>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8" name="テキスト ボックス 797"/>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140463</xdr:rowOff>
    </xdr:from>
    <xdr:to>
      <xdr:col>112</xdr:col>
      <xdr:colOff>38100</xdr:colOff>
      <xdr:row>86</xdr:row>
      <xdr:rowOff>70613</xdr:rowOff>
    </xdr:to>
    <xdr:sp macro="" textlink="">
      <xdr:nvSpPr>
        <xdr:cNvPr id="799" name="楕円 798"/>
        <xdr:cNvSpPr/>
      </xdr:nvSpPr>
      <xdr:spPr>
        <a:xfrm>
          <a:off x="18735040" y="143898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140463</xdr:rowOff>
    </xdr:from>
    <xdr:to>
      <xdr:col>107</xdr:col>
      <xdr:colOff>101600</xdr:colOff>
      <xdr:row>86</xdr:row>
      <xdr:rowOff>70613</xdr:rowOff>
    </xdr:to>
    <xdr:sp macro="" textlink="">
      <xdr:nvSpPr>
        <xdr:cNvPr id="800" name="楕円 799"/>
        <xdr:cNvSpPr/>
      </xdr:nvSpPr>
      <xdr:spPr>
        <a:xfrm>
          <a:off x="17937480" y="143898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19813</xdr:rowOff>
    </xdr:from>
    <xdr:to>
      <xdr:col>111</xdr:col>
      <xdr:colOff>177800</xdr:colOff>
      <xdr:row>86</xdr:row>
      <xdr:rowOff>19813</xdr:rowOff>
    </xdr:to>
    <xdr:cxnSp macro="">
      <xdr:nvCxnSpPr>
        <xdr:cNvPr id="801" name="直線コネクタ 800"/>
        <xdr:cNvCxnSpPr/>
      </xdr:nvCxnSpPr>
      <xdr:spPr>
        <a:xfrm>
          <a:off x="17988280" y="1443685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140463</xdr:rowOff>
    </xdr:from>
    <xdr:to>
      <xdr:col>102</xdr:col>
      <xdr:colOff>165100</xdr:colOff>
      <xdr:row>86</xdr:row>
      <xdr:rowOff>70613</xdr:rowOff>
    </xdr:to>
    <xdr:sp macro="" textlink="">
      <xdr:nvSpPr>
        <xdr:cNvPr id="802" name="楕円 801"/>
        <xdr:cNvSpPr/>
      </xdr:nvSpPr>
      <xdr:spPr>
        <a:xfrm>
          <a:off x="17162780" y="143898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19813</xdr:rowOff>
    </xdr:from>
    <xdr:to>
      <xdr:col>107</xdr:col>
      <xdr:colOff>50800</xdr:colOff>
      <xdr:row>86</xdr:row>
      <xdr:rowOff>19813</xdr:rowOff>
    </xdr:to>
    <xdr:cxnSp macro="">
      <xdr:nvCxnSpPr>
        <xdr:cNvPr id="803" name="直線コネクタ 802"/>
        <xdr:cNvCxnSpPr/>
      </xdr:nvCxnSpPr>
      <xdr:spPr>
        <a:xfrm>
          <a:off x="17213580" y="1443685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140463</xdr:rowOff>
    </xdr:from>
    <xdr:to>
      <xdr:col>98</xdr:col>
      <xdr:colOff>38100</xdr:colOff>
      <xdr:row>86</xdr:row>
      <xdr:rowOff>70613</xdr:rowOff>
    </xdr:to>
    <xdr:sp macro="" textlink="">
      <xdr:nvSpPr>
        <xdr:cNvPr id="804" name="楕円 803"/>
        <xdr:cNvSpPr/>
      </xdr:nvSpPr>
      <xdr:spPr>
        <a:xfrm>
          <a:off x="16388080" y="1438986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19813</xdr:rowOff>
    </xdr:from>
    <xdr:to>
      <xdr:col>102</xdr:col>
      <xdr:colOff>114300</xdr:colOff>
      <xdr:row>86</xdr:row>
      <xdr:rowOff>19813</xdr:rowOff>
    </xdr:to>
    <xdr:cxnSp macro="">
      <xdr:nvCxnSpPr>
        <xdr:cNvPr id="805" name="直線コネクタ 804"/>
        <xdr:cNvCxnSpPr/>
      </xdr:nvCxnSpPr>
      <xdr:spPr>
        <a:xfrm>
          <a:off x="16431260" y="1443685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103140</xdr:rowOff>
    </xdr:from>
    <xdr:ext cx="469744" cy="259045"/>
    <xdr:sp macro="" textlink="">
      <xdr:nvSpPr>
        <xdr:cNvPr id="806" name="n_1aveValue【児童館】&#10;一人当たり面積"/>
        <xdr:cNvSpPr txBox="1"/>
      </xdr:nvSpPr>
      <xdr:spPr>
        <a:xfrm>
          <a:off x="18561127" y="1401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807" name="n_2aveValue【児童館】&#10;一人当たり面積"/>
        <xdr:cNvSpPr txBox="1"/>
      </xdr:nvSpPr>
      <xdr:spPr>
        <a:xfrm>
          <a:off x="17776267"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808" name="n_3aveValue【児童館】&#10;一人当たり面積"/>
        <xdr:cNvSpPr txBox="1"/>
      </xdr:nvSpPr>
      <xdr:spPr>
        <a:xfrm>
          <a:off x="17001567" y="140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89425</xdr:rowOff>
    </xdr:from>
    <xdr:ext cx="469744" cy="259045"/>
    <xdr:sp macro="" textlink="">
      <xdr:nvSpPr>
        <xdr:cNvPr id="809" name="n_4aveValue【児童館】&#10;一人当たり面積"/>
        <xdr:cNvSpPr txBox="1"/>
      </xdr:nvSpPr>
      <xdr:spPr>
        <a:xfrm>
          <a:off x="16226867" y="1400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61740</xdr:rowOff>
    </xdr:from>
    <xdr:ext cx="469744" cy="259045"/>
    <xdr:sp macro="" textlink="">
      <xdr:nvSpPr>
        <xdr:cNvPr id="810" name="n_1mainValue【児童館】&#10;一人当たり面積"/>
        <xdr:cNvSpPr txBox="1"/>
      </xdr:nvSpPr>
      <xdr:spPr>
        <a:xfrm>
          <a:off x="18561127" y="144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61740</xdr:rowOff>
    </xdr:from>
    <xdr:ext cx="469744" cy="259045"/>
    <xdr:sp macro="" textlink="">
      <xdr:nvSpPr>
        <xdr:cNvPr id="811" name="n_2mainValue【児童館】&#10;一人当たり面積"/>
        <xdr:cNvSpPr txBox="1"/>
      </xdr:nvSpPr>
      <xdr:spPr>
        <a:xfrm>
          <a:off x="17776267" y="144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61740</xdr:rowOff>
    </xdr:from>
    <xdr:ext cx="469744" cy="259045"/>
    <xdr:sp macro="" textlink="">
      <xdr:nvSpPr>
        <xdr:cNvPr id="812" name="n_3mainValue【児童館】&#10;一人当たり面積"/>
        <xdr:cNvSpPr txBox="1"/>
      </xdr:nvSpPr>
      <xdr:spPr>
        <a:xfrm>
          <a:off x="17001567" y="144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61740</xdr:rowOff>
    </xdr:from>
    <xdr:ext cx="469744" cy="259045"/>
    <xdr:sp macro="" textlink="">
      <xdr:nvSpPr>
        <xdr:cNvPr id="813" name="n_4mainValue【児童館】&#10;一人当たり面積"/>
        <xdr:cNvSpPr txBox="1"/>
      </xdr:nvSpPr>
      <xdr:spPr>
        <a:xfrm>
          <a:off x="16226867" y="1447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4" name="正方形/長方形 81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5" name="正方形/長方形 81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6" name="正方形/長方形 81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7" name="正方形/長方形 81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8" name="正方形/長方形 81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9" name="正方形/長方形 81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0" name="正方形/長方形 81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正方形/長方形 82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2" name="テキスト ボックス 82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3" name="直線コネクタ 82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4" name="テキスト ボックス 823"/>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5" name="直線コネクタ 824"/>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6" name="テキスト ボックス 825"/>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7" name="直線コネクタ 826"/>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8" name="テキスト ボックス 827"/>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9" name="直線コネクタ 828"/>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0" name="テキスト ボックス 829"/>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1" name="直線コネクタ 830"/>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2" name="テキスト ボックス 831"/>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3" name="直線コネクタ 832"/>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4" name="テキスト ボックス 833"/>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5" name="直線コネクタ 834"/>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6" name="テキスト ボックス 835"/>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7" name="直線コネクタ 83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839" name="直線コネクタ 838"/>
        <xdr:cNvCxnSpPr/>
      </xdr:nvCxnSpPr>
      <xdr:spPr>
        <a:xfrm flipV="1">
          <a:off x="14375764" y="16920211"/>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0" name="【公民館】&#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1" name="直線コネクタ 840"/>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842" name="【公民館】&#10;有形固定資産減価償却率最大値テキスト"/>
        <xdr:cNvSpPr txBox="1"/>
      </xdr:nvSpPr>
      <xdr:spPr>
        <a:xfrm>
          <a:off x="14414500" y="16699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843" name="直線コネクタ 842"/>
        <xdr:cNvCxnSpPr/>
      </xdr:nvCxnSpPr>
      <xdr:spPr>
        <a:xfrm>
          <a:off x="14287500" y="169202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144253</xdr:rowOff>
    </xdr:from>
    <xdr:ext cx="405111" cy="259045"/>
    <xdr:sp macro="" textlink="">
      <xdr:nvSpPr>
        <xdr:cNvPr id="844" name="【公民館】&#10;有形固定資産減価償却率平均値テキスト"/>
        <xdr:cNvSpPr txBox="1"/>
      </xdr:nvSpPr>
      <xdr:spPr>
        <a:xfrm>
          <a:off x="14414500" y="1774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845" name="フローチャート: 判断 844"/>
        <xdr:cNvSpPr/>
      </xdr:nvSpPr>
      <xdr:spPr>
        <a:xfrm>
          <a:off x="14325600" y="177680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846" name="フローチャート: 判断 845"/>
        <xdr:cNvSpPr/>
      </xdr:nvSpPr>
      <xdr:spPr>
        <a:xfrm>
          <a:off x="1357884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847" name="フローチャート: 判断 846"/>
        <xdr:cNvSpPr/>
      </xdr:nvSpPr>
      <xdr:spPr>
        <a:xfrm>
          <a:off x="12804140" y="177174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848" name="フローチャート: 判断 847"/>
        <xdr:cNvSpPr/>
      </xdr:nvSpPr>
      <xdr:spPr>
        <a:xfrm>
          <a:off x="12029440" y="176814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849" name="フローチャート: 判断 848"/>
        <xdr:cNvSpPr/>
      </xdr:nvSpPr>
      <xdr:spPr>
        <a:xfrm>
          <a:off x="11231880" y="176798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0" name="テキスト ボックス 84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1" name="テキスト ボックス 85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2" name="テキスト ボックス 85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3" name="テキスト ボックス 85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4" name="テキスト ボックス 85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129902</xdr:rowOff>
    </xdr:from>
    <xdr:to>
      <xdr:col>81</xdr:col>
      <xdr:colOff>101600</xdr:colOff>
      <xdr:row>106</xdr:row>
      <xdr:rowOff>60052</xdr:rowOff>
    </xdr:to>
    <xdr:sp macro="" textlink="">
      <xdr:nvSpPr>
        <xdr:cNvPr id="855" name="楕円 854"/>
        <xdr:cNvSpPr/>
      </xdr:nvSpPr>
      <xdr:spPr>
        <a:xfrm>
          <a:off x="13578840" y="177321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103777</xdr:rowOff>
    </xdr:from>
    <xdr:to>
      <xdr:col>76</xdr:col>
      <xdr:colOff>165100</xdr:colOff>
      <xdr:row>106</xdr:row>
      <xdr:rowOff>33927</xdr:rowOff>
    </xdr:to>
    <xdr:sp macro="" textlink="">
      <xdr:nvSpPr>
        <xdr:cNvPr id="856" name="楕円 855"/>
        <xdr:cNvSpPr/>
      </xdr:nvSpPr>
      <xdr:spPr>
        <a:xfrm>
          <a:off x="12804140" y="1770597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154577</xdr:rowOff>
    </xdr:from>
    <xdr:to>
      <xdr:col>81</xdr:col>
      <xdr:colOff>50800</xdr:colOff>
      <xdr:row>106</xdr:row>
      <xdr:rowOff>9252</xdr:rowOff>
    </xdr:to>
    <xdr:cxnSp macro="">
      <xdr:nvCxnSpPr>
        <xdr:cNvPr id="857" name="直線コネクタ 856"/>
        <xdr:cNvCxnSpPr/>
      </xdr:nvCxnSpPr>
      <xdr:spPr>
        <a:xfrm>
          <a:off x="12854940" y="17756777"/>
          <a:ext cx="774700" cy="2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72752</xdr:rowOff>
    </xdr:from>
    <xdr:to>
      <xdr:col>72</xdr:col>
      <xdr:colOff>38100</xdr:colOff>
      <xdr:row>106</xdr:row>
      <xdr:rowOff>2902</xdr:rowOff>
    </xdr:to>
    <xdr:sp macro="" textlink="">
      <xdr:nvSpPr>
        <xdr:cNvPr id="858" name="楕円 857"/>
        <xdr:cNvSpPr/>
      </xdr:nvSpPr>
      <xdr:spPr>
        <a:xfrm>
          <a:off x="12029440" y="176749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123552</xdr:rowOff>
    </xdr:from>
    <xdr:to>
      <xdr:col>76</xdr:col>
      <xdr:colOff>114300</xdr:colOff>
      <xdr:row>105</xdr:row>
      <xdr:rowOff>154577</xdr:rowOff>
    </xdr:to>
    <xdr:cxnSp macro="">
      <xdr:nvCxnSpPr>
        <xdr:cNvPr id="859" name="直線コネクタ 858"/>
        <xdr:cNvCxnSpPr/>
      </xdr:nvCxnSpPr>
      <xdr:spPr>
        <a:xfrm>
          <a:off x="12072620" y="17725752"/>
          <a:ext cx="78232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41729</xdr:rowOff>
    </xdr:from>
    <xdr:to>
      <xdr:col>67</xdr:col>
      <xdr:colOff>101600</xdr:colOff>
      <xdr:row>105</xdr:row>
      <xdr:rowOff>143329</xdr:rowOff>
    </xdr:to>
    <xdr:sp macro="" textlink="">
      <xdr:nvSpPr>
        <xdr:cNvPr id="860" name="楕円 859"/>
        <xdr:cNvSpPr/>
      </xdr:nvSpPr>
      <xdr:spPr>
        <a:xfrm>
          <a:off x="11231880" y="176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92529</xdr:rowOff>
    </xdr:from>
    <xdr:to>
      <xdr:col>71</xdr:col>
      <xdr:colOff>177800</xdr:colOff>
      <xdr:row>105</xdr:row>
      <xdr:rowOff>123552</xdr:rowOff>
    </xdr:to>
    <xdr:cxnSp macro="">
      <xdr:nvCxnSpPr>
        <xdr:cNvPr id="861" name="直線コネクタ 860"/>
        <xdr:cNvCxnSpPr/>
      </xdr:nvCxnSpPr>
      <xdr:spPr>
        <a:xfrm>
          <a:off x="11282680" y="17694729"/>
          <a:ext cx="78994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74947</xdr:rowOff>
    </xdr:from>
    <xdr:ext cx="405111" cy="259045"/>
    <xdr:sp macro="" textlink="">
      <xdr:nvSpPr>
        <xdr:cNvPr id="862" name="n_1aveValue【公民館】&#10;有形固定資産減価償却率"/>
        <xdr:cNvSpPr txBox="1"/>
      </xdr:nvSpPr>
      <xdr:spPr>
        <a:xfrm>
          <a:off x="134372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36484</xdr:rowOff>
    </xdr:from>
    <xdr:ext cx="405111" cy="259045"/>
    <xdr:sp macro="" textlink="">
      <xdr:nvSpPr>
        <xdr:cNvPr id="863" name="n_2aveValue【公民館】&#10;有形固定資産減価償却率"/>
        <xdr:cNvSpPr txBox="1"/>
      </xdr:nvSpPr>
      <xdr:spPr>
        <a:xfrm>
          <a:off x="12675244" y="17806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561</xdr:rowOff>
    </xdr:from>
    <xdr:ext cx="405111" cy="259045"/>
    <xdr:sp macro="" textlink="">
      <xdr:nvSpPr>
        <xdr:cNvPr id="864" name="n_3aveValue【公民館】&#10;有形固定資産減価償却率"/>
        <xdr:cNvSpPr txBox="1"/>
      </xdr:nvSpPr>
      <xdr:spPr>
        <a:xfrm>
          <a:off x="11900544" y="17770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170378</xdr:rowOff>
    </xdr:from>
    <xdr:ext cx="405111" cy="259045"/>
    <xdr:sp macro="" textlink="">
      <xdr:nvSpPr>
        <xdr:cNvPr id="865" name="n_4aveValue【公民館】&#10;有形固定資産減価償却率"/>
        <xdr:cNvSpPr txBox="1"/>
      </xdr:nvSpPr>
      <xdr:spPr>
        <a:xfrm>
          <a:off x="11102984" y="1777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51179</xdr:rowOff>
    </xdr:from>
    <xdr:ext cx="405111" cy="259045"/>
    <xdr:sp macro="" textlink="">
      <xdr:nvSpPr>
        <xdr:cNvPr id="866" name="n_1mainValue【公民館】&#10;有形固定資産減価償却率"/>
        <xdr:cNvSpPr txBox="1"/>
      </xdr:nvSpPr>
      <xdr:spPr>
        <a:xfrm>
          <a:off x="13437244" y="17821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50454</xdr:rowOff>
    </xdr:from>
    <xdr:ext cx="405111" cy="259045"/>
    <xdr:sp macro="" textlink="">
      <xdr:nvSpPr>
        <xdr:cNvPr id="867" name="n_2mainValue【公民館】&#10;有形固定資産減価償却率"/>
        <xdr:cNvSpPr txBox="1"/>
      </xdr:nvSpPr>
      <xdr:spPr>
        <a:xfrm>
          <a:off x="12675244" y="17485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868" name="n_3mainValue【公民館】&#10;有形固定資産減価償却率"/>
        <xdr:cNvSpPr txBox="1"/>
      </xdr:nvSpPr>
      <xdr:spPr>
        <a:xfrm>
          <a:off x="11900544" y="17453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159856</xdr:rowOff>
    </xdr:from>
    <xdr:ext cx="405111" cy="259045"/>
    <xdr:sp macro="" textlink="">
      <xdr:nvSpPr>
        <xdr:cNvPr id="869" name="n_4mainValue【公民館】&#10;有形固定資産減価償却率"/>
        <xdr:cNvSpPr txBox="1"/>
      </xdr:nvSpPr>
      <xdr:spPr>
        <a:xfrm>
          <a:off x="11102984" y="1742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0" name="正方形/長方形 869"/>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1" name="正方形/長方形 870"/>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2" name="正方形/長方形 871"/>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3" name="正方形/長方形 872"/>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4" name="正方形/長方形 873"/>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5" name="正方形/長方形 874"/>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76" name="正方形/長方形 875"/>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7" name="正方形/長方形 876"/>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8" name="テキスト ボックス 877"/>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9" name="直線コネクタ 878"/>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80" name="直線コネクタ 879"/>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81" name="テキスト ボックス 880"/>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82" name="直線コネクタ 881"/>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83" name="テキスト ボックス 882"/>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84" name="直線コネクタ 883"/>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85" name="テキスト ボックス 884"/>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86" name="直線コネクタ 885"/>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87" name="テキスト ボックス 886"/>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8" name="直線コネクタ 88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9" name="テキスト ボックス 88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90"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891" name="直線コネクタ 890"/>
        <xdr:cNvCxnSpPr/>
      </xdr:nvCxnSpPr>
      <xdr:spPr>
        <a:xfrm flipV="1">
          <a:off x="19509104" y="16810482"/>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92" name="【公民館】&#10;一人当たり面積最小値テキスト"/>
        <xdr:cNvSpPr txBox="1"/>
      </xdr:nvSpPr>
      <xdr:spPr>
        <a:xfrm>
          <a:off x="19547840" y="181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93" name="直線コネクタ 892"/>
        <xdr:cNvCxnSpPr/>
      </xdr:nvCxnSpPr>
      <xdr:spPr>
        <a:xfrm>
          <a:off x="194437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894" name="【公民館】&#10;一人当たり面積最大値テキスト"/>
        <xdr:cNvSpPr txBox="1"/>
      </xdr:nvSpPr>
      <xdr:spPr>
        <a:xfrm>
          <a:off x="19547840" y="1659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895" name="直線コネクタ 894"/>
        <xdr:cNvCxnSpPr/>
      </xdr:nvCxnSpPr>
      <xdr:spPr>
        <a:xfrm>
          <a:off x="19443700" y="16810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96" name="【公民館】&#10;一人当たり面積平均値テキスト"/>
        <xdr:cNvSpPr txBox="1"/>
      </xdr:nvSpPr>
      <xdr:spPr>
        <a:xfrm>
          <a:off x="19547840" y="1771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97" name="フローチャート: 判断 896"/>
        <xdr:cNvSpPr/>
      </xdr:nvSpPr>
      <xdr:spPr>
        <a:xfrm>
          <a:off x="19458940" y="177350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898" name="フローチャート: 判断 897"/>
        <xdr:cNvSpPr/>
      </xdr:nvSpPr>
      <xdr:spPr>
        <a:xfrm>
          <a:off x="18735040" y="177373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899" name="フローチャート: 判断 898"/>
        <xdr:cNvSpPr/>
      </xdr:nvSpPr>
      <xdr:spPr>
        <a:xfrm>
          <a:off x="17937480" y="177053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900" name="フローチャート: 判断 899"/>
        <xdr:cNvSpPr/>
      </xdr:nvSpPr>
      <xdr:spPr>
        <a:xfrm>
          <a:off x="17162780" y="177030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901" name="フローチャート: 判断 900"/>
        <xdr:cNvSpPr/>
      </xdr:nvSpPr>
      <xdr:spPr>
        <a:xfrm>
          <a:off x="16388080" y="177167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02" name="テキスト ボックス 901"/>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03" name="テキスト ボックス 902"/>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04" name="テキスト ボックス 903"/>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05" name="テキスト ボックス 904"/>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06" name="テキスト ボックス 905"/>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16256</xdr:rowOff>
    </xdr:from>
    <xdr:to>
      <xdr:col>112</xdr:col>
      <xdr:colOff>38100</xdr:colOff>
      <xdr:row>105</xdr:row>
      <xdr:rowOff>117856</xdr:rowOff>
    </xdr:to>
    <xdr:sp macro="" textlink="">
      <xdr:nvSpPr>
        <xdr:cNvPr id="907" name="楕円 906"/>
        <xdr:cNvSpPr/>
      </xdr:nvSpPr>
      <xdr:spPr>
        <a:xfrm>
          <a:off x="18735040" y="176184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20828</xdr:rowOff>
    </xdr:from>
    <xdr:to>
      <xdr:col>107</xdr:col>
      <xdr:colOff>101600</xdr:colOff>
      <xdr:row>105</xdr:row>
      <xdr:rowOff>122428</xdr:rowOff>
    </xdr:to>
    <xdr:sp macro="" textlink="">
      <xdr:nvSpPr>
        <xdr:cNvPr id="908" name="楕円 907"/>
        <xdr:cNvSpPr/>
      </xdr:nvSpPr>
      <xdr:spPr>
        <a:xfrm>
          <a:off x="17937480" y="1762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67056</xdr:rowOff>
    </xdr:from>
    <xdr:to>
      <xdr:col>111</xdr:col>
      <xdr:colOff>177800</xdr:colOff>
      <xdr:row>105</xdr:row>
      <xdr:rowOff>71628</xdr:rowOff>
    </xdr:to>
    <xdr:cxnSp macro="">
      <xdr:nvCxnSpPr>
        <xdr:cNvPr id="909" name="直線コネクタ 908"/>
        <xdr:cNvCxnSpPr/>
      </xdr:nvCxnSpPr>
      <xdr:spPr>
        <a:xfrm flipV="1">
          <a:off x="17988280" y="17669256"/>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25400</xdr:rowOff>
    </xdr:from>
    <xdr:to>
      <xdr:col>102</xdr:col>
      <xdr:colOff>165100</xdr:colOff>
      <xdr:row>105</xdr:row>
      <xdr:rowOff>127000</xdr:rowOff>
    </xdr:to>
    <xdr:sp macro="" textlink="">
      <xdr:nvSpPr>
        <xdr:cNvPr id="910" name="楕円 909"/>
        <xdr:cNvSpPr/>
      </xdr:nvSpPr>
      <xdr:spPr>
        <a:xfrm>
          <a:off x="1716278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71628</xdr:rowOff>
    </xdr:from>
    <xdr:to>
      <xdr:col>107</xdr:col>
      <xdr:colOff>50800</xdr:colOff>
      <xdr:row>105</xdr:row>
      <xdr:rowOff>76200</xdr:rowOff>
    </xdr:to>
    <xdr:cxnSp macro="">
      <xdr:nvCxnSpPr>
        <xdr:cNvPr id="911" name="直線コネクタ 910"/>
        <xdr:cNvCxnSpPr/>
      </xdr:nvCxnSpPr>
      <xdr:spPr>
        <a:xfrm flipV="1">
          <a:off x="17213580" y="17673828"/>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29972</xdr:rowOff>
    </xdr:from>
    <xdr:to>
      <xdr:col>98</xdr:col>
      <xdr:colOff>38100</xdr:colOff>
      <xdr:row>105</xdr:row>
      <xdr:rowOff>131572</xdr:rowOff>
    </xdr:to>
    <xdr:sp macro="" textlink="">
      <xdr:nvSpPr>
        <xdr:cNvPr id="912" name="楕円 911"/>
        <xdr:cNvSpPr/>
      </xdr:nvSpPr>
      <xdr:spPr>
        <a:xfrm>
          <a:off x="16388080" y="176321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76200</xdr:rowOff>
    </xdr:from>
    <xdr:to>
      <xdr:col>102</xdr:col>
      <xdr:colOff>114300</xdr:colOff>
      <xdr:row>105</xdr:row>
      <xdr:rowOff>80772</xdr:rowOff>
    </xdr:to>
    <xdr:cxnSp macro="">
      <xdr:nvCxnSpPr>
        <xdr:cNvPr id="913" name="直線コネクタ 912"/>
        <xdr:cNvCxnSpPr/>
      </xdr:nvCxnSpPr>
      <xdr:spPr>
        <a:xfrm flipV="1">
          <a:off x="16431260" y="17678400"/>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56405</xdr:rowOff>
    </xdr:from>
    <xdr:ext cx="469744" cy="259045"/>
    <xdr:sp macro="" textlink="">
      <xdr:nvSpPr>
        <xdr:cNvPr id="914" name="n_1aveValue【公民館】&#10;一人当たり面積"/>
        <xdr:cNvSpPr txBox="1"/>
      </xdr:nvSpPr>
      <xdr:spPr>
        <a:xfrm>
          <a:off x="18561127" y="1782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24401</xdr:rowOff>
    </xdr:from>
    <xdr:ext cx="469744" cy="259045"/>
    <xdr:sp macro="" textlink="">
      <xdr:nvSpPr>
        <xdr:cNvPr id="915" name="n_2aveValue【公民館】&#10;一人当たり面積"/>
        <xdr:cNvSpPr txBox="1"/>
      </xdr:nvSpPr>
      <xdr:spPr>
        <a:xfrm>
          <a:off x="17776267" y="1779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916" name="n_3aveValue【公民館】&#10;一人当たり面積"/>
        <xdr:cNvSpPr txBox="1"/>
      </xdr:nvSpPr>
      <xdr:spPr>
        <a:xfrm>
          <a:off x="17001567" y="1779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917" name="n_4aveValue【公民館】&#10;一人当たり面積"/>
        <xdr:cNvSpPr txBox="1"/>
      </xdr:nvSpPr>
      <xdr:spPr>
        <a:xfrm>
          <a:off x="16226867" y="178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134383</xdr:rowOff>
    </xdr:from>
    <xdr:ext cx="469744" cy="259045"/>
    <xdr:sp macro="" textlink="">
      <xdr:nvSpPr>
        <xdr:cNvPr id="918" name="n_1mainValue【公民館】&#10;一人当たり面積"/>
        <xdr:cNvSpPr txBox="1"/>
      </xdr:nvSpPr>
      <xdr:spPr>
        <a:xfrm>
          <a:off x="18561127" y="17401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138955</xdr:rowOff>
    </xdr:from>
    <xdr:ext cx="469744" cy="259045"/>
    <xdr:sp macro="" textlink="">
      <xdr:nvSpPr>
        <xdr:cNvPr id="919" name="n_2mainValue【公民館】&#10;一人当たり面積"/>
        <xdr:cNvSpPr txBox="1"/>
      </xdr:nvSpPr>
      <xdr:spPr>
        <a:xfrm>
          <a:off x="17776267" y="17405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143527</xdr:rowOff>
    </xdr:from>
    <xdr:ext cx="469744" cy="259045"/>
    <xdr:sp macro="" textlink="">
      <xdr:nvSpPr>
        <xdr:cNvPr id="920" name="n_3mainValue【公民館】&#10;一人当たり面積"/>
        <xdr:cNvSpPr txBox="1"/>
      </xdr:nvSpPr>
      <xdr:spPr>
        <a:xfrm>
          <a:off x="1700156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148099</xdr:rowOff>
    </xdr:from>
    <xdr:ext cx="469744" cy="259045"/>
    <xdr:sp macro="" textlink="">
      <xdr:nvSpPr>
        <xdr:cNvPr id="921" name="n_4mainValue【公民館】&#10;一人当たり面積"/>
        <xdr:cNvSpPr txBox="1"/>
      </xdr:nvSpPr>
      <xdr:spPr>
        <a:xfrm>
          <a:off x="16226867" y="1741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22" name="正方形/長方形 921"/>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23" name="正方形/長方形 922"/>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24" name="テキスト ボックス 923"/>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類似団体と比較して特に有形固定資産減価償却率が高くなっている施設は、橋りょう・トンネル、公営住宅で、特に低くなっているのが道路、認定こども園・幼稚園・保育所である。</a:t>
          </a:r>
        </a:p>
        <a:p>
          <a:r>
            <a:rPr kumimoji="1" lang="ja-JP" altLang="en-US" sz="1300">
              <a:latin typeface="ＭＳ Ｐゴシック" panose="020B0600070205080204" pitchFamily="50" charset="-128"/>
              <a:ea typeface="ＭＳ Ｐゴシック" panose="020B0600070205080204" pitchFamily="50" charset="-128"/>
            </a:rPr>
            <a:t>　橋りょうについては、平成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年度に策定した橋りょう長寿命化修繕計画に基づいた点検・管理や、塗装の塗替え・架替え更新を計画的に実施し、公営住宅は譲渡および解体を推進する。</a:t>
          </a: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策定した保幼小中学校統合整備計画に基づき、幼稚園・保育所を統合し認定こども園として整備したことなどにより、有形固定資産減価償却率が低くなっているが、一人当たり面積は類似団体平均を上回ることとなった。</a:t>
          </a:r>
        </a:p>
        <a:p>
          <a:r>
            <a:rPr kumimoji="1" lang="ja-JP" altLang="en-US" sz="1300">
              <a:latin typeface="ＭＳ Ｐゴシック" panose="020B0600070205080204" pitchFamily="50" charset="-128"/>
              <a:ea typeface="ＭＳ Ｐゴシック" panose="020B0600070205080204" pitchFamily="50" charset="-128"/>
            </a:rPr>
            <a:t>　児童館については、施設の分類を見直したことにより皆減となった。また、公民館については、公民館条例の廃止により施設の分類を変更したため皆減となった。</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38,136
37,598
250.39
23,914,168
22,671,037
1,049,989
13,369,240
26,532,237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086225" y="5652407"/>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124960" y="713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124960" y="54314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020820" y="56524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87103</xdr:rowOff>
    </xdr:from>
    <xdr:ext cx="405111" cy="259045"/>
    <xdr:sp macro="" textlink="">
      <xdr:nvSpPr>
        <xdr:cNvPr id="63" name="【図書館】&#10;有形固定資産減価償却率平均値テキスト"/>
        <xdr:cNvSpPr txBox="1"/>
      </xdr:nvSpPr>
      <xdr:spPr>
        <a:xfrm>
          <a:off x="4124960" y="6289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036060" y="6311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31216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514600" y="627869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739900" y="62754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965200" y="62378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74" name="楕円 73"/>
        <xdr:cNvSpPr/>
      </xdr:nvSpPr>
      <xdr:spPr>
        <a:xfrm>
          <a:off x="4036060" y="6283597"/>
          <a:ext cx="101600" cy="9779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103794</xdr:rowOff>
    </xdr:from>
    <xdr:ext cx="405111" cy="259045"/>
    <xdr:sp macro="" textlink="">
      <xdr:nvSpPr>
        <xdr:cNvPr id="75" name="【図書館】&#10;有形固定資産減価償却率該当値テキスト"/>
        <xdr:cNvSpPr txBox="1"/>
      </xdr:nvSpPr>
      <xdr:spPr>
        <a:xfrm>
          <a:off x="4124960" y="6138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44994</xdr:rowOff>
    </xdr:from>
    <xdr:to>
      <xdr:col>20</xdr:col>
      <xdr:colOff>38100</xdr:colOff>
      <xdr:row>37</xdr:row>
      <xdr:rowOff>146594</xdr:rowOff>
    </xdr:to>
    <xdr:sp macro="" textlink="">
      <xdr:nvSpPr>
        <xdr:cNvPr id="76" name="楕円 75"/>
        <xdr:cNvSpPr/>
      </xdr:nvSpPr>
      <xdr:spPr>
        <a:xfrm>
          <a:off x="3312160" y="62476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95794</xdr:rowOff>
    </xdr:from>
    <xdr:to>
      <xdr:col>24</xdr:col>
      <xdr:colOff>63500</xdr:colOff>
      <xdr:row>37</xdr:row>
      <xdr:rowOff>131717</xdr:rowOff>
    </xdr:to>
    <xdr:cxnSp macro="">
      <xdr:nvCxnSpPr>
        <xdr:cNvPr id="77" name="直線コネクタ 76"/>
        <xdr:cNvCxnSpPr/>
      </xdr:nvCxnSpPr>
      <xdr:spPr>
        <a:xfrm>
          <a:off x="3355340" y="6298474"/>
          <a:ext cx="7315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7439</xdr:rowOff>
    </xdr:from>
    <xdr:to>
      <xdr:col>15</xdr:col>
      <xdr:colOff>101600</xdr:colOff>
      <xdr:row>37</xdr:row>
      <xdr:rowOff>109039</xdr:rowOff>
    </xdr:to>
    <xdr:sp macro="" textlink="">
      <xdr:nvSpPr>
        <xdr:cNvPr id="78" name="楕円 77"/>
        <xdr:cNvSpPr/>
      </xdr:nvSpPr>
      <xdr:spPr>
        <a:xfrm>
          <a:off x="2514600" y="621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58239</xdr:rowOff>
    </xdr:from>
    <xdr:to>
      <xdr:col>19</xdr:col>
      <xdr:colOff>177800</xdr:colOff>
      <xdr:row>37</xdr:row>
      <xdr:rowOff>95794</xdr:rowOff>
    </xdr:to>
    <xdr:cxnSp macro="">
      <xdr:nvCxnSpPr>
        <xdr:cNvPr id="79" name="直線コネクタ 78"/>
        <xdr:cNvCxnSpPr/>
      </xdr:nvCxnSpPr>
      <xdr:spPr>
        <a:xfrm>
          <a:off x="2565400" y="6260919"/>
          <a:ext cx="78994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142966</xdr:rowOff>
    </xdr:from>
    <xdr:to>
      <xdr:col>10</xdr:col>
      <xdr:colOff>165100</xdr:colOff>
      <xdr:row>37</xdr:row>
      <xdr:rowOff>73116</xdr:rowOff>
    </xdr:to>
    <xdr:sp macro="" textlink="">
      <xdr:nvSpPr>
        <xdr:cNvPr id="80" name="楕円 79"/>
        <xdr:cNvSpPr/>
      </xdr:nvSpPr>
      <xdr:spPr>
        <a:xfrm>
          <a:off x="1739900" y="61780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22316</xdr:rowOff>
    </xdr:from>
    <xdr:to>
      <xdr:col>15</xdr:col>
      <xdr:colOff>50800</xdr:colOff>
      <xdr:row>37</xdr:row>
      <xdr:rowOff>58239</xdr:rowOff>
    </xdr:to>
    <xdr:cxnSp macro="">
      <xdr:nvCxnSpPr>
        <xdr:cNvPr id="81" name="直線コネクタ 80"/>
        <xdr:cNvCxnSpPr/>
      </xdr:nvCxnSpPr>
      <xdr:spPr>
        <a:xfrm>
          <a:off x="1790700" y="6224996"/>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105410</xdr:rowOff>
    </xdr:from>
    <xdr:to>
      <xdr:col>6</xdr:col>
      <xdr:colOff>38100</xdr:colOff>
      <xdr:row>37</xdr:row>
      <xdr:rowOff>35560</xdr:rowOff>
    </xdr:to>
    <xdr:sp macro="" textlink="">
      <xdr:nvSpPr>
        <xdr:cNvPr id="82" name="楕円 81"/>
        <xdr:cNvSpPr/>
      </xdr:nvSpPr>
      <xdr:spPr>
        <a:xfrm>
          <a:off x="965200" y="61404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156210</xdr:rowOff>
    </xdr:from>
    <xdr:to>
      <xdr:col>10</xdr:col>
      <xdr:colOff>114300</xdr:colOff>
      <xdr:row>37</xdr:row>
      <xdr:rowOff>22316</xdr:rowOff>
    </xdr:to>
    <xdr:cxnSp macro="">
      <xdr:nvCxnSpPr>
        <xdr:cNvPr id="83" name="直線コネクタ 82"/>
        <xdr:cNvCxnSpPr/>
      </xdr:nvCxnSpPr>
      <xdr:spPr>
        <a:xfrm>
          <a:off x="1008380" y="6191250"/>
          <a:ext cx="78232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84" name="n_1aveValue【図書館】&#10;有形固定資産減価償却率"/>
        <xdr:cNvSpPr txBox="1"/>
      </xdr:nvSpPr>
      <xdr:spPr>
        <a:xfrm>
          <a:off x="317056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5" name="n_2aveValue【図書館】&#10;有形固定資産減価償却率"/>
        <xdr:cNvSpPr txBox="1"/>
      </xdr:nvSpPr>
      <xdr:spPr>
        <a:xfrm>
          <a:off x="2385704" y="6371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165480</xdr:rowOff>
    </xdr:from>
    <xdr:ext cx="405111" cy="259045"/>
    <xdr:sp macro="" textlink="">
      <xdr:nvSpPr>
        <xdr:cNvPr id="86" name="n_3aveValue【図書館】&#10;有形固定資産減価償却率"/>
        <xdr:cNvSpPr txBox="1"/>
      </xdr:nvSpPr>
      <xdr:spPr>
        <a:xfrm>
          <a:off x="1611004" y="6368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127924</xdr:rowOff>
    </xdr:from>
    <xdr:ext cx="405111" cy="259045"/>
    <xdr:sp macro="" textlink="">
      <xdr:nvSpPr>
        <xdr:cNvPr id="87" name="n_4aveValue【図書館】&#10;有形固定資産減価償却率"/>
        <xdr:cNvSpPr txBox="1"/>
      </xdr:nvSpPr>
      <xdr:spPr>
        <a:xfrm>
          <a:off x="836304" y="6330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163121</xdr:rowOff>
    </xdr:from>
    <xdr:ext cx="405111" cy="259045"/>
    <xdr:sp macro="" textlink="">
      <xdr:nvSpPr>
        <xdr:cNvPr id="88" name="n_1mainValue【図書館】&#10;有形固定資産減価償却率"/>
        <xdr:cNvSpPr txBox="1"/>
      </xdr:nvSpPr>
      <xdr:spPr>
        <a:xfrm>
          <a:off x="3170564" y="603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125566</xdr:rowOff>
    </xdr:from>
    <xdr:ext cx="405111" cy="259045"/>
    <xdr:sp macro="" textlink="">
      <xdr:nvSpPr>
        <xdr:cNvPr id="89" name="n_2mainValue【図書館】&#10;有形固定資産減価償却率"/>
        <xdr:cNvSpPr txBox="1"/>
      </xdr:nvSpPr>
      <xdr:spPr>
        <a:xfrm>
          <a:off x="2385704" y="5992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89643</xdr:rowOff>
    </xdr:from>
    <xdr:ext cx="405111" cy="259045"/>
    <xdr:sp macro="" textlink="">
      <xdr:nvSpPr>
        <xdr:cNvPr id="90" name="n_3mainValue【図書館】&#10;有形固定資産減価償却率"/>
        <xdr:cNvSpPr txBox="1"/>
      </xdr:nvSpPr>
      <xdr:spPr>
        <a:xfrm>
          <a:off x="1611004" y="595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91" name="n_4mainValue【図書館】&#10;有形固定資産減価償却率"/>
        <xdr:cNvSpPr txBox="1"/>
      </xdr:nvSpPr>
      <xdr:spPr>
        <a:xfrm>
          <a:off x="83630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9219565" y="5844540"/>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9258300" y="69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9154160" y="696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92583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9154160" y="5844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21607</xdr:rowOff>
    </xdr:from>
    <xdr:ext cx="469744" cy="259045"/>
    <xdr:sp macro="" textlink="">
      <xdr:nvSpPr>
        <xdr:cNvPr id="120" name="【図書館】&#10;一人当たり面積平均値テキスト"/>
        <xdr:cNvSpPr txBox="1"/>
      </xdr:nvSpPr>
      <xdr:spPr>
        <a:xfrm>
          <a:off x="92583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9192260" y="65405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8445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xdr:cNvSpPr/>
      </xdr:nvSpPr>
      <xdr:spPr>
        <a:xfrm>
          <a:off x="7670800" y="65824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xdr:cNvSpPr/>
      </xdr:nvSpPr>
      <xdr:spPr>
        <a:xfrm>
          <a:off x="687324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xdr:cNvSpPr/>
      </xdr:nvSpPr>
      <xdr:spPr>
        <a:xfrm>
          <a:off x="6098540" y="66128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36830</xdr:rowOff>
    </xdr:from>
    <xdr:to>
      <xdr:col>55</xdr:col>
      <xdr:colOff>50800</xdr:colOff>
      <xdr:row>39</xdr:row>
      <xdr:rowOff>138430</xdr:rowOff>
    </xdr:to>
    <xdr:sp macro="" textlink="">
      <xdr:nvSpPr>
        <xdr:cNvPr id="131" name="楕円 130"/>
        <xdr:cNvSpPr/>
      </xdr:nvSpPr>
      <xdr:spPr>
        <a:xfrm>
          <a:off x="9192260" y="65747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15257</xdr:rowOff>
    </xdr:from>
    <xdr:ext cx="469744" cy="259045"/>
    <xdr:sp macro="" textlink="">
      <xdr:nvSpPr>
        <xdr:cNvPr id="132" name="【図書館】&#10;一人当たり面積該当値テキスト"/>
        <xdr:cNvSpPr txBox="1"/>
      </xdr:nvSpPr>
      <xdr:spPr>
        <a:xfrm>
          <a:off x="9258300"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33" name="楕円 132"/>
        <xdr:cNvSpPr/>
      </xdr:nvSpPr>
      <xdr:spPr>
        <a:xfrm>
          <a:off x="8445500" y="65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87630</xdr:rowOff>
    </xdr:from>
    <xdr:to>
      <xdr:col>55</xdr:col>
      <xdr:colOff>0</xdr:colOff>
      <xdr:row>39</xdr:row>
      <xdr:rowOff>95250</xdr:rowOff>
    </xdr:to>
    <xdr:cxnSp macro="">
      <xdr:nvCxnSpPr>
        <xdr:cNvPr id="134" name="直線コネクタ 133"/>
        <xdr:cNvCxnSpPr/>
      </xdr:nvCxnSpPr>
      <xdr:spPr>
        <a:xfrm flipV="1">
          <a:off x="8496300" y="662559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52070</xdr:rowOff>
    </xdr:from>
    <xdr:to>
      <xdr:col>46</xdr:col>
      <xdr:colOff>38100</xdr:colOff>
      <xdr:row>39</xdr:row>
      <xdr:rowOff>153670</xdr:rowOff>
    </xdr:to>
    <xdr:sp macro="" textlink="">
      <xdr:nvSpPr>
        <xdr:cNvPr id="135" name="楕円 134"/>
        <xdr:cNvSpPr/>
      </xdr:nvSpPr>
      <xdr:spPr>
        <a:xfrm>
          <a:off x="7670800" y="65900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95250</xdr:rowOff>
    </xdr:from>
    <xdr:to>
      <xdr:col>50</xdr:col>
      <xdr:colOff>114300</xdr:colOff>
      <xdr:row>39</xdr:row>
      <xdr:rowOff>102870</xdr:rowOff>
    </xdr:to>
    <xdr:cxnSp macro="">
      <xdr:nvCxnSpPr>
        <xdr:cNvPr id="136" name="直線コネクタ 135"/>
        <xdr:cNvCxnSpPr/>
      </xdr:nvCxnSpPr>
      <xdr:spPr>
        <a:xfrm flipV="1">
          <a:off x="7713980" y="663321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52070</xdr:rowOff>
    </xdr:from>
    <xdr:to>
      <xdr:col>41</xdr:col>
      <xdr:colOff>101600</xdr:colOff>
      <xdr:row>39</xdr:row>
      <xdr:rowOff>153670</xdr:rowOff>
    </xdr:to>
    <xdr:sp macro="" textlink="">
      <xdr:nvSpPr>
        <xdr:cNvPr id="137" name="楕円 136"/>
        <xdr:cNvSpPr/>
      </xdr:nvSpPr>
      <xdr:spPr>
        <a:xfrm>
          <a:off x="687324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102870</xdr:rowOff>
    </xdr:from>
    <xdr:to>
      <xdr:col>45</xdr:col>
      <xdr:colOff>177800</xdr:colOff>
      <xdr:row>39</xdr:row>
      <xdr:rowOff>102870</xdr:rowOff>
    </xdr:to>
    <xdr:cxnSp macro="">
      <xdr:nvCxnSpPr>
        <xdr:cNvPr id="138" name="直線コネクタ 137"/>
        <xdr:cNvCxnSpPr/>
      </xdr:nvCxnSpPr>
      <xdr:spPr>
        <a:xfrm>
          <a:off x="6924040" y="66408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59690</xdr:rowOff>
    </xdr:from>
    <xdr:to>
      <xdr:col>36</xdr:col>
      <xdr:colOff>165100</xdr:colOff>
      <xdr:row>39</xdr:row>
      <xdr:rowOff>161290</xdr:rowOff>
    </xdr:to>
    <xdr:sp macro="" textlink="">
      <xdr:nvSpPr>
        <xdr:cNvPr id="139" name="楕円 138"/>
        <xdr:cNvSpPr/>
      </xdr:nvSpPr>
      <xdr:spPr>
        <a:xfrm>
          <a:off x="609854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102870</xdr:rowOff>
    </xdr:from>
    <xdr:to>
      <xdr:col>41</xdr:col>
      <xdr:colOff>50800</xdr:colOff>
      <xdr:row>39</xdr:row>
      <xdr:rowOff>110490</xdr:rowOff>
    </xdr:to>
    <xdr:cxnSp macro="">
      <xdr:nvCxnSpPr>
        <xdr:cNvPr id="140" name="直線コネクタ 139"/>
        <xdr:cNvCxnSpPr/>
      </xdr:nvCxnSpPr>
      <xdr:spPr>
        <a:xfrm flipV="1">
          <a:off x="6149340" y="664083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xdr:cNvSpPr txBox="1"/>
      </xdr:nvSpPr>
      <xdr:spPr>
        <a:xfrm>
          <a:off x="8271587" y="667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42" name="n_2aveValue【図書館】&#10;一人当たり面積"/>
        <xdr:cNvSpPr txBox="1"/>
      </xdr:nvSpPr>
      <xdr:spPr>
        <a:xfrm>
          <a:off x="750958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3" name="n_3aveValue【図書館】&#10;一人当たり面積"/>
        <xdr:cNvSpPr txBox="1"/>
      </xdr:nvSpPr>
      <xdr:spPr>
        <a:xfrm>
          <a:off x="6712027" y="669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167657</xdr:rowOff>
    </xdr:from>
    <xdr:ext cx="469744" cy="259045"/>
    <xdr:sp macro="" textlink="">
      <xdr:nvSpPr>
        <xdr:cNvPr id="144" name="n_4aveValue【図書館】&#10;一人当たり面積"/>
        <xdr:cNvSpPr txBox="1"/>
      </xdr:nvSpPr>
      <xdr:spPr>
        <a:xfrm>
          <a:off x="59373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162577</xdr:rowOff>
    </xdr:from>
    <xdr:ext cx="469744" cy="259045"/>
    <xdr:sp macro="" textlink="">
      <xdr:nvSpPr>
        <xdr:cNvPr id="145" name="n_1mainValue【図書館】&#10;一人当たり面積"/>
        <xdr:cNvSpPr txBox="1"/>
      </xdr:nvSpPr>
      <xdr:spPr>
        <a:xfrm>
          <a:off x="827158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144797</xdr:rowOff>
    </xdr:from>
    <xdr:ext cx="469744" cy="259045"/>
    <xdr:sp macro="" textlink="">
      <xdr:nvSpPr>
        <xdr:cNvPr id="146" name="n_2mainValue【図書館】&#10;一人当たり面積"/>
        <xdr:cNvSpPr txBox="1"/>
      </xdr:nvSpPr>
      <xdr:spPr>
        <a:xfrm>
          <a:off x="750958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170197</xdr:rowOff>
    </xdr:from>
    <xdr:ext cx="469744" cy="259045"/>
    <xdr:sp macro="" textlink="">
      <xdr:nvSpPr>
        <xdr:cNvPr id="147" name="n_3mainValue【図書館】&#10;一人当たり面積"/>
        <xdr:cNvSpPr txBox="1"/>
      </xdr:nvSpPr>
      <xdr:spPr>
        <a:xfrm>
          <a:off x="67120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6367</xdr:rowOff>
    </xdr:from>
    <xdr:ext cx="469744" cy="259045"/>
    <xdr:sp macro="" textlink="">
      <xdr:nvSpPr>
        <xdr:cNvPr id="148" name="n_4mainValue【図書館】&#10;一人当たり面積"/>
        <xdr:cNvSpPr txBox="1"/>
      </xdr:nvSpPr>
      <xdr:spPr>
        <a:xfrm>
          <a:off x="5937327"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086225" y="9454515"/>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12496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020820" y="10799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12496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020820" y="94545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64787</xdr:rowOff>
    </xdr:from>
    <xdr:ext cx="405111" cy="259045"/>
    <xdr:sp macro="" textlink="">
      <xdr:nvSpPr>
        <xdr:cNvPr id="178" name="【体育館・プール】&#10;有形固定資産減価償却率平均値テキスト"/>
        <xdr:cNvSpPr txBox="1"/>
      </xdr:nvSpPr>
      <xdr:spPr>
        <a:xfrm>
          <a:off x="412496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036060" y="1014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312160" y="101314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xdr:cNvSpPr/>
      </xdr:nvSpPr>
      <xdr:spPr>
        <a:xfrm>
          <a:off x="2514600" y="10140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xdr:cNvSpPr/>
      </xdr:nvSpPr>
      <xdr:spPr>
        <a:xfrm>
          <a:off x="17399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xdr:cNvSpPr/>
      </xdr:nvSpPr>
      <xdr:spPr>
        <a:xfrm>
          <a:off x="965200" y="100171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17780</xdr:rowOff>
    </xdr:from>
    <xdr:to>
      <xdr:col>24</xdr:col>
      <xdr:colOff>114300</xdr:colOff>
      <xdr:row>58</xdr:row>
      <xdr:rowOff>119380</xdr:rowOff>
    </xdr:to>
    <xdr:sp macro="" textlink="">
      <xdr:nvSpPr>
        <xdr:cNvPr id="189" name="楕円 188"/>
        <xdr:cNvSpPr/>
      </xdr:nvSpPr>
      <xdr:spPr>
        <a:xfrm>
          <a:off x="403606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40657</xdr:rowOff>
    </xdr:from>
    <xdr:ext cx="405111" cy="259045"/>
    <xdr:sp macro="" textlink="">
      <xdr:nvSpPr>
        <xdr:cNvPr id="190" name="【体育館・プール】&#10;有形固定資産減価償却率該当値テキスト"/>
        <xdr:cNvSpPr txBox="1"/>
      </xdr:nvSpPr>
      <xdr:spPr>
        <a:xfrm>
          <a:off x="4124960" y="959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80645</xdr:rowOff>
    </xdr:from>
    <xdr:to>
      <xdr:col>20</xdr:col>
      <xdr:colOff>38100</xdr:colOff>
      <xdr:row>59</xdr:row>
      <xdr:rowOff>10795</xdr:rowOff>
    </xdr:to>
    <xdr:sp macro="" textlink="">
      <xdr:nvSpPr>
        <xdr:cNvPr id="191" name="楕円 190"/>
        <xdr:cNvSpPr/>
      </xdr:nvSpPr>
      <xdr:spPr>
        <a:xfrm>
          <a:off x="3312160" y="98037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68580</xdr:rowOff>
    </xdr:from>
    <xdr:to>
      <xdr:col>24</xdr:col>
      <xdr:colOff>63500</xdr:colOff>
      <xdr:row>58</xdr:row>
      <xdr:rowOff>131445</xdr:rowOff>
    </xdr:to>
    <xdr:cxnSp macro="">
      <xdr:nvCxnSpPr>
        <xdr:cNvPr id="192" name="直線コネクタ 191"/>
        <xdr:cNvCxnSpPr/>
      </xdr:nvCxnSpPr>
      <xdr:spPr>
        <a:xfrm flipV="1">
          <a:off x="3355340" y="9791700"/>
          <a:ext cx="73152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34925</xdr:rowOff>
    </xdr:from>
    <xdr:to>
      <xdr:col>15</xdr:col>
      <xdr:colOff>101600</xdr:colOff>
      <xdr:row>58</xdr:row>
      <xdr:rowOff>136525</xdr:rowOff>
    </xdr:to>
    <xdr:sp macro="" textlink="">
      <xdr:nvSpPr>
        <xdr:cNvPr id="193" name="楕円 192"/>
        <xdr:cNvSpPr/>
      </xdr:nvSpPr>
      <xdr:spPr>
        <a:xfrm>
          <a:off x="25146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85725</xdr:rowOff>
    </xdr:from>
    <xdr:to>
      <xdr:col>19</xdr:col>
      <xdr:colOff>177800</xdr:colOff>
      <xdr:row>58</xdr:row>
      <xdr:rowOff>131445</xdr:rowOff>
    </xdr:to>
    <xdr:cxnSp macro="">
      <xdr:nvCxnSpPr>
        <xdr:cNvPr id="194" name="直線コネクタ 193"/>
        <xdr:cNvCxnSpPr/>
      </xdr:nvCxnSpPr>
      <xdr:spPr>
        <a:xfrm>
          <a:off x="2565400" y="9808845"/>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164465</xdr:rowOff>
    </xdr:from>
    <xdr:to>
      <xdr:col>10</xdr:col>
      <xdr:colOff>165100</xdr:colOff>
      <xdr:row>58</xdr:row>
      <xdr:rowOff>94615</xdr:rowOff>
    </xdr:to>
    <xdr:sp macro="" textlink="">
      <xdr:nvSpPr>
        <xdr:cNvPr id="195" name="楕円 194"/>
        <xdr:cNvSpPr/>
      </xdr:nvSpPr>
      <xdr:spPr>
        <a:xfrm>
          <a:off x="1739900" y="9719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43815</xdr:rowOff>
    </xdr:from>
    <xdr:to>
      <xdr:col>15</xdr:col>
      <xdr:colOff>50800</xdr:colOff>
      <xdr:row>58</xdr:row>
      <xdr:rowOff>85725</xdr:rowOff>
    </xdr:to>
    <xdr:cxnSp macro="">
      <xdr:nvCxnSpPr>
        <xdr:cNvPr id="196" name="直線コネクタ 195"/>
        <xdr:cNvCxnSpPr/>
      </xdr:nvCxnSpPr>
      <xdr:spPr>
        <a:xfrm>
          <a:off x="1790700" y="9766935"/>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128270</xdr:rowOff>
    </xdr:from>
    <xdr:to>
      <xdr:col>6</xdr:col>
      <xdr:colOff>38100</xdr:colOff>
      <xdr:row>58</xdr:row>
      <xdr:rowOff>58420</xdr:rowOff>
    </xdr:to>
    <xdr:sp macro="" textlink="">
      <xdr:nvSpPr>
        <xdr:cNvPr id="197" name="楕円 196"/>
        <xdr:cNvSpPr/>
      </xdr:nvSpPr>
      <xdr:spPr>
        <a:xfrm>
          <a:off x="965200" y="9683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7620</xdr:rowOff>
    </xdr:from>
    <xdr:to>
      <xdr:col>10</xdr:col>
      <xdr:colOff>114300</xdr:colOff>
      <xdr:row>58</xdr:row>
      <xdr:rowOff>43815</xdr:rowOff>
    </xdr:to>
    <xdr:cxnSp macro="">
      <xdr:nvCxnSpPr>
        <xdr:cNvPr id="198" name="直線コネクタ 197"/>
        <xdr:cNvCxnSpPr/>
      </xdr:nvCxnSpPr>
      <xdr:spPr>
        <a:xfrm>
          <a:off x="1008380" y="9730740"/>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165752</xdr:rowOff>
    </xdr:from>
    <xdr:ext cx="405111" cy="259045"/>
    <xdr:sp macro="" textlink="">
      <xdr:nvSpPr>
        <xdr:cNvPr id="199" name="n_1aveValue【体育館・プール】&#10;有形固定資産減価償却率"/>
        <xdr:cNvSpPr txBox="1"/>
      </xdr:nvSpPr>
      <xdr:spPr>
        <a:xfrm>
          <a:off x="317056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3827</xdr:rowOff>
    </xdr:from>
    <xdr:ext cx="405111" cy="259045"/>
    <xdr:sp macro="" textlink="">
      <xdr:nvSpPr>
        <xdr:cNvPr id="200" name="n_2aveValue【体育館・プール】&#10;有形固定資産減価償却率"/>
        <xdr:cNvSpPr txBox="1"/>
      </xdr:nvSpPr>
      <xdr:spPr>
        <a:xfrm>
          <a:off x="238570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125747</xdr:rowOff>
    </xdr:from>
    <xdr:ext cx="405111" cy="259045"/>
    <xdr:sp macro="" textlink="">
      <xdr:nvSpPr>
        <xdr:cNvPr id="201" name="n_3aveValue【体育館・プール】&#10;有形固定資産減価償却率"/>
        <xdr:cNvSpPr txBox="1"/>
      </xdr:nvSpPr>
      <xdr:spPr>
        <a:xfrm>
          <a:off x="1611004"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47642</xdr:rowOff>
    </xdr:from>
    <xdr:ext cx="405111" cy="259045"/>
    <xdr:sp macro="" textlink="">
      <xdr:nvSpPr>
        <xdr:cNvPr id="202" name="n_4aveValue【体育館・プール】&#10;有形固定資産減価償却率"/>
        <xdr:cNvSpPr txBox="1"/>
      </xdr:nvSpPr>
      <xdr:spPr>
        <a:xfrm>
          <a:off x="836304" y="10106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27322</xdr:rowOff>
    </xdr:from>
    <xdr:ext cx="405111" cy="259045"/>
    <xdr:sp macro="" textlink="">
      <xdr:nvSpPr>
        <xdr:cNvPr id="203" name="n_1mainValue【体育館・プール】&#10;有形固定資産減価償却率"/>
        <xdr:cNvSpPr txBox="1"/>
      </xdr:nvSpPr>
      <xdr:spPr>
        <a:xfrm>
          <a:off x="3170564"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153052</xdr:rowOff>
    </xdr:from>
    <xdr:ext cx="405111" cy="259045"/>
    <xdr:sp macro="" textlink="">
      <xdr:nvSpPr>
        <xdr:cNvPr id="204" name="n_2mainValue【体育館・プール】&#10;有形固定資産減価償却率"/>
        <xdr:cNvSpPr txBox="1"/>
      </xdr:nvSpPr>
      <xdr:spPr>
        <a:xfrm>
          <a:off x="2385704" y="954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111142</xdr:rowOff>
    </xdr:from>
    <xdr:ext cx="405111" cy="259045"/>
    <xdr:sp macro="" textlink="">
      <xdr:nvSpPr>
        <xdr:cNvPr id="205" name="n_3mainValue【体育館・プール】&#10;有形固定資産減価償却率"/>
        <xdr:cNvSpPr txBox="1"/>
      </xdr:nvSpPr>
      <xdr:spPr>
        <a:xfrm>
          <a:off x="1611004" y="949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74947</xdr:rowOff>
    </xdr:from>
    <xdr:ext cx="405111" cy="259045"/>
    <xdr:sp macro="" textlink="">
      <xdr:nvSpPr>
        <xdr:cNvPr id="206" name="n_4mainValue【体育館・プール】&#10;有形固定資産減価償却率"/>
        <xdr:cNvSpPr txBox="1"/>
      </xdr:nvSpPr>
      <xdr:spPr>
        <a:xfrm>
          <a:off x="83630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9219565" y="9373688"/>
          <a:ext cx="0" cy="1454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9258300" y="1083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9154160" y="1082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9258300" y="9152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9154160" y="9373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xdr:cNvSpPr txBox="1"/>
      </xdr:nvSpPr>
      <xdr:spPr>
        <a:xfrm>
          <a:off x="9258300" y="101627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9192260" y="103075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8445500" y="10323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xdr:cNvSpPr/>
      </xdr:nvSpPr>
      <xdr:spPr>
        <a:xfrm>
          <a:off x="7670800" y="103466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xdr:cNvSpPr/>
      </xdr:nvSpPr>
      <xdr:spPr>
        <a:xfrm>
          <a:off x="6873240" y="103613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xdr:cNvSpPr/>
      </xdr:nvSpPr>
      <xdr:spPr>
        <a:xfrm>
          <a:off x="6098540" y="10359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37374</xdr:rowOff>
    </xdr:from>
    <xdr:to>
      <xdr:col>55</xdr:col>
      <xdr:colOff>50800</xdr:colOff>
      <xdr:row>63</xdr:row>
      <xdr:rowOff>138974</xdr:rowOff>
    </xdr:to>
    <xdr:sp macro="" textlink="">
      <xdr:nvSpPr>
        <xdr:cNvPr id="248" name="楕円 247"/>
        <xdr:cNvSpPr/>
      </xdr:nvSpPr>
      <xdr:spPr>
        <a:xfrm>
          <a:off x="9192260" y="1059869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15801</xdr:rowOff>
    </xdr:from>
    <xdr:ext cx="469744" cy="259045"/>
    <xdr:sp macro="" textlink="">
      <xdr:nvSpPr>
        <xdr:cNvPr id="249" name="【体育館・プール】&#10;一人当たり面積該当値テキスト"/>
        <xdr:cNvSpPr txBox="1"/>
      </xdr:nvSpPr>
      <xdr:spPr>
        <a:xfrm>
          <a:off x="9258300" y="1057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39007</xdr:rowOff>
    </xdr:from>
    <xdr:to>
      <xdr:col>50</xdr:col>
      <xdr:colOff>165100</xdr:colOff>
      <xdr:row>63</xdr:row>
      <xdr:rowOff>140607</xdr:rowOff>
    </xdr:to>
    <xdr:sp macro="" textlink="">
      <xdr:nvSpPr>
        <xdr:cNvPr id="250" name="楕円 249"/>
        <xdr:cNvSpPr/>
      </xdr:nvSpPr>
      <xdr:spPr>
        <a:xfrm>
          <a:off x="8445500" y="1060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88174</xdr:rowOff>
    </xdr:from>
    <xdr:to>
      <xdr:col>55</xdr:col>
      <xdr:colOff>0</xdr:colOff>
      <xdr:row>63</xdr:row>
      <xdr:rowOff>89807</xdr:rowOff>
    </xdr:to>
    <xdr:cxnSp macro="">
      <xdr:nvCxnSpPr>
        <xdr:cNvPr id="251" name="直線コネクタ 250"/>
        <xdr:cNvCxnSpPr/>
      </xdr:nvCxnSpPr>
      <xdr:spPr>
        <a:xfrm flipV="1">
          <a:off x="8496300" y="10649494"/>
          <a:ext cx="7239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42273</xdr:rowOff>
    </xdr:from>
    <xdr:to>
      <xdr:col>46</xdr:col>
      <xdr:colOff>38100</xdr:colOff>
      <xdr:row>63</xdr:row>
      <xdr:rowOff>143873</xdr:rowOff>
    </xdr:to>
    <xdr:sp macro="" textlink="">
      <xdr:nvSpPr>
        <xdr:cNvPr id="252" name="楕円 251"/>
        <xdr:cNvSpPr/>
      </xdr:nvSpPr>
      <xdr:spPr>
        <a:xfrm>
          <a:off x="7670800" y="106035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89807</xdr:rowOff>
    </xdr:from>
    <xdr:to>
      <xdr:col>50</xdr:col>
      <xdr:colOff>114300</xdr:colOff>
      <xdr:row>63</xdr:row>
      <xdr:rowOff>93073</xdr:rowOff>
    </xdr:to>
    <xdr:cxnSp macro="">
      <xdr:nvCxnSpPr>
        <xdr:cNvPr id="253" name="直線コネクタ 252"/>
        <xdr:cNvCxnSpPr/>
      </xdr:nvCxnSpPr>
      <xdr:spPr>
        <a:xfrm flipV="1">
          <a:off x="7713980" y="10651127"/>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43906</xdr:rowOff>
    </xdr:from>
    <xdr:to>
      <xdr:col>41</xdr:col>
      <xdr:colOff>101600</xdr:colOff>
      <xdr:row>63</xdr:row>
      <xdr:rowOff>145506</xdr:rowOff>
    </xdr:to>
    <xdr:sp macro="" textlink="">
      <xdr:nvSpPr>
        <xdr:cNvPr id="254" name="楕円 253"/>
        <xdr:cNvSpPr/>
      </xdr:nvSpPr>
      <xdr:spPr>
        <a:xfrm>
          <a:off x="687324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93073</xdr:rowOff>
    </xdr:from>
    <xdr:to>
      <xdr:col>45</xdr:col>
      <xdr:colOff>177800</xdr:colOff>
      <xdr:row>63</xdr:row>
      <xdr:rowOff>94706</xdr:rowOff>
    </xdr:to>
    <xdr:cxnSp macro="">
      <xdr:nvCxnSpPr>
        <xdr:cNvPr id="255" name="直線コネクタ 254"/>
        <xdr:cNvCxnSpPr/>
      </xdr:nvCxnSpPr>
      <xdr:spPr>
        <a:xfrm flipV="1">
          <a:off x="6924040" y="10654393"/>
          <a:ext cx="78994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45538</xdr:rowOff>
    </xdr:from>
    <xdr:to>
      <xdr:col>36</xdr:col>
      <xdr:colOff>165100</xdr:colOff>
      <xdr:row>63</xdr:row>
      <xdr:rowOff>147138</xdr:rowOff>
    </xdr:to>
    <xdr:sp macro="" textlink="">
      <xdr:nvSpPr>
        <xdr:cNvPr id="256" name="楕円 255"/>
        <xdr:cNvSpPr/>
      </xdr:nvSpPr>
      <xdr:spPr>
        <a:xfrm>
          <a:off x="6098540" y="1060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94706</xdr:rowOff>
    </xdr:from>
    <xdr:to>
      <xdr:col>41</xdr:col>
      <xdr:colOff>50800</xdr:colOff>
      <xdr:row>63</xdr:row>
      <xdr:rowOff>96338</xdr:rowOff>
    </xdr:to>
    <xdr:cxnSp macro="">
      <xdr:nvCxnSpPr>
        <xdr:cNvPr id="257" name="直線コネクタ 256"/>
        <xdr:cNvCxnSpPr/>
      </xdr:nvCxnSpPr>
      <xdr:spPr>
        <a:xfrm flipV="1">
          <a:off x="6149340" y="10656026"/>
          <a:ext cx="7747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258" name="n_1aveValue【体育館・プール】&#10;一人当たり面積"/>
        <xdr:cNvSpPr txBox="1"/>
      </xdr:nvSpPr>
      <xdr:spPr>
        <a:xfrm>
          <a:off x="827158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59" name="n_2aveValue【体育館・プール】&#10;一人当たり面積"/>
        <xdr:cNvSpPr txBox="1"/>
      </xdr:nvSpPr>
      <xdr:spPr>
        <a:xfrm>
          <a:off x="750958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82023</xdr:rowOff>
    </xdr:from>
    <xdr:ext cx="469744" cy="259045"/>
    <xdr:sp macro="" textlink="">
      <xdr:nvSpPr>
        <xdr:cNvPr id="260" name="n_3aveValue【体育館・プール】&#10;一人当たり面積"/>
        <xdr:cNvSpPr txBox="1"/>
      </xdr:nvSpPr>
      <xdr:spPr>
        <a:xfrm>
          <a:off x="6712027" y="1014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80390</xdr:rowOff>
    </xdr:from>
    <xdr:ext cx="469744" cy="259045"/>
    <xdr:sp macro="" textlink="">
      <xdr:nvSpPr>
        <xdr:cNvPr id="261" name="n_4aveValue【体育館・プール】&#10;一人当たり面積"/>
        <xdr:cNvSpPr txBox="1"/>
      </xdr:nvSpPr>
      <xdr:spPr>
        <a:xfrm>
          <a:off x="5937327" y="1013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131734</xdr:rowOff>
    </xdr:from>
    <xdr:ext cx="469744" cy="259045"/>
    <xdr:sp macro="" textlink="">
      <xdr:nvSpPr>
        <xdr:cNvPr id="262" name="n_1mainValue【体育館・プール】&#10;一人当たり面積"/>
        <xdr:cNvSpPr txBox="1"/>
      </xdr:nvSpPr>
      <xdr:spPr>
        <a:xfrm>
          <a:off x="8271587" y="1069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135000</xdr:rowOff>
    </xdr:from>
    <xdr:ext cx="469744" cy="259045"/>
    <xdr:sp macro="" textlink="">
      <xdr:nvSpPr>
        <xdr:cNvPr id="263" name="n_2mainValue【体育館・プール】&#10;一人当たり面積"/>
        <xdr:cNvSpPr txBox="1"/>
      </xdr:nvSpPr>
      <xdr:spPr>
        <a:xfrm>
          <a:off x="7509587" y="10696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136633</xdr:rowOff>
    </xdr:from>
    <xdr:ext cx="469744" cy="259045"/>
    <xdr:sp macro="" textlink="">
      <xdr:nvSpPr>
        <xdr:cNvPr id="264" name="n_3mainValue【体育館・プール】&#10;一人当たり面積"/>
        <xdr:cNvSpPr txBox="1"/>
      </xdr:nvSpPr>
      <xdr:spPr>
        <a:xfrm>
          <a:off x="6712027" y="1069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138265</xdr:rowOff>
    </xdr:from>
    <xdr:ext cx="469744" cy="259045"/>
    <xdr:sp macro="" textlink="">
      <xdr:nvSpPr>
        <xdr:cNvPr id="265" name="n_4mainValue【体育館・プール】&#10;一人当たり面積"/>
        <xdr:cNvSpPr txBox="1"/>
      </xdr:nvSpPr>
      <xdr:spPr>
        <a:xfrm>
          <a:off x="5937327" y="10699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086225" y="13028294"/>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124960" y="1452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02082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124960" y="12807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020820" y="130282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5" name="【福祉施設】&#10;有形固定資産減価償却率平均値テキスト"/>
        <xdr:cNvSpPr txBox="1"/>
      </xdr:nvSpPr>
      <xdr:spPr>
        <a:xfrm>
          <a:off x="4124960" y="136550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036060" y="136766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312160" y="136785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xdr:cNvSpPr/>
      </xdr:nvSpPr>
      <xdr:spPr>
        <a:xfrm>
          <a:off x="2514600" y="1367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xdr:cNvSpPr/>
      </xdr:nvSpPr>
      <xdr:spPr>
        <a:xfrm>
          <a:off x="1739900" y="136594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xdr:cNvSpPr/>
      </xdr:nvSpPr>
      <xdr:spPr>
        <a:xfrm>
          <a:off x="965200" y="135985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120650</xdr:rowOff>
    </xdr:from>
    <xdr:to>
      <xdr:col>24</xdr:col>
      <xdr:colOff>114300</xdr:colOff>
      <xdr:row>79</xdr:row>
      <xdr:rowOff>50800</xdr:rowOff>
    </xdr:to>
    <xdr:sp macro="" textlink="">
      <xdr:nvSpPr>
        <xdr:cNvPr id="306" name="楕円 305"/>
        <xdr:cNvSpPr/>
      </xdr:nvSpPr>
      <xdr:spPr>
        <a:xfrm>
          <a:off x="4036060" y="13196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143527</xdr:rowOff>
    </xdr:from>
    <xdr:ext cx="405111" cy="259045"/>
    <xdr:sp macro="" textlink="">
      <xdr:nvSpPr>
        <xdr:cNvPr id="307" name="【福祉施設】&#10;有形固定資産減価償却率該当値テキスト"/>
        <xdr:cNvSpPr txBox="1"/>
      </xdr:nvSpPr>
      <xdr:spPr>
        <a:xfrm>
          <a:off x="4124960" y="1305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147320</xdr:rowOff>
    </xdr:from>
    <xdr:to>
      <xdr:col>20</xdr:col>
      <xdr:colOff>38100</xdr:colOff>
      <xdr:row>79</xdr:row>
      <xdr:rowOff>77470</xdr:rowOff>
    </xdr:to>
    <xdr:sp macro="" textlink="">
      <xdr:nvSpPr>
        <xdr:cNvPr id="308" name="楕円 307"/>
        <xdr:cNvSpPr/>
      </xdr:nvSpPr>
      <xdr:spPr>
        <a:xfrm>
          <a:off x="3312160" y="132232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0</xdr:rowOff>
    </xdr:from>
    <xdr:to>
      <xdr:col>24</xdr:col>
      <xdr:colOff>63500</xdr:colOff>
      <xdr:row>79</xdr:row>
      <xdr:rowOff>26670</xdr:rowOff>
    </xdr:to>
    <xdr:cxnSp macro="">
      <xdr:nvCxnSpPr>
        <xdr:cNvPr id="309" name="直線コネクタ 308"/>
        <xdr:cNvCxnSpPr/>
      </xdr:nvCxnSpPr>
      <xdr:spPr>
        <a:xfrm flipV="1">
          <a:off x="3355340" y="13243560"/>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99695</xdr:rowOff>
    </xdr:from>
    <xdr:to>
      <xdr:col>15</xdr:col>
      <xdr:colOff>101600</xdr:colOff>
      <xdr:row>79</xdr:row>
      <xdr:rowOff>29845</xdr:rowOff>
    </xdr:to>
    <xdr:sp macro="" textlink="">
      <xdr:nvSpPr>
        <xdr:cNvPr id="310" name="楕円 309"/>
        <xdr:cNvSpPr/>
      </xdr:nvSpPr>
      <xdr:spPr>
        <a:xfrm>
          <a:off x="2514600" y="131756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150495</xdr:rowOff>
    </xdr:from>
    <xdr:to>
      <xdr:col>19</xdr:col>
      <xdr:colOff>177800</xdr:colOff>
      <xdr:row>79</xdr:row>
      <xdr:rowOff>26670</xdr:rowOff>
    </xdr:to>
    <xdr:cxnSp macro="">
      <xdr:nvCxnSpPr>
        <xdr:cNvPr id="311" name="直線コネクタ 310"/>
        <xdr:cNvCxnSpPr/>
      </xdr:nvCxnSpPr>
      <xdr:spPr>
        <a:xfrm>
          <a:off x="2565400" y="13226415"/>
          <a:ext cx="78994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53975</xdr:rowOff>
    </xdr:from>
    <xdr:to>
      <xdr:col>10</xdr:col>
      <xdr:colOff>165100</xdr:colOff>
      <xdr:row>78</xdr:row>
      <xdr:rowOff>155575</xdr:rowOff>
    </xdr:to>
    <xdr:sp macro="" textlink="">
      <xdr:nvSpPr>
        <xdr:cNvPr id="312" name="楕円 311"/>
        <xdr:cNvSpPr/>
      </xdr:nvSpPr>
      <xdr:spPr>
        <a:xfrm>
          <a:off x="1739900" y="1312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104775</xdr:rowOff>
    </xdr:from>
    <xdr:to>
      <xdr:col>15</xdr:col>
      <xdr:colOff>50800</xdr:colOff>
      <xdr:row>78</xdr:row>
      <xdr:rowOff>150495</xdr:rowOff>
    </xdr:to>
    <xdr:cxnSp macro="">
      <xdr:nvCxnSpPr>
        <xdr:cNvPr id="313" name="直線コネクタ 312"/>
        <xdr:cNvCxnSpPr/>
      </xdr:nvCxnSpPr>
      <xdr:spPr>
        <a:xfrm>
          <a:off x="1790700" y="13180695"/>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130175</xdr:rowOff>
    </xdr:from>
    <xdr:to>
      <xdr:col>6</xdr:col>
      <xdr:colOff>38100</xdr:colOff>
      <xdr:row>78</xdr:row>
      <xdr:rowOff>60325</xdr:rowOff>
    </xdr:to>
    <xdr:sp macro="" textlink="">
      <xdr:nvSpPr>
        <xdr:cNvPr id="314" name="楕円 313"/>
        <xdr:cNvSpPr/>
      </xdr:nvSpPr>
      <xdr:spPr>
        <a:xfrm>
          <a:off x="965200" y="130384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9525</xdr:rowOff>
    </xdr:from>
    <xdr:to>
      <xdr:col>10</xdr:col>
      <xdr:colOff>114300</xdr:colOff>
      <xdr:row>78</xdr:row>
      <xdr:rowOff>104775</xdr:rowOff>
    </xdr:to>
    <xdr:cxnSp macro="">
      <xdr:nvCxnSpPr>
        <xdr:cNvPr id="315" name="直線コネクタ 314"/>
        <xdr:cNvCxnSpPr/>
      </xdr:nvCxnSpPr>
      <xdr:spPr>
        <a:xfrm>
          <a:off x="1008380" y="13085445"/>
          <a:ext cx="78232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20972</xdr:rowOff>
    </xdr:from>
    <xdr:ext cx="405111" cy="259045"/>
    <xdr:sp macro="" textlink="">
      <xdr:nvSpPr>
        <xdr:cNvPr id="316" name="n_1aveValue【福祉施設】&#10;有形固定資産減価償却率"/>
        <xdr:cNvSpPr txBox="1"/>
      </xdr:nvSpPr>
      <xdr:spPr>
        <a:xfrm>
          <a:off x="3170564" y="1376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15257</xdr:rowOff>
    </xdr:from>
    <xdr:ext cx="405111" cy="259045"/>
    <xdr:sp macro="" textlink="">
      <xdr:nvSpPr>
        <xdr:cNvPr id="317" name="n_2aveValue【福祉施設】&#10;有形固定資産減価償却率"/>
        <xdr:cNvSpPr txBox="1"/>
      </xdr:nvSpPr>
      <xdr:spPr>
        <a:xfrm>
          <a:off x="2385704" y="1376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1922</xdr:rowOff>
    </xdr:from>
    <xdr:ext cx="405111" cy="259045"/>
    <xdr:sp macro="" textlink="">
      <xdr:nvSpPr>
        <xdr:cNvPr id="318" name="n_3aveValue【福祉施設】&#10;有形固定資産減価償却率"/>
        <xdr:cNvSpPr txBox="1"/>
      </xdr:nvSpPr>
      <xdr:spPr>
        <a:xfrm>
          <a:off x="1611004" y="1374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112413</xdr:rowOff>
    </xdr:from>
    <xdr:ext cx="405111" cy="259045"/>
    <xdr:sp macro="" textlink="">
      <xdr:nvSpPr>
        <xdr:cNvPr id="319" name="n_4aveValue【福祉施設】&#10;有形固定資産減価償却率"/>
        <xdr:cNvSpPr txBox="1"/>
      </xdr:nvSpPr>
      <xdr:spPr>
        <a:xfrm>
          <a:off x="836304" y="1369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93997</xdr:rowOff>
    </xdr:from>
    <xdr:ext cx="405111" cy="259045"/>
    <xdr:sp macro="" textlink="">
      <xdr:nvSpPr>
        <xdr:cNvPr id="320" name="n_1mainValue【福祉施設】&#10;有形固定資産減価償却率"/>
        <xdr:cNvSpPr txBox="1"/>
      </xdr:nvSpPr>
      <xdr:spPr>
        <a:xfrm>
          <a:off x="3170564" y="1300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46372</xdr:rowOff>
    </xdr:from>
    <xdr:ext cx="405111" cy="259045"/>
    <xdr:sp macro="" textlink="">
      <xdr:nvSpPr>
        <xdr:cNvPr id="321" name="n_2mainValue【福祉施設】&#10;有形固定資産減価償却率"/>
        <xdr:cNvSpPr txBox="1"/>
      </xdr:nvSpPr>
      <xdr:spPr>
        <a:xfrm>
          <a:off x="2385704" y="1295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652</xdr:rowOff>
    </xdr:from>
    <xdr:ext cx="405111" cy="259045"/>
    <xdr:sp macro="" textlink="">
      <xdr:nvSpPr>
        <xdr:cNvPr id="322" name="n_3mainValue【福祉施設】&#10;有形固定資産減価償却率"/>
        <xdr:cNvSpPr txBox="1"/>
      </xdr:nvSpPr>
      <xdr:spPr>
        <a:xfrm>
          <a:off x="1611004" y="1290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76852</xdr:rowOff>
    </xdr:from>
    <xdr:ext cx="405111" cy="259045"/>
    <xdr:sp macro="" textlink="">
      <xdr:nvSpPr>
        <xdr:cNvPr id="323" name="n_4mainValue【福祉施設】&#10;有形固定資産減価償却率"/>
        <xdr:cNvSpPr txBox="1"/>
      </xdr:nvSpPr>
      <xdr:spPr>
        <a:xfrm>
          <a:off x="836304" y="1281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9219565" y="13279373"/>
          <a:ext cx="0" cy="1168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9258300" y="14452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9154160" y="144482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9258300" y="13062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9154160" y="132793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50" name="【福祉施設】&#10;一人当たり面積平均値テキスト"/>
        <xdr:cNvSpPr txBox="1"/>
      </xdr:nvSpPr>
      <xdr:spPr>
        <a:xfrm>
          <a:off x="9258300" y="14074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919226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8445500" y="140545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xdr:cNvSpPr/>
      </xdr:nvSpPr>
      <xdr:spPr>
        <a:xfrm>
          <a:off x="767080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xdr:cNvSpPr/>
      </xdr:nvSpPr>
      <xdr:spPr>
        <a:xfrm>
          <a:off x="6873240" y="1411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xdr:cNvSpPr/>
      </xdr:nvSpPr>
      <xdr:spPr>
        <a:xfrm>
          <a:off x="6098540" y="1410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19304</xdr:rowOff>
    </xdr:from>
    <xdr:to>
      <xdr:col>55</xdr:col>
      <xdr:colOff>50800</xdr:colOff>
      <xdr:row>83</xdr:row>
      <xdr:rowOff>120904</xdr:rowOff>
    </xdr:to>
    <xdr:sp macro="" textlink="">
      <xdr:nvSpPr>
        <xdr:cNvPr id="361" name="楕円 360"/>
        <xdr:cNvSpPr/>
      </xdr:nvSpPr>
      <xdr:spPr>
        <a:xfrm>
          <a:off x="9192260" y="139334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42181</xdr:rowOff>
    </xdr:from>
    <xdr:ext cx="469744" cy="259045"/>
    <xdr:sp macro="" textlink="">
      <xdr:nvSpPr>
        <xdr:cNvPr id="362" name="【福祉施設】&#10;一人当たり面積該当値テキスト"/>
        <xdr:cNvSpPr txBox="1"/>
      </xdr:nvSpPr>
      <xdr:spPr>
        <a:xfrm>
          <a:off x="9258300" y="1378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23876</xdr:rowOff>
    </xdr:from>
    <xdr:to>
      <xdr:col>50</xdr:col>
      <xdr:colOff>165100</xdr:colOff>
      <xdr:row>83</xdr:row>
      <xdr:rowOff>125476</xdr:rowOff>
    </xdr:to>
    <xdr:sp macro="" textlink="">
      <xdr:nvSpPr>
        <xdr:cNvPr id="363" name="楕円 362"/>
        <xdr:cNvSpPr/>
      </xdr:nvSpPr>
      <xdr:spPr>
        <a:xfrm>
          <a:off x="8445500" y="1393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70104</xdr:rowOff>
    </xdr:from>
    <xdr:to>
      <xdr:col>55</xdr:col>
      <xdr:colOff>0</xdr:colOff>
      <xdr:row>83</xdr:row>
      <xdr:rowOff>74676</xdr:rowOff>
    </xdr:to>
    <xdr:cxnSp macro="">
      <xdr:nvCxnSpPr>
        <xdr:cNvPr id="364" name="直線コネクタ 363"/>
        <xdr:cNvCxnSpPr/>
      </xdr:nvCxnSpPr>
      <xdr:spPr>
        <a:xfrm flipV="1">
          <a:off x="8496300" y="13984224"/>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28448</xdr:rowOff>
    </xdr:from>
    <xdr:to>
      <xdr:col>46</xdr:col>
      <xdr:colOff>38100</xdr:colOff>
      <xdr:row>83</xdr:row>
      <xdr:rowOff>130048</xdr:rowOff>
    </xdr:to>
    <xdr:sp macro="" textlink="">
      <xdr:nvSpPr>
        <xdr:cNvPr id="365" name="楕円 364"/>
        <xdr:cNvSpPr/>
      </xdr:nvSpPr>
      <xdr:spPr>
        <a:xfrm>
          <a:off x="7670800" y="139425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74676</xdr:rowOff>
    </xdr:from>
    <xdr:to>
      <xdr:col>50</xdr:col>
      <xdr:colOff>114300</xdr:colOff>
      <xdr:row>83</xdr:row>
      <xdr:rowOff>79248</xdr:rowOff>
    </xdr:to>
    <xdr:cxnSp macro="">
      <xdr:nvCxnSpPr>
        <xdr:cNvPr id="366" name="直線コネクタ 365"/>
        <xdr:cNvCxnSpPr/>
      </xdr:nvCxnSpPr>
      <xdr:spPr>
        <a:xfrm flipV="1">
          <a:off x="7713980" y="13988796"/>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167894</xdr:rowOff>
    </xdr:from>
    <xdr:to>
      <xdr:col>41</xdr:col>
      <xdr:colOff>101600</xdr:colOff>
      <xdr:row>84</xdr:row>
      <xdr:rowOff>98044</xdr:rowOff>
    </xdr:to>
    <xdr:sp macro="" textlink="">
      <xdr:nvSpPr>
        <xdr:cNvPr id="367" name="楕円 366"/>
        <xdr:cNvSpPr/>
      </xdr:nvSpPr>
      <xdr:spPr>
        <a:xfrm>
          <a:off x="6873240" y="140820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79248</xdr:rowOff>
    </xdr:from>
    <xdr:to>
      <xdr:col>45</xdr:col>
      <xdr:colOff>177800</xdr:colOff>
      <xdr:row>84</xdr:row>
      <xdr:rowOff>47244</xdr:rowOff>
    </xdr:to>
    <xdr:cxnSp macro="">
      <xdr:nvCxnSpPr>
        <xdr:cNvPr id="368" name="直線コネクタ 367"/>
        <xdr:cNvCxnSpPr/>
      </xdr:nvCxnSpPr>
      <xdr:spPr>
        <a:xfrm flipV="1">
          <a:off x="6924040" y="13993368"/>
          <a:ext cx="789940" cy="1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90170</xdr:rowOff>
    </xdr:from>
    <xdr:to>
      <xdr:col>36</xdr:col>
      <xdr:colOff>165100</xdr:colOff>
      <xdr:row>84</xdr:row>
      <xdr:rowOff>20320</xdr:rowOff>
    </xdr:to>
    <xdr:sp macro="" textlink="">
      <xdr:nvSpPr>
        <xdr:cNvPr id="369" name="楕円 368"/>
        <xdr:cNvSpPr/>
      </xdr:nvSpPr>
      <xdr:spPr>
        <a:xfrm>
          <a:off x="6098540" y="14004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140970</xdr:rowOff>
    </xdr:from>
    <xdr:to>
      <xdr:col>41</xdr:col>
      <xdr:colOff>50800</xdr:colOff>
      <xdr:row>84</xdr:row>
      <xdr:rowOff>47244</xdr:rowOff>
    </xdr:to>
    <xdr:cxnSp macro="">
      <xdr:nvCxnSpPr>
        <xdr:cNvPr id="370" name="直線コネクタ 369"/>
        <xdr:cNvCxnSpPr/>
      </xdr:nvCxnSpPr>
      <xdr:spPr>
        <a:xfrm>
          <a:off x="6149340" y="14055090"/>
          <a:ext cx="7747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61740</xdr:rowOff>
    </xdr:from>
    <xdr:ext cx="469744" cy="259045"/>
    <xdr:sp macro="" textlink="">
      <xdr:nvSpPr>
        <xdr:cNvPr id="371" name="n_1aveValue【福祉施設】&#10;一人当たり面積"/>
        <xdr:cNvSpPr txBox="1"/>
      </xdr:nvSpPr>
      <xdr:spPr>
        <a:xfrm>
          <a:off x="8271587" y="14143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72" name="n_2aveValue【福祉施設】&#10;一人当たり面積"/>
        <xdr:cNvSpPr txBox="1"/>
      </xdr:nvSpPr>
      <xdr:spPr>
        <a:xfrm>
          <a:off x="750958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123462</xdr:rowOff>
    </xdr:from>
    <xdr:ext cx="469744" cy="259045"/>
    <xdr:sp macro="" textlink="">
      <xdr:nvSpPr>
        <xdr:cNvPr id="373" name="n_3aveValue【福祉施設】&#10;一人当たり面積"/>
        <xdr:cNvSpPr txBox="1"/>
      </xdr:nvSpPr>
      <xdr:spPr>
        <a:xfrm>
          <a:off x="6712027" y="1420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112031</xdr:rowOff>
    </xdr:from>
    <xdr:ext cx="469744" cy="259045"/>
    <xdr:sp macro="" textlink="">
      <xdr:nvSpPr>
        <xdr:cNvPr id="374" name="n_4aveValue【福祉施設】&#10;一人当たり面積"/>
        <xdr:cNvSpPr txBox="1"/>
      </xdr:nvSpPr>
      <xdr:spPr>
        <a:xfrm>
          <a:off x="5937327" y="14193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142003</xdr:rowOff>
    </xdr:from>
    <xdr:ext cx="469744" cy="259045"/>
    <xdr:sp macro="" textlink="">
      <xdr:nvSpPr>
        <xdr:cNvPr id="375" name="n_1mainValue【福祉施設】&#10;一人当たり面積"/>
        <xdr:cNvSpPr txBox="1"/>
      </xdr:nvSpPr>
      <xdr:spPr>
        <a:xfrm>
          <a:off x="8271587" y="1372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146575</xdr:rowOff>
    </xdr:from>
    <xdr:ext cx="469744" cy="259045"/>
    <xdr:sp macro="" textlink="">
      <xdr:nvSpPr>
        <xdr:cNvPr id="376" name="n_2mainValue【福祉施設】&#10;一人当たり面積"/>
        <xdr:cNvSpPr txBox="1"/>
      </xdr:nvSpPr>
      <xdr:spPr>
        <a:xfrm>
          <a:off x="7509587" y="1372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114571</xdr:rowOff>
    </xdr:from>
    <xdr:ext cx="469744" cy="259045"/>
    <xdr:sp macro="" textlink="">
      <xdr:nvSpPr>
        <xdr:cNvPr id="377" name="n_3mainValue【福祉施設】&#10;一人当たり面積"/>
        <xdr:cNvSpPr txBox="1"/>
      </xdr:nvSpPr>
      <xdr:spPr>
        <a:xfrm>
          <a:off x="6712027" y="1386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36847</xdr:rowOff>
    </xdr:from>
    <xdr:ext cx="469744" cy="259045"/>
    <xdr:sp macro="" textlink="">
      <xdr:nvSpPr>
        <xdr:cNvPr id="378" name="n_4mainValue【福祉施設】&#10;一人当たり面積"/>
        <xdr:cNvSpPr txBox="1"/>
      </xdr:nvSpPr>
      <xdr:spPr>
        <a:xfrm>
          <a:off x="59373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xdr:cNvCxnSpPr/>
      </xdr:nvCxnSpPr>
      <xdr:spPr>
        <a:xfrm flipV="1">
          <a:off x="4086225" y="16853263"/>
          <a:ext cx="0" cy="137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xdr:cNvSpPr txBox="1"/>
      </xdr:nvSpPr>
      <xdr:spPr>
        <a:xfrm>
          <a:off x="4124960" y="18232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xdr:cNvCxnSpPr/>
      </xdr:nvCxnSpPr>
      <xdr:spPr>
        <a:xfrm>
          <a:off x="4020820" y="182286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xdr:cNvSpPr txBox="1"/>
      </xdr:nvSpPr>
      <xdr:spPr>
        <a:xfrm>
          <a:off x="4124960" y="166323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xdr:cNvCxnSpPr/>
      </xdr:nvCxnSpPr>
      <xdr:spPr>
        <a:xfrm>
          <a:off x="4020820" y="168532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75672</xdr:rowOff>
    </xdr:from>
    <xdr:ext cx="405111" cy="259045"/>
    <xdr:sp macro="" textlink="">
      <xdr:nvSpPr>
        <xdr:cNvPr id="409" name="【市民会館】&#10;有形固定資産減価償却率平均値テキスト"/>
        <xdr:cNvSpPr txBox="1"/>
      </xdr:nvSpPr>
      <xdr:spPr>
        <a:xfrm>
          <a:off x="4124960" y="175102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xdr:cNvSpPr/>
      </xdr:nvSpPr>
      <xdr:spPr>
        <a:xfrm>
          <a:off x="4036060" y="175318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312160" y="175236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xdr:cNvSpPr/>
      </xdr:nvSpPr>
      <xdr:spPr>
        <a:xfrm>
          <a:off x="2514600" y="175465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xdr:cNvSpPr/>
      </xdr:nvSpPr>
      <xdr:spPr>
        <a:xfrm>
          <a:off x="1739900" y="1749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xdr:cNvSpPr/>
      </xdr:nvSpPr>
      <xdr:spPr>
        <a:xfrm>
          <a:off x="965200" y="175024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9071</xdr:rowOff>
    </xdr:from>
    <xdr:to>
      <xdr:col>24</xdr:col>
      <xdr:colOff>114300</xdr:colOff>
      <xdr:row>104</xdr:row>
      <xdr:rowOff>110671</xdr:rowOff>
    </xdr:to>
    <xdr:sp macro="" textlink="">
      <xdr:nvSpPr>
        <xdr:cNvPr id="420" name="楕円 419"/>
        <xdr:cNvSpPr/>
      </xdr:nvSpPr>
      <xdr:spPr>
        <a:xfrm>
          <a:off x="4036060" y="1744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31948</xdr:rowOff>
    </xdr:from>
    <xdr:ext cx="405111" cy="259045"/>
    <xdr:sp macro="" textlink="">
      <xdr:nvSpPr>
        <xdr:cNvPr id="421" name="【市民会館】&#10;有形固定資産減価償却率該当値テキスト"/>
        <xdr:cNvSpPr txBox="1"/>
      </xdr:nvSpPr>
      <xdr:spPr>
        <a:xfrm>
          <a:off x="4124960" y="17298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144599</xdr:rowOff>
    </xdr:from>
    <xdr:to>
      <xdr:col>20</xdr:col>
      <xdr:colOff>38100</xdr:colOff>
      <xdr:row>104</xdr:row>
      <xdr:rowOff>74749</xdr:rowOff>
    </xdr:to>
    <xdr:sp macro="" textlink="">
      <xdr:nvSpPr>
        <xdr:cNvPr id="422" name="楕円 421"/>
        <xdr:cNvSpPr/>
      </xdr:nvSpPr>
      <xdr:spPr>
        <a:xfrm>
          <a:off x="3312160" y="174115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23949</xdr:rowOff>
    </xdr:from>
    <xdr:to>
      <xdr:col>24</xdr:col>
      <xdr:colOff>63500</xdr:colOff>
      <xdr:row>104</xdr:row>
      <xdr:rowOff>59871</xdr:rowOff>
    </xdr:to>
    <xdr:cxnSp macro="">
      <xdr:nvCxnSpPr>
        <xdr:cNvPr id="423" name="直線コネクタ 422"/>
        <xdr:cNvCxnSpPr/>
      </xdr:nvCxnSpPr>
      <xdr:spPr>
        <a:xfrm>
          <a:off x="3355340" y="17458509"/>
          <a:ext cx="73152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108676</xdr:rowOff>
    </xdr:from>
    <xdr:to>
      <xdr:col>15</xdr:col>
      <xdr:colOff>101600</xdr:colOff>
      <xdr:row>104</xdr:row>
      <xdr:rowOff>38826</xdr:rowOff>
    </xdr:to>
    <xdr:sp macro="" textlink="">
      <xdr:nvSpPr>
        <xdr:cNvPr id="424" name="楕円 423"/>
        <xdr:cNvSpPr/>
      </xdr:nvSpPr>
      <xdr:spPr>
        <a:xfrm>
          <a:off x="2514600" y="173755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159476</xdr:rowOff>
    </xdr:from>
    <xdr:to>
      <xdr:col>19</xdr:col>
      <xdr:colOff>177800</xdr:colOff>
      <xdr:row>104</xdr:row>
      <xdr:rowOff>23949</xdr:rowOff>
    </xdr:to>
    <xdr:cxnSp macro="">
      <xdr:nvCxnSpPr>
        <xdr:cNvPr id="425" name="直線コネクタ 424"/>
        <xdr:cNvCxnSpPr/>
      </xdr:nvCxnSpPr>
      <xdr:spPr>
        <a:xfrm>
          <a:off x="2565400" y="17426396"/>
          <a:ext cx="789940" cy="3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69487</xdr:rowOff>
    </xdr:from>
    <xdr:to>
      <xdr:col>10</xdr:col>
      <xdr:colOff>165100</xdr:colOff>
      <xdr:row>103</xdr:row>
      <xdr:rowOff>171087</xdr:rowOff>
    </xdr:to>
    <xdr:sp macro="" textlink="">
      <xdr:nvSpPr>
        <xdr:cNvPr id="426" name="楕円 425"/>
        <xdr:cNvSpPr/>
      </xdr:nvSpPr>
      <xdr:spPr>
        <a:xfrm>
          <a:off x="1739900" y="1733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120287</xdr:rowOff>
    </xdr:from>
    <xdr:to>
      <xdr:col>15</xdr:col>
      <xdr:colOff>50800</xdr:colOff>
      <xdr:row>103</xdr:row>
      <xdr:rowOff>159476</xdr:rowOff>
    </xdr:to>
    <xdr:cxnSp macro="">
      <xdr:nvCxnSpPr>
        <xdr:cNvPr id="427" name="直線コネクタ 426"/>
        <xdr:cNvCxnSpPr/>
      </xdr:nvCxnSpPr>
      <xdr:spPr>
        <a:xfrm>
          <a:off x="1790700" y="17387207"/>
          <a:ext cx="7747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35198</xdr:rowOff>
    </xdr:from>
    <xdr:to>
      <xdr:col>6</xdr:col>
      <xdr:colOff>38100</xdr:colOff>
      <xdr:row>103</xdr:row>
      <xdr:rowOff>136798</xdr:rowOff>
    </xdr:to>
    <xdr:sp macro="" textlink="">
      <xdr:nvSpPr>
        <xdr:cNvPr id="428" name="楕円 427"/>
        <xdr:cNvSpPr/>
      </xdr:nvSpPr>
      <xdr:spPr>
        <a:xfrm>
          <a:off x="965200" y="1730211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85998</xdr:rowOff>
    </xdr:from>
    <xdr:to>
      <xdr:col>10</xdr:col>
      <xdr:colOff>114300</xdr:colOff>
      <xdr:row>103</xdr:row>
      <xdr:rowOff>120287</xdr:rowOff>
    </xdr:to>
    <xdr:cxnSp macro="">
      <xdr:nvCxnSpPr>
        <xdr:cNvPr id="429" name="直線コネクタ 428"/>
        <xdr:cNvCxnSpPr/>
      </xdr:nvCxnSpPr>
      <xdr:spPr>
        <a:xfrm>
          <a:off x="1008380" y="17352918"/>
          <a:ext cx="7823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10358</xdr:rowOff>
    </xdr:from>
    <xdr:ext cx="405111" cy="259045"/>
    <xdr:sp macro="" textlink="">
      <xdr:nvSpPr>
        <xdr:cNvPr id="430" name="n_1aveValue【市民会館】&#10;有形固定資産減価償却率"/>
        <xdr:cNvSpPr txBox="1"/>
      </xdr:nvSpPr>
      <xdr:spPr>
        <a:xfrm>
          <a:off x="3170564" y="1761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33219</xdr:rowOff>
    </xdr:from>
    <xdr:ext cx="405111" cy="259045"/>
    <xdr:sp macro="" textlink="">
      <xdr:nvSpPr>
        <xdr:cNvPr id="431" name="n_2aveValue【市民会館】&#10;有形固定資産減価償却率"/>
        <xdr:cNvSpPr txBox="1"/>
      </xdr:nvSpPr>
      <xdr:spPr>
        <a:xfrm>
          <a:off x="2385704" y="17635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150784</xdr:rowOff>
    </xdr:from>
    <xdr:ext cx="405111" cy="259045"/>
    <xdr:sp macro="" textlink="">
      <xdr:nvSpPr>
        <xdr:cNvPr id="432" name="n_3aveValue【市民会館】&#10;有形固定資産減価償却率"/>
        <xdr:cNvSpPr txBox="1"/>
      </xdr:nvSpPr>
      <xdr:spPr>
        <a:xfrm>
          <a:off x="1611004" y="17585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160582</xdr:rowOff>
    </xdr:from>
    <xdr:ext cx="405111" cy="259045"/>
    <xdr:sp macro="" textlink="">
      <xdr:nvSpPr>
        <xdr:cNvPr id="433" name="n_4aveValue【市民会館】&#10;有形固定資産減価償却率"/>
        <xdr:cNvSpPr txBox="1"/>
      </xdr:nvSpPr>
      <xdr:spPr>
        <a:xfrm>
          <a:off x="836304" y="1759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91276</xdr:rowOff>
    </xdr:from>
    <xdr:ext cx="405111" cy="259045"/>
    <xdr:sp macro="" textlink="">
      <xdr:nvSpPr>
        <xdr:cNvPr id="434" name="n_1mainValue【市民会館】&#10;有形固定資産減価償却率"/>
        <xdr:cNvSpPr txBox="1"/>
      </xdr:nvSpPr>
      <xdr:spPr>
        <a:xfrm>
          <a:off x="3170564" y="1719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55353</xdr:rowOff>
    </xdr:from>
    <xdr:ext cx="405111" cy="259045"/>
    <xdr:sp macro="" textlink="">
      <xdr:nvSpPr>
        <xdr:cNvPr id="435" name="n_2mainValue【市民会館】&#10;有形固定資産減価償却率"/>
        <xdr:cNvSpPr txBox="1"/>
      </xdr:nvSpPr>
      <xdr:spPr>
        <a:xfrm>
          <a:off x="238570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16164</xdr:rowOff>
    </xdr:from>
    <xdr:ext cx="405111" cy="259045"/>
    <xdr:sp macro="" textlink="">
      <xdr:nvSpPr>
        <xdr:cNvPr id="436" name="n_3mainValue【市民会館】&#10;有形固定資産減価償却率"/>
        <xdr:cNvSpPr txBox="1"/>
      </xdr:nvSpPr>
      <xdr:spPr>
        <a:xfrm>
          <a:off x="1611004" y="17115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153325</xdr:rowOff>
    </xdr:from>
    <xdr:ext cx="405111" cy="259045"/>
    <xdr:sp macro="" textlink="">
      <xdr:nvSpPr>
        <xdr:cNvPr id="437" name="n_4mainValue【市民会館】&#10;有形固定資産減価償却率"/>
        <xdr:cNvSpPr txBox="1"/>
      </xdr:nvSpPr>
      <xdr:spPr>
        <a:xfrm>
          <a:off x="836304" y="17084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xdr:cNvCxnSpPr/>
      </xdr:nvCxnSpPr>
      <xdr:spPr>
        <a:xfrm flipV="1">
          <a:off x="9219565" y="16720185"/>
          <a:ext cx="0" cy="147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xdr:cNvSpPr txBox="1"/>
      </xdr:nvSpPr>
      <xdr:spPr>
        <a:xfrm>
          <a:off x="9258300" y="1820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xdr:cNvCxnSpPr/>
      </xdr:nvCxnSpPr>
      <xdr:spPr>
        <a:xfrm>
          <a:off x="9154160" y="181965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xdr:cNvSpPr txBox="1"/>
      </xdr:nvSpPr>
      <xdr:spPr>
        <a:xfrm>
          <a:off x="9258300" y="1649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9154160" y="16720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6" name="【市民会館】&#10;一人当たり面積平均値テキスト"/>
        <xdr:cNvSpPr txBox="1"/>
      </xdr:nvSpPr>
      <xdr:spPr>
        <a:xfrm>
          <a:off x="9258300" y="1781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9192260" y="17840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8445500" y="17854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7670800" y="178714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xdr:cNvSpPr/>
      </xdr:nvSpPr>
      <xdr:spPr>
        <a:xfrm>
          <a:off x="6873240" y="17860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xdr:cNvSpPr/>
      </xdr:nvSpPr>
      <xdr:spPr>
        <a:xfrm>
          <a:off x="6098540" y="17861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xdr:rowOff>
    </xdr:from>
    <xdr:to>
      <xdr:col>55</xdr:col>
      <xdr:colOff>50800</xdr:colOff>
      <xdr:row>106</xdr:row>
      <xdr:rowOff>115570</xdr:rowOff>
    </xdr:to>
    <xdr:sp macro="" textlink="">
      <xdr:nvSpPr>
        <xdr:cNvPr id="477" name="楕円 476"/>
        <xdr:cNvSpPr/>
      </xdr:nvSpPr>
      <xdr:spPr>
        <a:xfrm>
          <a:off x="9192260" y="177838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36847</xdr:rowOff>
    </xdr:from>
    <xdr:ext cx="469744" cy="259045"/>
    <xdr:sp macro="" textlink="">
      <xdr:nvSpPr>
        <xdr:cNvPr id="478" name="【市民会館】&#10;一人当たり面積該当値テキスト"/>
        <xdr:cNvSpPr txBox="1"/>
      </xdr:nvSpPr>
      <xdr:spPr>
        <a:xfrm>
          <a:off x="9258300"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17780</xdr:rowOff>
    </xdr:from>
    <xdr:to>
      <xdr:col>50</xdr:col>
      <xdr:colOff>165100</xdr:colOff>
      <xdr:row>106</xdr:row>
      <xdr:rowOff>119380</xdr:rowOff>
    </xdr:to>
    <xdr:sp macro="" textlink="">
      <xdr:nvSpPr>
        <xdr:cNvPr id="479" name="楕円 478"/>
        <xdr:cNvSpPr/>
      </xdr:nvSpPr>
      <xdr:spPr>
        <a:xfrm>
          <a:off x="8445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64770</xdr:rowOff>
    </xdr:from>
    <xdr:to>
      <xdr:col>55</xdr:col>
      <xdr:colOff>0</xdr:colOff>
      <xdr:row>106</xdr:row>
      <xdr:rowOff>68580</xdr:rowOff>
    </xdr:to>
    <xdr:cxnSp macro="">
      <xdr:nvCxnSpPr>
        <xdr:cNvPr id="480" name="直線コネクタ 479"/>
        <xdr:cNvCxnSpPr/>
      </xdr:nvCxnSpPr>
      <xdr:spPr>
        <a:xfrm flipV="1">
          <a:off x="8496300" y="1783461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21589</xdr:rowOff>
    </xdr:from>
    <xdr:to>
      <xdr:col>46</xdr:col>
      <xdr:colOff>38100</xdr:colOff>
      <xdr:row>106</xdr:row>
      <xdr:rowOff>123189</xdr:rowOff>
    </xdr:to>
    <xdr:sp macro="" textlink="">
      <xdr:nvSpPr>
        <xdr:cNvPr id="481" name="楕円 480"/>
        <xdr:cNvSpPr/>
      </xdr:nvSpPr>
      <xdr:spPr>
        <a:xfrm>
          <a:off x="7670800" y="177914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68580</xdr:rowOff>
    </xdr:from>
    <xdr:to>
      <xdr:col>50</xdr:col>
      <xdr:colOff>114300</xdr:colOff>
      <xdr:row>106</xdr:row>
      <xdr:rowOff>72389</xdr:rowOff>
    </xdr:to>
    <xdr:cxnSp macro="">
      <xdr:nvCxnSpPr>
        <xdr:cNvPr id="482" name="直線コネクタ 481"/>
        <xdr:cNvCxnSpPr/>
      </xdr:nvCxnSpPr>
      <xdr:spPr>
        <a:xfrm flipV="1">
          <a:off x="7713980" y="17838420"/>
          <a:ext cx="7823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25400</xdr:rowOff>
    </xdr:from>
    <xdr:to>
      <xdr:col>41</xdr:col>
      <xdr:colOff>101600</xdr:colOff>
      <xdr:row>106</xdr:row>
      <xdr:rowOff>127000</xdr:rowOff>
    </xdr:to>
    <xdr:sp macro="" textlink="">
      <xdr:nvSpPr>
        <xdr:cNvPr id="483" name="楕円 482"/>
        <xdr:cNvSpPr/>
      </xdr:nvSpPr>
      <xdr:spPr>
        <a:xfrm>
          <a:off x="6873240" y="1779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72389</xdr:rowOff>
    </xdr:from>
    <xdr:to>
      <xdr:col>45</xdr:col>
      <xdr:colOff>177800</xdr:colOff>
      <xdr:row>106</xdr:row>
      <xdr:rowOff>76200</xdr:rowOff>
    </xdr:to>
    <xdr:cxnSp macro="">
      <xdr:nvCxnSpPr>
        <xdr:cNvPr id="484" name="直線コネクタ 483"/>
        <xdr:cNvCxnSpPr/>
      </xdr:nvCxnSpPr>
      <xdr:spPr>
        <a:xfrm flipV="1">
          <a:off x="6924040" y="17842229"/>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168275</xdr:rowOff>
    </xdr:from>
    <xdr:to>
      <xdr:col>36</xdr:col>
      <xdr:colOff>165100</xdr:colOff>
      <xdr:row>106</xdr:row>
      <xdr:rowOff>98425</xdr:rowOff>
    </xdr:to>
    <xdr:sp macro="" textlink="">
      <xdr:nvSpPr>
        <xdr:cNvPr id="485" name="楕円 484"/>
        <xdr:cNvSpPr/>
      </xdr:nvSpPr>
      <xdr:spPr>
        <a:xfrm>
          <a:off x="6098540" y="17770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47625</xdr:rowOff>
    </xdr:from>
    <xdr:to>
      <xdr:col>41</xdr:col>
      <xdr:colOff>50800</xdr:colOff>
      <xdr:row>106</xdr:row>
      <xdr:rowOff>76200</xdr:rowOff>
    </xdr:to>
    <xdr:cxnSp macro="">
      <xdr:nvCxnSpPr>
        <xdr:cNvPr id="486" name="直線コネクタ 485"/>
        <xdr:cNvCxnSpPr/>
      </xdr:nvCxnSpPr>
      <xdr:spPr>
        <a:xfrm>
          <a:off x="6149340" y="17817465"/>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5732</xdr:rowOff>
    </xdr:from>
    <xdr:ext cx="469744" cy="259045"/>
    <xdr:sp macro="" textlink="">
      <xdr:nvSpPr>
        <xdr:cNvPr id="487" name="n_1aveValue【市民会館】&#10;一人当たり面積"/>
        <xdr:cNvSpPr txBox="1"/>
      </xdr:nvSpPr>
      <xdr:spPr>
        <a:xfrm>
          <a:off x="8271587" y="1794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xdr:cNvSpPr txBox="1"/>
      </xdr:nvSpPr>
      <xdr:spPr>
        <a:xfrm>
          <a:off x="7509587" y="1796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11447</xdr:rowOff>
    </xdr:from>
    <xdr:ext cx="469744" cy="259045"/>
    <xdr:sp macro="" textlink="">
      <xdr:nvSpPr>
        <xdr:cNvPr id="489" name="n_3aveValue【市民会館】&#10;一人当たり面積"/>
        <xdr:cNvSpPr txBox="1"/>
      </xdr:nvSpPr>
      <xdr:spPr>
        <a:xfrm>
          <a:off x="67120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13352</xdr:rowOff>
    </xdr:from>
    <xdr:ext cx="469744" cy="259045"/>
    <xdr:sp macro="" textlink="">
      <xdr:nvSpPr>
        <xdr:cNvPr id="490" name="n_4aveValue【市民会館】&#10;一人当たり面積"/>
        <xdr:cNvSpPr txBox="1"/>
      </xdr:nvSpPr>
      <xdr:spPr>
        <a:xfrm>
          <a:off x="5937327" y="1795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135907</xdr:rowOff>
    </xdr:from>
    <xdr:ext cx="469744" cy="259045"/>
    <xdr:sp macro="" textlink="">
      <xdr:nvSpPr>
        <xdr:cNvPr id="491" name="n_1mainValue【市民会館】&#10;一人当たり面積"/>
        <xdr:cNvSpPr txBox="1"/>
      </xdr:nvSpPr>
      <xdr:spPr>
        <a:xfrm>
          <a:off x="8271587" y="1757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139716</xdr:rowOff>
    </xdr:from>
    <xdr:ext cx="469744" cy="259045"/>
    <xdr:sp macro="" textlink="">
      <xdr:nvSpPr>
        <xdr:cNvPr id="492" name="n_2mainValue【市民会館】&#10;一人当たり面積"/>
        <xdr:cNvSpPr txBox="1"/>
      </xdr:nvSpPr>
      <xdr:spPr>
        <a:xfrm>
          <a:off x="7509587" y="1757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143527</xdr:rowOff>
    </xdr:from>
    <xdr:ext cx="469744" cy="259045"/>
    <xdr:sp macro="" textlink="">
      <xdr:nvSpPr>
        <xdr:cNvPr id="493" name="n_3mainValue【市民会館】&#10;一人当たり面積"/>
        <xdr:cNvSpPr txBox="1"/>
      </xdr:nvSpPr>
      <xdr:spPr>
        <a:xfrm>
          <a:off x="6712027" y="1757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114952</xdr:rowOff>
    </xdr:from>
    <xdr:ext cx="469744" cy="259045"/>
    <xdr:sp macro="" textlink="">
      <xdr:nvSpPr>
        <xdr:cNvPr id="494" name="n_4mainValue【市民会館】&#10;一人当たり面積"/>
        <xdr:cNvSpPr txBox="1"/>
      </xdr:nvSpPr>
      <xdr:spPr>
        <a:xfrm>
          <a:off x="5937327" y="175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xdr:cNvCxnSpPr/>
      </xdr:nvCxnSpPr>
      <xdr:spPr>
        <a:xfrm flipV="1">
          <a:off x="14375764" y="5503545"/>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xdr:cNvSpPr txBox="1"/>
      </xdr:nvSpPr>
      <xdr:spPr>
        <a:xfrm>
          <a:off x="14414500" y="692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xdr:cNvCxnSpPr/>
      </xdr:nvCxnSpPr>
      <xdr:spPr>
        <a:xfrm>
          <a:off x="14287500" y="69246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xdr:cNvSpPr txBox="1"/>
      </xdr:nvSpPr>
      <xdr:spPr>
        <a:xfrm>
          <a:off x="14414500" y="5282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xdr:cNvCxnSpPr/>
      </xdr:nvCxnSpPr>
      <xdr:spPr>
        <a:xfrm>
          <a:off x="14287500" y="5503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142892</xdr:rowOff>
    </xdr:from>
    <xdr:ext cx="405111" cy="259045"/>
    <xdr:sp macro="" textlink="">
      <xdr:nvSpPr>
        <xdr:cNvPr id="524" name="【一般廃棄物処理施設】&#10;有形固定資産減価償却率平均値テキスト"/>
        <xdr:cNvSpPr txBox="1"/>
      </xdr:nvSpPr>
      <xdr:spPr>
        <a:xfrm>
          <a:off x="14414500" y="6345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xdr:cNvSpPr/>
      </xdr:nvSpPr>
      <xdr:spPr>
        <a:xfrm>
          <a:off x="14325600" y="636714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xdr:cNvSpPr/>
      </xdr:nvSpPr>
      <xdr:spPr>
        <a:xfrm>
          <a:off x="13578840" y="6306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xdr:cNvSpPr/>
      </xdr:nvSpPr>
      <xdr:spPr>
        <a:xfrm>
          <a:off x="1280414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xdr:cNvSpPr/>
      </xdr:nvSpPr>
      <xdr:spPr>
        <a:xfrm>
          <a:off x="12029440" y="61690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xdr:cNvSpPr/>
      </xdr:nvSpPr>
      <xdr:spPr>
        <a:xfrm>
          <a:off x="11231880" y="616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27305</xdr:rowOff>
    </xdr:from>
    <xdr:to>
      <xdr:col>85</xdr:col>
      <xdr:colOff>177800</xdr:colOff>
      <xdr:row>36</xdr:row>
      <xdr:rowOff>128905</xdr:rowOff>
    </xdr:to>
    <xdr:sp macro="" textlink="">
      <xdr:nvSpPr>
        <xdr:cNvPr id="535" name="楕円 534"/>
        <xdr:cNvSpPr/>
      </xdr:nvSpPr>
      <xdr:spPr>
        <a:xfrm>
          <a:off x="14325600" y="606234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50182</xdr:rowOff>
    </xdr:from>
    <xdr:ext cx="405111" cy="259045"/>
    <xdr:sp macro="" textlink="">
      <xdr:nvSpPr>
        <xdr:cNvPr id="536" name="【一般廃棄物処理施設】&#10;有形固定資産減価償却率該当値テキスト"/>
        <xdr:cNvSpPr txBox="1"/>
      </xdr:nvSpPr>
      <xdr:spPr>
        <a:xfrm>
          <a:off x="14414500"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160655</xdr:rowOff>
    </xdr:from>
    <xdr:to>
      <xdr:col>81</xdr:col>
      <xdr:colOff>101600</xdr:colOff>
      <xdr:row>36</xdr:row>
      <xdr:rowOff>90805</xdr:rowOff>
    </xdr:to>
    <xdr:sp macro="" textlink="">
      <xdr:nvSpPr>
        <xdr:cNvPr id="537" name="楕円 536"/>
        <xdr:cNvSpPr/>
      </xdr:nvSpPr>
      <xdr:spPr>
        <a:xfrm>
          <a:off x="13578840" y="60280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40005</xdr:rowOff>
    </xdr:from>
    <xdr:to>
      <xdr:col>85</xdr:col>
      <xdr:colOff>127000</xdr:colOff>
      <xdr:row>36</xdr:row>
      <xdr:rowOff>78105</xdr:rowOff>
    </xdr:to>
    <xdr:cxnSp macro="">
      <xdr:nvCxnSpPr>
        <xdr:cNvPr id="538" name="直線コネクタ 537"/>
        <xdr:cNvCxnSpPr/>
      </xdr:nvCxnSpPr>
      <xdr:spPr>
        <a:xfrm>
          <a:off x="13629640" y="6075045"/>
          <a:ext cx="7467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50165</xdr:rowOff>
    </xdr:from>
    <xdr:to>
      <xdr:col>76</xdr:col>
      <xdr:colOff>165100</xdr:colOff>
      <xdr:row>38</xdr:row>
      <xdr:rowOff>151765</xdr:rowOff>
    </xdr:to>
    <xdr:sp macro="" textlink="">
      <xdr:nvSpPr>
        <xdr:cNvPr id="539" name="楕円 538"/>
        <xdr:cNvSpPr/>
      </xdr:nvSpPr>
      <xdr:spPr>
        <a:xfrm>
          <a:off x="1280414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40005</xdr:rowOff>
    </xdr:from>
    <xdr:to>
      <xdr:col>81</xdr:col>
      <xdr:colOff>50800</xdr:colOff>
      <xdr:row>38</xdr:row>
      <xdr:rowOff>100965</xdr:rowOff>
    </xdr:to>
    <xdr:cxnSp macro="">
      <xdr:nvCxnSpPr>
        <xdr:cNvPr id="540" name="直線コネクタ 539"/>
        <xdr:cNvCxnSpPr/>
      </xdr:nvCxnSpPr>
      <xdr:spPr>
        <a:xfrm flipV="1">
          <a:off x="12854940" y="6075045"/>
          <a:ext cx="774700" cy="3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50165</xdr:rowOff>
    </xdr:from>
    <xdr:to>
      <xdr:col>72</xdr:col>
      <xdr:colOff>38100</xdr:colOff>
      <xdr:row>38</xdr:row>
      <xdr:rowOff>151765</xdr:rowOff>
    </xdr:to>
    <xdr:sp macro="" textlink="">
      <xdr:nvSpPr>
        <xdr:cNvPr id="541" name="楕円 540"/>
        <xdr:cNvSpPr/>
      </xdr:nvSpPr>
      <xdr:spPr>
        <a:xfrm>
          <a:off x="12029440" y="64204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100965</xdr:rowOff>
    </xdr:from>
    <xdr:to>
      <xdr:col>76</xdr:col>
      <xdr:colOff>114300</xdr:colOff>
      <xdr:row>38</xdr:row>
      <xdr:rowOff>100965</xdr:rowOff>
    </xdr:to>
    <xdr:cxnSp macro="">
      <xdr:nvCxnSpPr>
        <xdr:cNvPr id="542" name="直線コネクタ 541"/>
        <xdr:cNvCxnSpPr/>
      </xdr:nvCxnSpPr>
      <xdr:spPr>
        <a:xfrm>
          <a:off x="12072620" y="647128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8255</xdr:rowOff>
    </xdr:from>
    <xdr:to>
      <xdr:col>67</xdr:col>
      <xdr:colOff>101600</xdr:colOff>
      <xdr:row>38</xdr:row>
      <xdr:rowOff>109855</xdr:rowOff>
    </xdr:to>
    <xdr:sp macro="" textlink="">
      <xdr:nvSpPr>
        <xdr:cNvPr id="543" name="楕円 542"/>
        <xdr:cNvSpPr/>
      </xdr:nvSpPr>
      <xdr:spPr>
        <a:xfrm>
          <a:off x="1123188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59055</xdr:rowOff>
    </xdr:from>
    <xdr:to>
      <xdr:col>71</xdr:col>
      <xdr:colOff>177800</xdr:colOff>
      <xdr:row>38</xdr:row>
      <xdr:rowOff>100965</xdr:rowOff>
    </xdr:to>
    <xdr:cxnSp macro="">
      <xdr:nvCxnSpPr>
        <xdr:cNvPr id="544" name="直線コネクタ 543"/>
        <xdr:cNvCxnSpPr/>
      </xdr:nvCxnSpPr>
      <xdr:spPr>
        <a:xfrm>
          <a:off x="11282680" y="6429375"/>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24782</xdr:rowOff>
    </xdr:from>
    <xdr:ext cx="405111" cy="259045"/>
    <xdr:sp macro="" textlink="">
      <xdr:nvSpPr>
        <xdr:cNvPr id="545" name="n_1aveValue【一般廃棄物処理施設】&#10;有形固定資産減価償却率"/>
        <xdr:cNvSpPr txBox="1"/>
      </xdr:nvSpPr>
      <xdr:spPr>
        <a:xfrm>
          <a:off x="134372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6" name="n_2aveValue【一般廃棄物処理施設】&#10;有形固定資産減価償却率"/>
        <xdr:cNvSpPr txBox="1"/>
      </xdr:nvSpPr>
      <xdr:spPr>
        <a:xfrm>
          <a:off x="126752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547" name="n_3aveValue【一般廃棄物処理施設】&#10;有形固定資産減価償却率"/>
        <xdr:cNvSpPr txBox="1"/>
      </xdr:nvSpPr>
      <xdr:spPr>
        <a:xfrm>
          <a:off x="119005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548" name="n_4aveValue【一般廃棄物処理施設】&#10;有形固定資産減価償却率"/>
        <xdr:cNvSpPr txBox="1"/>
      </xdr:nvSpPr>
      <xdr:spPr>
        <a:xfrm>
          <a:off x="1110298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107332</xdr:rowOff>
    </xdr:from>
    <xdr:ext cx="405111" cy="259045"/>
    <xdr:sp macro="" textlink="">
      <xdr:nvSpPr>
        <xdr:cNvPr id="549" name="n_1mainValue【一般廃棄物処理施設】&#10;有形固定資産減価償却率"/>
        <xdr:cNvSpPr txBox="1"/>
      </xdr:nvSpPr>
      <xdr:spPr>
        <a:xfrm>
          <a:off x="13437244"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142892</xdr:rowOff>
    </xdr:from>
    <xdr:ext cx="405111" cy="259045"/>
    <xdr:sp macro="" textlink="">
      <xdr:nvSpPr>
        <xdr:cNvPr id="550" name="n_2mainValue【一般廃棄物処理施設】&#10;有形固定資産減価償却率"/>
        <xdr:cNvSpPr txBox="1"/>
      </xdr:nvSpPr>
      <xdr:spPr>
        <a:xfrm>
          <a:off x="126752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142892</xdr:rowOff>
    </xdr:from>
    <xdr:ext cx="405111" cy="259045"/>
    <xdr:sp macro="" textlink="">
      <xdr:nvSpPr>
        <xdr:cNvPr id="551" name="n_3mainValue【一般廃棄物処理施設】&#10;有形固定資産減価償却率"/>
        <xdr:cNvSpPr txBox="1"/>
      </xdr:nvSpPr>
      <xdr:spPr>
        <a:xfrm>
          <a:off x="119005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100982</xdr:rowOff>
    </xdr:from>
    <xdr:ext cx="405111" cy="259045"/>
    <xdr:sp macro="" textlink="">
      <xdr:nvSpPr>
        <xdr:cNvPr id="552" name="n_4mainValue【一般廃棄物処理施設】&#10;有形固定資産減価償却率"/>
        <xdr:cNvSpPr txBox="1"/>
      </xdr:nvSpPr>
      <xdr:spPr>
        <a:xfrm>
          <a:off x="1110298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xdr:cNvCxnSpPr/>
      </xdr:nvCxnSpPr>
      <xdr:spPr>
        <a:xfrm flipV="1">
          <a:off x="19509104" y="5602011"/>
          <a:ext cx="0" cy="1525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xdr:cNvSpPr txBox="1"/>
      </xdr:nvSpPr>
      <xdr:spPr>
        <a:xfrm>
          <a:off x="19547840" y="713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xdr:cNvCxnSpPr/>
      </xdr:nvCxnSpPr>
      <xdr:spPr>
        <a:xfrm>
          <a:off x="19443700" y="71271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xdr:cNvSpPr txBox="1"/>
      </xdr:nvSpPr>
      <xdr:spPr>
        <a:xfrm>
          <a:off x="19547840" y="538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xdr:cNvCxnSpPr/>
      </xdr:nvCxnSpPr>
      <xdr:spPr>
        <a:xfrm>
          <a:off x="19443700" y="56020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68384</xdr:rowOff>
    </xdr:from>
    <xdr:ext cx="599010" cy="259045"/>
    <xdr:sp macro="" textlink="">
      <xdr:nvSpPr>
        <xdr:cNvPr id="583" name="【一般廃棄物処理施設】&#10;一人当たり有形固定資産（償却資産）額平均値テキスト"/>
        <xdr:cNvSpPr txBox="1"/>
      </xdr:nvSpPr>
      <xdr:spPr>
        <a:xfrm>
          <a:off x="19547840" y="66063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xdr:cNvSpPr/>
      </xdr:nvSpPr>
      <xdr:spPr>
        <a:xfrm>
          <a:off x="19458940" y="675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xdr:cNvSpPr/>
      </xdr:nvSpPr>
      <xdr:spPr>
        <a:xfrm>
          <a:off x="18735040" y="67675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6" name="フローチャート: 判断 585"/>
        <xdr:cNvSpPr/>
      </xdr:nvSpPr>
      <xdr:spPr>
        <a:xfrm>
          <a:off x="17937480" y="67973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7" name="フローチャート: 判断 586"/>
        <xdr:cNvSpPr/>
      </xdr:nvSpPr>
      <xdr:spPr>
        <a:xfrm>
          <a:off x="17162780" y="6829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8" name="フローチャート: 判断 587"/>
        <xdr:cNvSpPr/>
      </xdr:nvSpPr>
      <xdr:spPr>
        <a:xfrm>
          <a:off x="16388080" y="68452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11893</xdr:rowOff>
    </xdr:from>
    <xdr:to>
      <xdr:col>116</xdr:col>
      <xdr:colOff>114300</xdr:colOff>
      <xdr:row>41</xdr:row>
      <xdr:rowOff>113493</xdr:rowOff>
    </xdr:to>
    <xdr:sp macro="" textlink="">
      <xdr:nvSpPr>
        <xdr:cNvPr id="594" name="楕円 593"/>
        <xdr:cNvSpPr/>
      </xdr:nvSpPr>
      <xdr:spPr>
        <a:xfrm>
          <a:off x="19458940" y="688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161770</xdr:rowOff>
    </xdr:from>
    <xdr:ext cx="534377" cy="259045"/>
    <xdr:sp macro="" textlink="">
      <xdr:nvSpPr>
        <xdr:cNvPr id="595" name="【一般廃棄物処理施設】&#10;一人当たり有形固定資産（償却資産）額該当値テキスト"/>
        <xdr:cNvSpPr txBox="1"/>
      </xdr:nvSpPr>
      <xdr:spPr>
        <a:xfrm>
          <a:off x="19547840" y="686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169180</xdr:rowOff>
    </xdr:from>
    <xdr:to>
      <xdr:col>112</xdr:col>
      <xdr:colOff>38100</xdr:colOff>
      <xdr:row>41</xdr:row>
      <xdr:rowOff>99330</xdr:rowOff>
    </xdr:to>
    <xdr:sp macro="" textlink="">
      <xdr:nvSpPr>
        <xdr:cNvPr id="596" name="楕円 595"/>
        <xdr:cNvSpPr/>
      </xdr:nvSpPr>
      <xdr:spPr>
        <a:xfrm>
          <a:off x="18735040" y="68747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48530</xdr:rowOff>
    </xdr:from>
    <xdr:to>
      <xdr:col>116</xdr:col>
      <xdr:colOff>63500</xdr:colOff>
      <xdr:row>41</xdr:row>
      <xdr:rowOff>62693</xdr:rowOff>
    </xdr:to>
    <xdr:cxnSp macro="">
      <xdr:nvCxnSpPr>
        <xdr:cNvPr id="597" name="直線コネクタ 596"/>
        <xdr:cNvCxnSpPr/>
      </xdr:nvCxnSpPr>
      <xdr:spPr>
        <a:xfrm>
          <a:off x="18778220" y="6921770"/>
          <a:ext cx="731520" cy="1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88611</xdr:rowOff>
    </xdr:from>
    <xdr:to>
      <xdr:col>107</xdr:col>
      <xdr:colOff>101600</xdr:colOff>
      <xdr:row>42</xdr:row>
      <xdr:rowOff>18761</xdr:rowOff>
    </xdr:to>
    <xdr:sp macro="" textlink="">
      <xdr:nvSpPr>
        <xdr:cNvPr id="598" name="楕円 597"/>
        <xdr:cNvSpPr/>
      </xdr:nvSpPr>
      <xdr:spPr>
        <a:xfrm>
          <a:off x="17937480" y="69618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48530</xdr:rowOff>
    </xdr:from>
    <xdr:to>
      <xdr:col>111</xdr:col>
      <xdr:colOff>177800</xdr:colOff>
      <xdr:row>41</xdr:row>
      <xdr:rowOff>139411</xdr:rowOff>
    </xdr:to>
    <xdr:cxnSp macro="">
      <xdr:nvCxnSpPr>
        <xdr:cNvPr id="599" name="直線コネクタ 598"/>
        <xdr:cNvCxnSpPr/>
      </xdr:nvCxnSpPr>
      <xdr:spPr>
        <a:xfrm flipV="1">
          <a:off x="17988280" y="6921770"/>
          <a:ext cx="789940" cy="9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59569</xdr:rowOff>
    </xdr:from>
    <xdr:to>
      <xdr:col>102</xdr:col>
      <xdr:colOff>165100</xdr:colOff>
      <xdr:row>41</xdr:row>
      <xdr:rowOff>161169</xdr:rowOff>
    </xdr:to>
    <xdr:sp macro="" textlink="">
      <xdr:nvSpPr>
        <xdr:cNvPr id="600" name="楕円 599"/>
        <xdr:cNvSpPr/>
      </xdr:nvSpPr>
      <xdr:spPr>
        <a:xfrm>
          <a:off x="17162780" y="693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110369</xdr:rowOff>
    </xdr:from>
    <xdr:to>
      <xdr:col>107</xdr:col>
      <xdr:colOff>50800</xdr:colOff>
      <xdr:row>41</xdr:row>
      <xdr:rowOff>139411</xdr:rowOff>
    </xdr:to>
    <xdr:cxnSp macro="">
      <xdr:nvCxnSpPr>
        <xdr:cNvPr id="601" name="直線コネクタ 600"/>
        <xdr:cNvCxnSpPr/>
      </xdr:nvCxnSpPr>
      <xdr:spPr>
        <a:xfrm>
          <a:off x="17213580" y="6983609"/>
          <a:ext cx="774700" cy="2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70624</xdr:rowOff>
    </xdr:from>
    <xdr:to>
      <xdr:col>98</xdr:col>
      <xdr:colOff>38100</xdr:colOff>
      <xdr:row>42</xdr:row>
      <xdr:rowOff>774</xdr:rowOff>
    </xdr:to>
    <xdr:sp macro="" textlink="">
      <xdr:nvSpPr>
        <xdr:cNvPr id="602" name="楕円 601"/>
        <xdr:cNvSpPr/>
      </xdr:nvSpPr>
      <xdr:spPr>
        <a:xfrm>
          <a:off x="16388080" y="69438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110369</xdr:rowOff>
    </xdr:from>
    <xdr:to>
      <xdr:col>102</xdr:col>
      <xdr:colOff>114300</xdr:colOff>
      <xdr:row>41</xdr:row>
      <xdr:rowOff>121424</xdr:rowOff>
    </xdr:to>
    <xdr:cxnSp macro="">
      <xdr:nvCxnSpPr>
        <xdr:cNvPr id="603" name="直線コネクタ 602"/>
        <xdr:cNvCxnSpPr/>
      </xdr:nvCxnSpPr>
      <xdr:spPr>
        <a:xfrm flipV="1">
          <a:off x="16431260" y="6983609"/>
          <a:ext cx="782320" cy="1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8597</xdr:rowOff>
    </xdr:from>
    <xdr:ext cx="534377" cy="259045"/>
    <xdr:sp macro="" textlink="">
      <xdr:nvSpPr>
        <xdr:cNvPr id="604" name="n_1aveValue【一般廃棄物処理施設】&#10;一人当たり有形固定資産（償却資産）額"/>
        <xdr:cNvSpPr txBox="1"/>
      </xdr:nvSpPr>
      <xdr:spPr>
        <a:xfrm>
          <a:off x="18528811" y="654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38475</xdr:rowOff>
    </xdr:from>
    <xdr:ext cx="534377" cy="259045"/>
    <xdr:sp macro="" textlink="">
      <xdr:nvSpPr>
        <xdr:cNvPr id="605" name="n_2aveValue【一般廃棄物処理施設】&#10;一人当たり有形固定資産（償却資産）額"/>
        <xdr:cNvSpPr txBox="1"/>
      </xdr:nvSpPr>
      <xdr:spPr>
        <a:xfrm>
          <a:off x="17766811" y="657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70655</xdr:rowOff>
    </xdr:from>
    <xdr:ext cx="534377" cy="259045"/>
    <xdr:sp macro="" textlink="">
      <xdr:nvSpPr>
        <xdr:cNvPr id="606" name="n_3aveValue【一般廃棄物処理施設】&#10;一人当たり有形固定資産（償却資産）額"/>
        <xdr:cNvSpPr txBox="1"/>
      </xdr:nvSpPr>
      <xdr:spPr>
        <a:xfrm>
          <a:off x="16969251" y="660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86282</xdr:rowOff>
    </xdr:from>
    <xdr:ext cx="534377" cy="259045"/>
    <xdr:sp macro="" textlink="">
      <xdr:nvSpPr>
        <xdr:cNvPr id="607" name="n_4aveValue【一般廃棄物処理施設】&#10;一人当たり有形固定資産（償却資産）額"/>
        <xdr:cNvSpPr txBox="1"/>
      </xdr:nvSpPr>
      <xdr:spPr>
        <a:xfrm>
          <a:off x="16194551" y="662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90457</xdr:rowOff>
    </xdr:from>
    <xdr:ext cx="534377" cy="259045"/>
    <xdr:sp macro="" textlink="">
      <xdr:nvSpPr>
        <xdr:cNvPr id="608" name="n_1mainValue【一般廃棄物処理施設】&#10;一人当たり有形固定資産（償却資産）額"/>
        <xdr:cNvSpPr txBox="1"/>
      </xdr:nvSpPr>
      <xdr:spPr>
        <a:xfrm>
          <a:off x="18528811" y="696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9888</xdr:rowOff>
    </xdr:from>
    <xdr:ext cx="534377" cy="259045"/>
    <xdr:sp macro="" textlink="">
      <xdr:nvSpPr>
        <xdr:cNvPr id="609" name="n_2mainValue【一般廃棄物処理施設】&#10;一人当たり有形固定資産（償却資産）額"/>
        <xdr:cNvSpPr txBox="1"/>
      </xdr:nvSpPr>
      <xdr:spPr>
        <a:xfrm>
          <a:off x="17766811" y="705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152296</xdr:rowOff>
    </xdr:from>
    <xdr:ext cx="534377" cy="259045"/>
    <xdr:sp macro="" textlink="">
      <xdr:nvSpPr>
        <xdr:cNvPr id="610" name="n_3mainValue【一般廃棄物処理施設】&#10;一人当たり有形固定資産（償却資産）額"/>
        <xdr:cNvSpPr txBox="1"/>
      </xdr:nvSpPr>
      <xdr:spPr>
        <a:xfrm>
          <a:off x="16969251" y="702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163351</xdr:rowOff>
    </xdr:from>
    <xdr:ext cx="534377" cy="259045"/>
    <xdr:sp macro="" textlink="">
      <xdr:nvSpPr>
        <xdr:cNvPr id="611" name="n_4mainValue【一般廃棄物処理施設】&#10;一人当たり有形固定資産（償却資産）額"/>
        <xdr:cNvSpPr txBox="1"/>
      </xdr:nvSpPr>
      <xdr:spPr>
        <a:xfrm>
          <a:off x="16194551" y="703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xdr:cNvCxnSpPr/>
      </xdr:nvCxnSpPr>
      <xdr:spPr>
        <a:xfrm flipV="1">
          <a:off x="14375764" y="9261022"/>
          <a:ext cx="0" cy="1424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xdr:cNvSpPr txBox="1"/>
      </xdr:nvSpPr>
      <xdr:spPr>
        <a:xfrm>
          <a:off x="14414500" y="10689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xdr:cNvCxnSpPr/>
      </xdr:nvCxnSpPr>
      <xdr:spPr>
        <a:xfrm>
          <a:off x="14287500" y="106854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xdr:cNvSpPr txBox="1"/>
      </xdr:nvSpPr>
      <xdr:spPr>
        <a:xfrm>
          <a:off x="14414500" y="90438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642" name="【保健センター・保健所】&#10;有形固定資産減価償却率平均値テキスト"/>
        <xdr:cNvSpPr txBox="1"/>
      </xdr:nvSpPr>
      <xdr:spPr>
        <a:xfrm>
          <a:off x="14414500" y="98846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xdr:cNvSpPr/>
      </xdr:nvSpPr>
      <xdr:spPr>
        <a:xfrm>
          <a:off x="14325600" y="1002937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4" name="フローチャート: 判断 643"/>
        <xdr:cNvSpPr/>
      </xdr:nvSpPr>
      <xdr:spPr>
        <a:xfrm>
          <a:off x="1357884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5" name="フローチャート: 判断 644"/>
        <xdr:cNvSpPr/>
      </xdr:nvSpPr>
      <xdr:spPr>
        <a:xfrm>
          <a:off x="12804140" y="9982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6" name="フローチャート: 判断 645"/>
        <xdr:cNvSpPr/>
      </xdr:nvSpPr>
      <xdr:spPr>
        <a:xfrm>
          <a:off x="12029440" y="99754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7" name="フローチャート: 判断 646"/>
        <xdr:cNvSpPr/>
      </xdr:nvSpPr>
      <xdr:spPr>
        <a:xfrm>
          <a:off x="11231880" y="99640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12881</xdr:rowOff>
    </xdr:from>
    <xdr:to>
      <xdr:col>85</xdr:col>
      <xdr:colOff>177800</xdr:colOff>
      <xdr:row>63</xdr:row>
      <xdr:rowOff>114481</xdr:rowOff>
    </xdr:to>
    <xdr:sp macro="" textlink="">
      <xdr:nvSpPr>
        <xdr:cNvPr id="653" name="楕円 652"/>
        <xdr:cNvSpPr/>
      </xdr:nvSpPr>
      <xdr:spPr>
        <a:xfrm>
          <a:off x="14325600" y="1057420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99258</xdr:rowOff>
    </xdr:from>
    <xdr:ext cx="405111" cy="259045"/>
    <xdr:sp macro="" textlink="">
      <xdr:nvSpPr>
        <xdr:cNvPr id="654" name="【保健センター・保健所】&#10;有形固定資産減価償却率該当値テキスト"/>
        <xdr:cNvSpPr txBox="1"/>
      </xdr:nvSpPr>
      <xdr:spPr>
        <a:xfrm>
          <a:off x="14414500" y="10492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150041</xdr:rowOff>
    </xdr:from>
    <xdr:to>
      <xdr:col>81</xdr:col>
      <xdr:colOff>101600</xdr:colOff>
      <xdr:row>63</xdr:row>
      <xdr:rowOff>80191</xdr:rowOff>
    </xdr:to>
    <xdr:sp macro="" textlink="">
      <xdr:nvSpPr>
        <xdr:cNvPr id="655" name="楕円 654"/>
        <xdr:cNvSpPr/>
      </xdr:nvSpPr>
      <xdr:spPr>
        <a:xfrm>
          <a:off x="13578840" y="105437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29391</xdr:rowOff>
    </xdr:from>
    <xdr:to>
      <xdr:col>85</xdr:col>
      <xdr:colOff>127000</xdr:colOff>
      <xdr:row>63</xdr:row>
      <xdr:rowOff>63681</xdr:rowOff>
    </xdr:to>
    <xdr:cxnSp macro="">
      <xdr:nvCxnSpPr>
        <xdr:cNvPr id="656" name="直線コネクタ 655"/>
        <xdr:cNvCxnSpPr/>
      </xdr:nvCxnSpPr>
      <xdr:spPr>
        <a:xfrm>
          <a:off x="13629640" y="10590711"/>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115751</xdr:rowOff>
    </xdr:from>
    <xdr:to>
      <xdr:col>76</xdr:col>
      <xdr:colOff>165100</xdr:colOff>
      <xdr:row>63</xdr:row>
      <xdr:rowOff>45901</xdr:rowOff>
    </xdr:to>
    <xdr:sp macro="" textlink="">
      <xdr:nvSpPr>
        <xdr:cNvPr id="657" name="楕円 656"/>
        <xdr:cNvSpPr/>
      </xdr:nvSpPr>
      <xdr:spPr>
        <a:xfrm>
          <a:off x="12804140" y="105094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166551</xdr:rowOff>
    </xdr:from>
    <xdr:to>
      <xdr:col>81</xdr:col>
      <xdr:colOff>50800</xdr:colOff>
      <xdr:row>63</xdr:row>
      <xdr:rowOff>29391</xdr:rowOff>
    </xdr:to>
    <xdr:cxnSp macro="">
      <xdr:nvCxnSpPr>
        <xdr:cNvPr id="658" name="直線コネクタ 657"/>
        <xdr:cNvCxnSpPr/>
      </xdr:nvCxnSpPr>
      <xdr:spPr>
        <a:xfrm>
          <a:off x="12854940" y="10560231"/>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81462</xdr:rowOff>
    </xdr:from>
    <xdr:to>
      <xdr:col>72</xdr:col>
      <xdr:colOff>38100</xdr:colOff>
      <xdr:row>63</xdr:row>
      <xdr:rowOff>11612</xdr:rowOff>
    </xdr:to>
    <xdr:sp macro="" textlink="">
      <xdr:nvSpPr>
        <xdr:cNvPr id="659" name="楕円 658"/>
        <xdr:cNvSpPr/>
      </xdr:nvSpPr>
      <xdr:spPr>
        <a:xfrm>
          <a:off x="12029440" y="104751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132262</xdr:rowOff>
    </xdr:from>
    <xdr:to>
      <xdr:col>76</xdr:col>
      <xdr:colOff>114300</xdr:colOff>
      <xdr:row>62</xdr:row>
      <xdr:rowOff>166551</xdr:rowOff>
    </xdr:to>
    <xdr:cxnSp macro="">
      <xdr:nvCxnSpPr>
        <xdr:cNvPr id="660" name="直線コネクタ 659"/>
        <xdr:cNvCxnSpPr/>
      </xdr:nvCxnSpPr>
      <xdr:spPr>
        <a:xfrm>
          <a:off x="12072620" y="10525942"/>
          <a:ext cx="78232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45538</xdr:rowOff>
    </xdr:from>
    <xdr:to>
      <xdr:col>67</xdr:col>
      <xdr:colOff>101600</xdr:colOff>
      <xdr:row>62</xdr:row>
      <xdr:rowOff>147138</xdr:rowOff>
    </xdr:to>
    <xdr:sp macro="" textlink="">
      <xdr:nvSpPr>
        <xdr:cNvPr id="661" name="楕円 660"/>
        <xdr:cNvSpPr/>
      </xdr:nvSpPr>
      <xdr:spPr>
        <a:xfrm>
          <a:off x="11231880" y="1043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96338</xdr:rowOff>
    </xdr:from>
    <xdr:to>
      <xdr:col>71</xdr:col>
      <xdr:colOff>177800</xdr:colOff>
      <xdr:row>62</xdr:row>
      <xdr:rowOff>132262</xdr:rowOff>
    </xdr:to>
    <xdr:cxnSp macro="">
      <xdr:nvCxnSpPr>
        <xdr:cNvPr id="662" name="直線コネクタ 661"/>
        <xdr:cNvCxnSpPr/>
      </xdr:nvCxnSpPr>
      <xdr:spPr>
        <a:xfrm>
          <a:off x="11282680" y="10490018"/>
          <a:ext cx="78994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63" name="n_1aveValue【保健センター・保健所】&#10;有形固定資産減価償却率"/>
        <xdr:cNvSpPr txBox="1"/>
      </xdr:nvSpPr>
      <xdr:spPr>
        <a:xfrm>
          <a:off x="13437244" y="976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37936</xdr:rowOff>
    </xdr:from>
    <xdr:ext cx="405111" cy="259045"/>
    <xdr:sp macro="" textlink="">
      <xdr:nvSpPr>
        <xdr:cNvPr id="664" name="n_2aveValue【保健センター・保健所】&#10;有形固定資産減価償却率"/>
        <xdr:cNvSpPr txBox="1"/>
      </xdr:nvSpPr>
      <xdr:spPr>
        <a:xfrm>
          <a:off x="12675244" y="976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31404</xdr:rowOff>
    </xdr:from>
    <xdr:ext cx="405111" cy="259045"/>
    <xdr:sp macro="" textlink="">
      <xdr:nvSpPr>
        <xdr:cNvPr id="665" name="n_3aveValue【保健センター・保健所】&#10;有形固定資産減価償却率"/>
        <xdr:cNvSpPr txBox="1"/>
      </xdr:nvSpPr>
      <xdr:spPr>
        <a:xfrm>
          <a:off x="11900544" y="97545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19974</xdr:rowOff>
    </xdr:from>
    <xdr:ext cx="405111" cy="259045"/>
    <xdr:sp macro="" textlink="">
      <xdr:nvSpPr>
        <xdr:cNvPr id="666" name="n_4aveValue【保健センター・保健所】&#10;有形固定資産減価償却率"/>
        <xdr:cNvSpPr txBox="1"/>
      </xdr:nvSpPr>
      <xdr:spPr>
        <a:xfrm>
          <a:off x="11102984" y="974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71318</xdr:rowOff>
    </xdr:from>
    <xdr:ext cx="405111" cy="259045"/>
    <xdr:sp macro="" textlink="">
      <xdr:nvSpPr>
        <xdr:cNvPr id="667" name="n_1mainValue【保健センター・保健所】&#10;有形固定資産減価償却率"/>
        <xdr:cNvSpPr txBox="1"/>
      </xdr:nvSpPr>
      <xdr:spPr>
        <a:xfrm>
          <a:off x="13437244" y="1063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37028</xdr:rowOff>
    </xdr:from>
    <xdr:ext cx="405111" cy="259045"/>
    <xdr:sp macro="" textlink="">
      <xdr:nvSpPr>
        <xdr:cNvPr id="668" name="n_2mainValue【保健センター・保健所】&#10;有形固定資産減価償却率"/>
        <xdr:cNvSpPr txBox="1"/>
      </xdr:nvSpPr>
      <xdr:spPr>
        <a:xfrm>
          <a:off x="12675244" y="1059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2739</xdr:rowOff>
    </xdr:from>
    <xdr:ext cx="405111" cy="259045"/>
    <xdr:sp macro="" textlink="">
      <xdr:nvSpPr>
        <xdr:cNvPr id="669" name="n_3mainValue【保健センター・保健所】&#10;有形固定資産減価償却率"/>
        <xdr:cNvSpPr txBox="1"/>
      </xdr:nvSpPr>
      <xdr:spPr>
        <a:xfrm>
          <a:off x="11900544" y="1056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138265</xdr:rowOff>
    </xdr:from>
    <xdr:ext cx="405111" cy="259045"/>
    <xdr:sp macro="" textlink="">
      <xdr:nvSpPr>
        <xdr:cNvPr id="670" name="n_4mainValue【保健センター・保健所】&#10;有形固定資産減価償却率"/>
        <xdr:cNvSpPr txBox="1"/>
      </xdr:nvSpPr>
      <xdr:spPr>
        <a:xfrm>
          <a:off x="11102984" y="10531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xdr:cNvCxnSpPr/>
      </xdr:nvCxnSpPr>
      <xdr:spPr>
        <a:xfrm flipV="1">
          <a:off x="19509104" y="9296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xdr:cNvSpPr txBox="1"/>
      </xdr:nvSpPr>
      <xdr:spPr>
        <a:xfrm>
          <a:off x="19547840"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xdr:cNvCxnSpPr/>
      </xdr:nvCxnSpPr>
      <xdr:spPr>
        <a:xfrm>
          <a:off x="19443700" y="10782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xdr:cNvSpPr txBox="1"/>
      </xdr:nvSpPr>
      <xdr:spPr>
        <a:xfrm>
          <a:off x="19547840" y="907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xdr:cNvCxnSpPr/>
      </xdr:nvCxnSpPr>
      <xdr:spPr>
        <a:xfrm>
          <a:off x="19443700" y="9296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166387</xdr:rowOff>
    </xdr:from>
    <xdr:ext cx="469744" cy="259045"/>
    <xdr:sp macro="" textlink="">
      <xdr:nvSpPr>
        <xdr:cNvPr id="699" name="【保健センター・保健所】&#10;一人当たり面積平均値テキスト"/>
        <xdr:cNvSpPr txBox="1"/>
      </xdr:nvSpPr>
      <xdr:spPr>
        <a:xfrm>
          <a:off x="1954784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xdr:cNvSpPr/>
      </xdr:nvSpPr>
      <xdr:spPr>
        <a:xfrm>
          <a:off x="19458940" y="10537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701" name="フローチャート: 判断 700"/>
        <xdr:cNvSpPr/>
      </xdr:nvSpPr>
      <xdr:spPr>
        <a:xfrm>
          <a:off x="18735040" y="10548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2" name="フローチャート: 判断 701"/>
        <xdr:cNvSpPr/>
      </xdr:nvSpPr>
      <xdr:spPr>
        <a:xfrm>
          <a:off x="17937480" y="10560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703" name="フローチャート: 判断 702"/>
        <xdr:cNvSpPr/>
      </xdr:nvSpPr>
      <xdr:spPr>
        <a:xfrm>
          <a:off x="1716278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04" name="フローチャート: 判断 703"/>
        <xdr:cNvSpPr/>
      </xdr:nvSpPr>
      <xdr:spPr>
        <a:xfrm>
          <a:off x="16388080" y="105791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101600</xdr:rowOff>
    </xdr:from>
    <xdr:to>
      <xdr:col>116</xdr:col>
      <xdr:colOff>114300</xdr:colOff>
      <xdr:row>64</xdr:row>
      <xdr:rowOff>31750</xdr:rowOff>
    </xdr:to>
    <xdr:sp macro="" textlink="">
      <xdr:nvSpPr>
        <xdr:cNvPr id="710" name="楕円 709"/>
        <xdr:cNvSpPr/>
      </xdr:nvSpPr>
      <xdr:spPr>
        <a:xfrm>
          <a:off x="19458940" y="106629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16527</xdr:rowOff>
    </xdr:from>
    <xdr:ext cx="469744" cy="259045"/>
    <xdr:sp macro="" textlink="">
      <xdr:nvSpPr>
        <xdr:cNvPr id="711" name="【保健センター・保健所】&#10;一人当たり面積該当値テキスト"/>
        <xdr:cNvSpPr txBox="1"/>
      </xdr:nvSpPr>
      <xdr:spPr>
        <a:xfrm>
          <a:off x="19547840" y="1057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101600</xdr:rowOff>
    </xdr:from>
    <xdr:to>
      <xdr:col>112</xdr:col>
      <xdr:colOff>38100</xdr:colOff>
      <xdr:row>64</xdr:row>
      <xdr:rowOff>31750</xdr:rowOff>
    </xdr:to>
    <xdr:sp macro="" textlink="">
      <xdr:nvSpPr>
        <xdr:cNvPr id="712" name="楕円 711"/>
        <xdr:cNvSpPr/>
      </xdr:nvSpPr>
      <xdr:spPr>
        <a:xfrm>
          <a:off x="18735040" y="106629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152400</xdr:rowOff>
    </xdr:from>
    <xdr:to>
      <xdr:col>116</xdr:col>
      <xdr:colOff>63500</xdr:colOff>
      <xdr:row>63</xdr:row>
      <xdr:rowOff>152400</xdr:rowOff>
    </xdr:to>
    <xdr:cxnSp macro="">
      <xdr:nvCxnSpPr>
        <xdr:cNvPr id="713" name="直線コネクタ 712"/>
        <xdr:cNvCxnSpPr/>
      </xdr:nvCxnSpPr>
      <xdr:spPr>
        <a:xfrm>
          <a:off x="18778220" y="107137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105410</xdr:rowOff>
    </xdr:from>
    <xdr:to>
      <xdr:col>107</xdr:col>
      <xdr:colOff>101600</xdr:colOff>
      <xdr:row>64</xdr:row>
      <xdr:rowOff>35560</xdr:rowOff>
    </xdr:to>
    <xdr:sp macro="" textlink="">
      <xdr:nvSpPr>
        <xdr:cNvPr id="714" name="楕円 713"/>
        <xdr:cNvSpPr/>
      </xdr:nvSpPr>
      <xdr:spPr>
        <a:xfrm>
          <a:off x="17937480" y="10666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152400</xdr:rowOff>
    </xdr:from>
    <xdr:to>
      <xdr:col>111</xdr:col>
      <xdr:colOff>177800</xdr:colOff>
      <xdr:row>63</xdr:row>
      <xdr:rowOff>156210</xdr:rowOff>
    </xdr:to>
    <xdr:cxnSp macro="">
      <xdr:nvCxnSpPr>
        <xdr:cNvPr id="715" name="直線コネクタ 714"/>
        <xdr:cNvCxnSpPr/>
      </xdr:nvCxnSpPr>
      <xdr:spPr>
        <a:xfrm flipV="1">
          <a:off x="17988280" y="1071372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105410</xdr:rowOff>
    </xdr:from>
    <xdr:to>
      <xdr:col>102</xdr:col>
      <xdr:colOff>165100</xdr:colOff>
      <xdr:row>64</xdr:row>
      <xdr:rowOff>35560</xdr:rowOff>
    </xdr:to>
    <xdr:sp macro="" textlink="">
      <xdr:nvSpPr>
        <xdr:cNvPr id="716" name="楕円 715"/>
        <xdr:cNvSpPr/>
      </xdr:nvSpPr>
      <xdr:spPr>
        <a:xfrm>
          <a:off x="17162780" y="106667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156210</xdr:rowOff>
    </xdr:from>
    <xdr:to>
      <xdr:col>107</xdr:col>
      <xdr:colOff>50800</xdr:colOff>
      <xdr:row>63</xdr:row>
      <xdr:rowOff>156210</xdr:rowOff>
    </xdr:to>
    <xdr:cxnSp macro="">
      <xdr:nvCxnSpPr>
        <xdr:cNvPr id="717" name="直線コネクタ 716"/>
        <xdr:cNvCxnSpPr/>
      </xdr:nvCxnSpPr>
      <xdr:spPr>
        <a:xfrm>
          <a:off x="17213580" y="107175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105410</xdr:rowOff>
    </xdr:from>
    <xdr:to>
      <xdr:col>98</xdr:col>
      <xdr:colOff>38100</xdr:colOff>
      <xdr:row>64</xdr:row>
      <xdr:rowOff>35560</xdr:rowOff>
    </xdr:to>
    <xdr:sp macro="" textlink="">
      <xdr:nvSpPr>
        <xdr:cNvPr id="718" name="楕円 717"/>
        <xdr:cNvSpPr/>
      </xdr:nvSpPr>
      <xdr:spPr>
        <a:xfrm>
          <a:off x="16388080" y="106667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156210</xdr:rowOff>
    </xdr:from>
    <xdr:to>
      <xdr:col>102</xdr:col>
      <xdr:colOff>114300</xdr:colOff>
      <xdr:row>63</xdr:row>
      <xdr:rowOff>156210</xdr:rowOff>
    </xdr:to>
    <xdr:cxnSp macro="">
      <xdr:nvCxnSpPr>
        <xdr:cNvPr id="719" name="直線コネクタ 718"/>
        <xdr:cNvCxnSpPr/>
      </xdr:nvCxnSpPr>
      <xdr:spPr>
        <a:xfrm>
          <a:off x="16431260" y="1071753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720" name="n_1aveValue【保健センター・保健所】&#10;一人当たり面積"/>
        <xdr:cNvSpPr txBox="1"/>
      </xdr:nvSpPr>
      <xdr:spPr>
        <a:xfrm>
          <a:off x="185611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721" name="n_2aveValue【保健センター・保健所】&#10;一人当たり面積"/>
        <xdr:cNvSpPr txBox="1"/>
      </xdr:nvSpPr>
      <xdr:spPr>
        <a:xfrm>
          <a:off x="17776267"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132097</xdr:rowOff>
    </xdr:from>
    <xdr:ext cx="469744" cy="259045"/>
    <xdr:sp macro="" textlink="">
      <xdr:nvSpPr>
        <xdr:cNvPr id="722" name="n_3aveValue【保健センター・保健所】&#10;一人当たり面積"/>
        <xdr:cNvSpPr txBox="1"/>
      </xdr:nvSpPr>
      <xdr:spPr>
        <a:xfrm>
          <a:off x="1700156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135907</xdr:rowOff>
    </xdr:from>
    <xdr:ext cx="469744" cy="259045"/>
    <xdr:sp macro="" textlink="">
      <xdr:nvSpPr>
        <xdr:cNvPr id="723" name="n_4aveValue【保健センター・保健所】&#10;一人当たり面積"/>
        <xdr:cNvSpPr txBox="1"/>
      </xdr:nvSpPr>
      <xdr:spPr>
        <a:xfrm>
          <a:off x="1622686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22877</xdr:rowOff>
    </xdr:from>
    <xdr:ext cx="469744" cy="259045"/>
    <xdr:sp macro="" textlink="">
      <xdr:nvSpPr>
        <xdr:cNvPr id="724" name="n_1mainValue【保健センター・保健所】&#10;一人当たり面積"/>
        <xdr:cNvSpPr txBox="1"/>
      </xdr:nvSpPr>
      <xdr:spPr>
        <a:xfrm>
          <a:off x="185611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26687</xdr:rowOff>
    </xdr:from>
    <xdr:ext cx="469744" cy="259045"/>
    <xdr:sp macro="" textlink="">
      <xdr:nvSpPr>
        <xdr:cNvPr id="725" name="n_2mainValue【保健センター・保健所】&#10;一人当たり面積"/>
        <xdr:cNvSpPr txBox="1"/>
      </xdr:nvSpPr>
      <xdr:spPr>
        <a:xfrm>
          <a:off x="1777626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26687</xdr:rowOff>
    </xdr:from>
    <xdr:ext cx="469744" cy="259045"/>
    <xdr:sp macro="" textlink="">
      <xdr:nvSpPr>
        <xdr:cNvPr id="726" name="n_3mainValue【保健センター・保健所】&#10;一人当たり面積"/>
        <xdr:cNvSpPr txBox="1"/>
      </xdr:nvSpPr>
      <xdr:spPr>
        <a:xfrm>
          <a:off x="1700156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26687</xdr:rowOff>
    </xdr:from>
    <xdr:ext cx="469744" cy="259045"/>
    <xdr:sp macro="" textlink="">
      <xdr:nvSpPr>
        <xdr:cNvPr id="727" name="n_4mainValue【保健センター・保健所】&#10;一人当たり面積"/>
        <xdr:cNvSpPr txBox="1"/>
      </xdr:nvSpPr>
      <xdr:spPr>
        <a:xfrm>
          <a:off x="1622686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xdr:cNvCxnSpPr/>
      </xdr:nvCxnSpPr>
      <xdr:spPr>
        <a:xfrm flipV="1">
          <a:off x="14375764" y="13041630"/>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xdr:cNvSpPr txBox="1"/>
      </xdr:nvSpPr>
      <xdr:spPr>
        <a:xfrm>
          <a:off x="14414500" y="1446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xdr:cNvCxnSpPr/>
      </xdr:nvCxnSpPr>
      <xdr:spPr>
        <a:xfrm>
          <a:off x="14287500" y="144646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xdr:cNvSpPr txBox="1"/>
      </xdr:nvSpPr>
      <xdr:spPr>
        <a:xfrm>
          <a:off x="14414500" y="12820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757" name="【消防施設】&#10;有形固定資産減価償却率平均値テキスト"/>
        <xdr:cNvSpPr txBox="1"/>
      </xdr:nvSpPr>
      <xdr:spPr>
        <a:xfrm>
          <a:off x="14414500" y="135852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xdr:cNvSpPr/>
      </xdr:nvSpPr>
      <xdr:spPr>
        <a:xfrm>
          <a:off x="14325600" y="1373377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xdr:cNvSpPr/>
      </xdr:nvSpPr>
      <xdr:spPr>
        <a:xfrm>
          <a:off x="13578840" y="13729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60" name="フローチャート: 判断 759"/>
        <xdr:cNvSpPr/>
      </xdr:nvSpPr>
      <xdr:spPr>
        <a:xfrm>
          <a:off x="12804140" y="13680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xdr:cNvSpPr/>
      </xdr:nvSpPr>
      <xdr:spPr>
        <a:xfrm>
          <a:off x="12029440" y="136366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762" name="フローチャート: 判断 761"/>
        <xdr:cNvSpPr/>
      </xdr:nvSpPr>
      <xdr:spPr>
        <a:xfrm>
          <a:off x="11231880" y="1364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135889</xdr:rowOff>
    </xdr:from>
    <xdr:to>
      <xdr:col>85</xdr:col>
      <xdr:colOff>177800</xdr:colOff>
      <xdr:row>83</xdr:row>
      <xdr:rowOff>66039</xdr:rowOff>
    </xdr:to>
    <xdr:sp macro="" textlink="">
      <xdr:nvSpPr>
        <xdr:cNvPr id="768" name="楕円 767"/>
        <xdr:cNvSpPr/>
      </xdr:nvSpPr>
      <xdr:spPr>
        <a:xfrm>
          <a:off x="14325600" y="1388236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114316</xdr:rowOff>
    </xdr:from>
    <xdr:ext cx="405111" cy="259045"/>
    <xdr:sp macro="" textlink="">
      <xdr:nvSpPr>
        <xdr:cNvPr id="769" name="【消防施設】&#10;有形固定資産減価償却率該当値テキスト"/>
        <xdr:cNvSpPr txBox="1"/>
      </xdr:nvSpPr>
      <xdr:spPr>
        <a:xfrm>
          <a:off x="14414500" y="13860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118745</xdr:rowOff>
    </xdr:from>
    <xdr:to>
      <xdr:col>81</xdr:col>
      <xdr:colOff>101600</xdr:colOff>
      <xdr:row>83</xdr:row>
      <xdr:rowOff>48895</xdr:rowOff>
    </xdr:to>
    <xdr:sp macro="" textlink="">
      <xdr:nvSpPr>
        <xdr:cNvPr id="770" name="楕円 769"/>
        <xdr:cNvSpPr/>
      </xdr:nvSpPr>
      <xdr:spPr>
        <a:xfrm>
          <a:off x="13578840" y="138652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169545</xdr:rowOff>
    </xdr:from>
    <xdr:to>
      <xdr:col>85</xdr:col>
      <xdr:colOff>127000</xdr:colOff>
      <xdr:row>83</xdr:row>
      <xdr:rowOff>15239</xdr:rowOff>
    </xdr:to>
    <xdr:cxnSp macro="">
      <xdr:nvCxnSpPr>
        <xdr:cNvPr id="771" name="直線コネクタ 770"/>
        <xdr:cNvCxnSpPr/>
      </xdr:nvCxnSpPr>
      <xdr:spPr>
        <a:xfrm>
          <a:off x="13629640" y="13916025"/>
          <a:ext cx="74676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88264</xdr:rowOff>
    </xdr:from>
    <xdr:to>
      <xdr:col>76</xdr:col>
      <xdr:colOff>165100</xdr:colOff>
      <xdr:row>83</xdr:row>
      <xdr:rowOff>18414</xdr:rowOff>
    </xdr:to>
    <xdr:sp macro="" textlink="">
      <xdr:nvSpPr>
        <xdr:cNvPr id="772" name="楕円 771"/>
        <xdr:cNvSpPr/>
      </xdr:nvSpPr>
      <xdr:spPr>
        <a:xfrm>
          <a:off x="12804140" y="138347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139064</xdr:rowOff>
    </xdr:from>
    <xdr:to>
      <xdr:col>81</xdr:col>
      <xdr:colOff>50800</xdr:colOff>
      <xdr:row>82</xdr:row>
      <xdr:rowOff>169545</xdr:rowOff>
    </xdr:to>
    <xdr:cxnSp macro="">
      <xdr:nvCxnSpPr>
        <xdr:cNvPr id="773" name="直線コネクタ 772"/>
        <xdr:cNvCxnSpPr/>
      </xdr:nvCxnSpPr>
      <xdr:spPr>
        <a:xfrm>
          <a:off x="12854940" y="13885544"/>
          <a:ext cx="7747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67311</xdr:rowOff>
    </xdr:from>
    <xdr:to>
      <xdr:col>72</xdr:col>
      <xdr:colOff>38100</xdr:colOff>
      <xdr:row>82</xdr:row>
      <xdr:rowOff>168911</xdr:rowOff>
    </xdr:to>
    <xdr:sp macro="" textlink="">
      <xdr:nvSpPr>
        <xdr:cNvPr id="774" name="楕円 773"/>
        <xdr:cNvSpPr/>
      </xdr:nvSpPr>
      <xdr:spPr>
        <a:xfrm>
          <a:off x="12029440" y="138137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118111</xdr:rowOff>
    </xdr:from>
    <xdr:to>
      <xdr:col>76</xdr:col>
      <xdr:colOff>114300</xdr:colOff>
      <xdr:row>82</xdr:row>
      <xdr:rowOff>139064</xdr:rowOff>
    </xdr:to>
    <xdr:cxnSp macro="">
      <xdr:nvCxnSpPr>
        <xdr:cNvPr id="775" name="直線コネクタ 774"/>
        <xdr:cNvCxnSpPr/>
      </xdr:nvCxnSpPr>
      <xdr:spPr>
        <a:xfrm>
          <a:off x="12072620" y="13864591"/>
          <a:ext cx="78232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168275</xdr:rowOff>
    </xdr:from>
    <xdr:to>
      <xdr:col>67</xdr:col>
      <xdr:colOff>101600</xdr:colOff>
      <xdr:row>85</xdr:row>
      <xdr:rowOff>98425</xdr:rowOff>
    </xdr:to>
    <xdr:sp macro="" textlink="">
      <xdr:nvSpPr>
        <xdr:cNvPr id="776" name="楕円 775"/>
        <xdr:cNvSpPr/>
      </xdr:nvSpPr>
      <xdr:spPr>
        <a:xfrm>
          <a:off x="11231880" y="142500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118111</xdr:rowOff>
    </xdr:from>
    <xdr:to>
      <xdr:col>71</xdr:col>
      <xdr:colOff>177800</xdr:colOff>
      <xdr:row>85</xdr:row>
      <xdr:rowOff>47625</xdr:rowOff>
    </xdr:to>
    <xdr:cxnSp macro="">
      <xdr:nvCxnSpPr>
        <xdr:cNvPr id="777" name="直線コネクタ 776"/>
        <xdr:cNvCxnSpPr/>
      </xdr:nvCxnSpPr>
      <xdr:spPr>
        <a:xfrm flipV="1">
          <a:off x="11282680" y="13864591"/>
          <a:ext cx="789940" cy="43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778" name="n_1aveValue【消防施設】&#10;有形固定資産減価償却率"/>
        <xdr:cNvSpPr txBox="1"/>
      </xdr:nvSpPr>
      <xdr:spPr>
        <a:xfrm>
          <a:off x="134372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779" name="n_2aveValue【消防施設】&#10;有形固定資産減価償却率"/>
        <xdr:cNvSpPr txBox="1"/>
      </xdr:nvSpPr>
      <xdr:spPr>
        <a:xfrm>
          <a:off x="12675244" y="1345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780" name="n_3aveValue【消防施設】&#10;有形固定資産減価償却率"/>
        <xdr:cNvSpPr txBox="1"/>
      </xdr:nvSpPr>
      <xdr:spPr>
        <a:xfrm>
          <a:off x="11900544" y="1341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10177</xdr:rowOff>
    </xdr:from>
    <xdr:ext cx="405111" cy="259045"/>
    <xdr:sp macro="" textlink="">
      <xdr:nvSpPr>
        <xdr:cNvPr id="781" name="n_4aveValue【消防施設】&#10;有形固定資産減価償却率"/>
        <xdr:cNvSpPr txBox="1"/>
      </xdr:nvSpPr>
      <xdr:spPr>
        <a:xfrm>
          <a:off x="1110298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40022</xdr:rowOff>
    </xdr:from>
    <xdr:ext cx="405111" cy="259045"/>
    <xdr:sp macro="" textlink="">
      <xdr:nvSpPr>
        <xdr:cNvPr id="782" name="n_1mainValue【消防施設】&#10;有形固定資産減価償却率"/>
        <xdr:cNvSpPr txBox="1"/>
      </xdr:nvSpPr>
      <xdr:spPr>
        <a:xfrm>
          <a:off x="13437244" y="1395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9541</xdr:rowOff>
    </xdr:from>
    <xdr:ext cx="405111" cy="259045"/>
    <xdr:sp macro="" textlink="">
      <xdr:nvSpPr>
        <xdr:cNvPr id="783" name="n_2mainValue【消防施設】&#10;有形固定資産減価償却率"/>
        <xdr:cNvSpPr txBox="1"/>
      </xdr:nvSpPr>
      <xdr:spPr>
        <a:xfrm>
          <a:off x="12675244" y="13923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160038</xdr:rowOff>
    </xdr:from>
    <xdr:ext cx="405111" cy="259045"/>
    <xdr:sp macro="" textlink="">
      <xdr:nvSpPr>
        <xdr:cNvPr id="784" name="n_3mainValue【消防施設】&#10;有形固定資産減価償却率"/>
        <xdr:cNvSpPr txBox="1"/>
      </xdr:nvSpPr>
      <xdr:spPr>
        <a:xfrm>
          <a:off x="11900544" y="1390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89552</xdr:rowOff>
    </xdr:from>
    <xdr:ext cx="405111" cy="259045"/>
    <xdr:sp macro="" textlink="">
      <xdr:nvSpPr>
        <xdr:cNvPr id="785" name="n_4mainValue【消防施設】&#10;有形固定資産減価償却率"/>
        <xdr:cNvSpPr txBox="1"/>
      </xdr:nvSpPr>
      <xdr:spPr>
        <a:xfrm>
          <a:off x="11102984" y="1433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6" name="直線コネクタ 795"/>
        <xdr:cNvCxnSpPr/>
      </xdr:nvCxnSpPr>
      <xdr:spPr>
        <a:xfrm>
          <a:off x="1609344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7" name="テキスト ボックス 796"/>
        <xdr:cNvSpPr txBox="1"/>
      </xdr:nvSpPr>
      <xdr:spPr>
        <a:xfrm>
          <a:off x="1569484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8" name="直線コネクタ 797"/>
        <xdr:cNvCxnSpPr/>
      </xdr:nvCxnSpPr>
      <xdr:spPr>
        <a:xfrm>
          <a:off x="1609344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9" name="テキスト ボックス 798"/>
        <xdr:cNvSpPr txBox="1"/>
      </xdr:nvSpPr>
      <xdr:spPr>
        <a:xfrm>
          <a:off x="1569484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0" name="直線コネクタ 799"/>
        <xdr:cNvCxnSpPr/>
      </xdr:nvCxnSpPr>
      <xdr:spPr>
        <a:xfrm>
          <a:off x="1609344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1" name="テキスト ボックス 800"/>
        <xdr:cNvSpPr txBox="1"/>
      </xdr:nvSpPr>
      <xdr:spPr>
        <a:xfrm>
          <a:off x="1569484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2" name="直線コネクタ 801"/>
        <xdr:cNvCxnSpPr/>
      </xdr:nvCxnSpPr>
      <xdr:spPr>
        <a:xfrm>
          <a:off x="1609344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3" name="テキスト ボックス 802"/>
        <xdr:cNvSpPr txBox="1"/>
      </xdr:nvSpPr>
      <xdr:spPr>
        <a:xfrm>
          <a:off x="1569484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4" name="直線コネクタ 803"/>
        <xdr:cNvCxnSpPr/>
      </xdr:nvCxnSpPr>
      <xdr:spPr>
        <a:xfrm>
          <a:off x="1609344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5" name="テキスト ボックス 804"/>
        <xdr:cNvSpPr txBox="1"/>
      </xdr:nvSpPr>
      <xdr:spPr>
        <a:xfrm>
          <a:off x="1569484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6" name="直線コネクタ 805"/>
        <xdr:cNvCxnSpPr/>
      </xdr:nvCxnSpPr>
      <xdr:spPr>
        <a:xfrm>
          <a:off x="1609344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7" name="テキスト ボックス 806"/>
        <xdr:cNvSpPr txBox="1"/>
      </xdr:nvSpPr>
      <xdr:spPr>
        <a:xfrm>
          <a:off x="1569484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811" name="直線コネクタ 810"/>
        <xdr:cNvCxnSpPr/>
      </xdr:nvCxnSpPr>
      <xdr:spPr>
        <a:xfrm flipV="1">
          <a:off x="19509104" y="1316518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12" name="【消防施設】&#10;一人当たり面積最小値テキスト"/>
        <xdr:cNvSpPr txBox="1"/>
      </xdr:nvSpPr>
      <xdr:spPr>
        <a:xfrm>
          <a:off x="19547840"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13" name="直線コネクタ 812"/>
        <xdr:cNvCxnSpPr/>
      </xdr:nvCxnSpPr>
      <xdr:spPr>
        <a:xfrm>
          <a:off x="19443700" y="14566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814" name="【消防施設】&#10;一人当たり面積最大値テキスト"/>
        <xdr:cNvSpPr txBox="1"/>
      </xdr:nvSpPr>
      <xdr:spPr>
        <a:xfrm>
          <a:off x="19547840" y="1294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815" name="直線コネクタ 814"/>
        <xdr:cNvCxnSpPr/>
      </xdr:nvCxnSpPr>
      <xdr:spPr>
        <a:xfrm>
          <a:off x="19443700" y="131651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816" name="【消防施設】&#10;一人当たり面積平均値テキスト"/>
        <xdr:cNvSpPr txBox="1"/>
      </xdr:nvSpPr>
      <xdr:spPr>
        <a:xfrm>
          <a:off x="19547840" y="14250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817" name="フローチャート: 判断 816"/>
        <xdr:cNvSpPr/>
      </xdr:nvSpPr>
      <xdr:spPr>
        <a:xfrm>
          <a:off x="19458940" y="143950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818" name="フローチャート: 判断 817"/>
        <xdr:cNvSpPr/>
      </xdr:nvSpPr>
      <xdr:spPr>
        <a:xfrm>
          <a:off x="18735040" y="144027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819" name="フローチャート: 判断 818"/>
        <xdr:cNvSpPr/>
      </xdr:nvSpPr>
      <xdr:spPr>
        <a:xfrm>
          <a:off x="17937480" y="144114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820" name="フローチャート: 判断 819"/>
        <xdr:cNvSpPr/>
      </xdr:nvSpPr>
      <xdr:spPr>
        <a:xfrm>
          <a:off x="17162780" y="14412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821" name="フローチャート: 判断 820"/>
        <xdr:cNvSpPr/>
      </xdr:nvSpPr>
      <xdr:spPr>
        <a:xfrm>
          <a:off x="16388080" y="144103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16692</xdr:rowOff>
    </xdr:from>
    <xdr:to>
      <xdr:col>116</xdr:col>
      <xdr:colOff>114300</xdr:colOff>
      <xdr:row>86</xdr:row>
      <xdr:rowOff>118292</xdr:rowOff>
    </xdr:to>
    <xdr:sp macro="" textlink="">
      <xdr:nvSpPr>
        <xdr:cNvPr id="827" name="楕円 826"/>
        <xdr:cNvSpPr/>
      </xdr:nvSpPr>
      <xdr:spPr>
        <a:xfrm>
          <a:off x="19458940" y="1443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124115</xdr:rowOff>
    </xdr:from>
    <xdr:ext cx="469744" cy="259045"/>
    <xdr:sp macro="" textlink="">
      <xdr:nvSpPr>
        <xdr:cNvPr id="828" name="【消防施設】&#10;一人当たり面積該当値テキスト"/>
        <xdr:cNvSpPr txBox="1"/>
      </xdr:nvSpPr>
      <xdr:spPr>
        <a:xfrm>
          <a:off x="19547840" y="1437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18869</xdr:rowOff>
    </xdr:from>
    <xdr:to>
      <xdr:col>112</xdr:col>
      <xdr:colOff>38100</xdr:colOff>
      <xdr:row>86</xdr:row>
      <xdr:rowOff>120469</xdr:rowOff>
    </xdr:to>
    <xdr:sp macro="" textlink="">
      <xdr:nvSpPr>
        <xdr:cNvPr id="829" name="楕円 828"/>
        <xdr:cNvSpPr/>
      </xdr:nvSpPr>
      <xdr:spPr>
        <a:xfrm>
          <a:off x="18735040" y="144359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67492</xdr:rowOff>
    </xdr:from>
    <xdr:to>
      <xdr:col>116</xdr:col>
      <xdr:colOff>63500</xdr:colOff>
      <xdr:row>86</xdr:row>
      <xdr:rowOff>69669</xdr:rowOff>
    </xdr:to>
    <xdr:cxnSp macro="">
      <xdr:nvCxnSpPr>
        <xdr:cNvPr id="830" name="直線コネクタ 829"/>
        <xdr:cNvCxnSpPr/>
      </xdr:nvCxnSpPr>
      <xdr:spPr>
        <a:xfrm flipV="1">
          <a:off x="18778220" y="14484532"/>
          <a:ext cx="73152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19957</xdr:rowOff>
    </xdr:from>
    <xdr:to>
      <xdr:col>107</xdr:col>
      <xdr:colOff>101600</xdr:colOff>
      <xdr:row>86</xdr:row>
      <xdr:rowOff>121557</xdr:rowOff>
    </xdr:to>
    <xdr:sp macro="" textlink="">
      <xdr:nvSpPr>
        <xdr:cNvPr id="831" name="楕円 830"/>
        <xdr:cNvSpPr/>
      </xdr:nvSpPr>
      <xdr:spPr>
        <a:xfrm>
          <a:off x="17937480" y="1443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69669</xdr:rowOff>
    </xdr:from>
    <xdr:to>
      <xdr:col>111</xdr:col>
      <xdr:colOff>177800</xdr:colOff>
      <xdr:row>86</xdr:row>
      <xdr:rowOff>70757</xdr:rowOff>
    </xdr:to>
    <xdr:cxnSp macro="">
      <xdr:nvCxnSpPr>
        <xdr:cNvPr id="832" name="直線コネクタ 831"/>
        <xdr:cNvCxnSpPr/>
      </xdr:nvCxnSpPr>
      <xdr:spPr>
        <a:xfrm flipV="1">
          <a:off x="17988280" y="14486709"/>
          <a:ext cx="78994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21045</xdr:rowOff>
    </xdr:from>
    <xdr:to>
      <xdr:col>102</xdr:col>
      <xdr:colOff>165100</xdr:colOff>
      <xdr:row>86</xdr:row>
      <xdr:rowOff>122645</xdr:rowOff>
    </xdr:to>
    <xdr:sp macro="" textlink="">
      <xdr:nvSpPr>
        <xdr:cNvPr id="833" name="楕円 832"/>
        <xdr:cNvSpPr/>
      </xdr:nvSpPr>
      <xdr:spPr>
        <a:xfrm>
          <a:off x="17162780" y="1443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70757</xdr:rowOff>
    </xdr:from>
    <xdr:to>
      <xdr:col>107</xdr:col>
      <xdr:colOff>50800</xdr:colOff>
      <xdr:row>86</xdr:row>
      <xdr:rowOff>71845</xdr:rowOff>
    </xdr:to>
    <xdr:cxnSp macro="">
      <xdr:nvCxnSpPr>
        <xdr:cNvPr id="834" name="直線コネクタ 833"/>
        <xdr:cNvCxnSpPr/>
      </xdr:nvCxnSpPr>
      <xdr:spPr>
        <a:xfrm flipV="1">
          <a:off x="17213580" y="14487797"/>
          <a:ext cx="7747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72752</xdr:rowOff>
    </xdr:from>
    <xdr:to>
      <xdr:col>98</xdr:col>
      <xdr:colOff>38100</xdr:colOff>
      <xdr:row>86</xdr:row>
      <xdr:rowOff>2902</xdr:rowOff>
    </xdr:to>
    <xdr:sp macro="" textlink="">
      <xdr:nvSpPr>
        <xdr:cNvPr id="835" name="楕円 834"/>
        <xdr:cNvSpPr/>
      </xdr:nvSpPr>
      <xdr:spPr>
        <a:xfrm>
          <a:off x="16388080" y="143221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123552</xdr:rowOff>
    </xdr:from>
    <xdr:to>
      <xdr:col>102</xdr:col>
      <xdr:colOff>114300</xdr:colOff>
      <xdr:row>86</xdr:row>
      <xdr:rowOff>71845</xdr:rowOff>
    </xdr:to>
    <xdr:cxnSp macro="">
      <xdr:nvCxnSpPr>
        <xdr:cNvPr id="836" name="直線コネクタ 835"/>
        <xdr:cNvCxnSpPr/>
      </xdr:nvCxnSpPr>
      <xdr:spPr>
        <a:xfrm>
          <a:off x="16431260" y="14372952"/>
          <a:ext cx="78232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837" name="n_1aveValue【消防施設】&#10;一人当たり面積"/>
        <xdr:cNvSpPr txBox="1"/>
      </xdr:nvSpPr>
      <xdr:spPr>
        <a:xfrm>
          <a:off x="18561127" y="141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108693</xdr:rowOff>
    </xdr:from>
    <xdr:ext cx="469744" cy="259045"/>
    <xdr:sp macro="" textlink="">
      <xdr:nvSpPr>
        <xdr:cNvPr id="838" name="n_2aveValue【消防施設】&#10;一人当たり面積"/>
        <xdr:cNvSpPr txBox="1"/>
      </xdr:nvSpPr>
      <xdr:spPr>
        <a:xfrm>
          <a:off x="17776267" y="14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109782</xdr:rowOff>
    </xdr:from>
    <xdr:ext cx="469744" cy="259045"/>
    <xdr:sp macro="" textlink="">
      <xdr:nvSpPr>
        <xdr:cNvPr id="839" name="n_3aveValue【消防施設】&#10;一人当たり面積"/>
        <xdr:cNvSpPr txBox="1"/>
      </xdr:nvSpPr>
      <xdr:spPr>
        <a:xfrm>
          <a:off x="17001567" y="1419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82204</xdr:rowOff>
    </xdr:from>
    <xdr:ext cx="469744" cy="259045"/>
    <xdr:sp macro="" textlink="">
      <xdr:nvSpPr>
        <xdr:cNvPr id="840" name="n_4aveValue【消防施設】&#10;一人当たり面積"/>
        <xdr:cNvSpPr txBox="1"/>
      </xdr:nvSpPr>
      <xdr:spPr>
        <a:xfrm>
          <a:off x="16226867" y="1449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111596</xdr:rowOff>
    </xdr:from>
    <xdr:ext cx="469744" cy="259045"/>
    <xdr:sp macro="" textlink="">
      <xdr:nvSpPr>
        <xdr:cNvPr id="841" name="n_1mainValue【消防施設】&#10;一人当たり面積"/>
        <xdr:cNvSpPr txBox="1"/>
      </xdr:nvSpPr>
      <xdr:spPr>
        <a:xfrm>
          <a:off x="18561127" y="1452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112684</xdr:rowOff>
    </xdr:from>
    <xdr:ext cx="469744" cy="259045"/>
    <xdr:sp macro="" textlink="">
      <xdr:nvSpPr>
        <xdr:cNvPr id="842" name="n_2mainValue【消防施設】&#10;一人当たり面積"/>
        <xdr:cNvSpPr txBox="1"/>
      </xdr:nvSpPr>
      <xdr:spPr>
        <a:xfrm>
          <a:off x="17776267" y="145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113772</xdr:rowOff>
    </xdr:from>
    <xdr:ext cx="469744" cy="259045"/>
    <xdr:sp macro="" textlink="">
      <xdr:nvSpPr>
        <xdr:cNvPr id="843" name="n_3mainValue【消防施設】&#10;一人当たり面積"/>
        <xdr:cNvSpPr txBox="1"/>
      </xdr:nvSpPr>
      <xdr:spPr>
        <a:xfrm>
          <a:off x="17001567" y="1453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19429</xdr:rowOff>
    </xdr:from>
    <xdr:ext cx="469744" cy="259045"/>
    <xdr:sp macro="" textlink="">
      <xdr:nvSpPr>
        <xdr:cNvPr id="844" name="n_4mainValue【消防施設】&#10;一人当たり面積"/>
        <xdr:cNvSpPr txBox="1"/>
      </xdr:nvSpPr>
      <xdr:spPr>
        <a:xfrm>
          <a:off x="16226867" y="1410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70" name="直線コネクタ 869"/>
        <xdr:cNvCxnSpPr/>
      </xdr:nvCxnSpPr>
      <xdr:spPr>
        <a:xfrm flipV="1">
          <a:off x="14375764" y="16713381"/>
          <a:ext cx="0" cy="158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71" name="【庁舎】&#10;有形固定資産減価償却率最小値テキスト"/>
        <xdr:cNvSpPr txBox="1"/>
      </xdr:nvSpPr>
      <xdr:spPr>
        <a:xfrm>
          <a:off x="14414500" y="183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2" name="直線コネクタ 871"/>
        <xdr:cNvCxnSpPr/>
      </xdr:nvCxnSpPr>
      <xdr:spPr>
        <a:xfrm>
          <a:off x="14287500" y="1830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3" name="【庁舎】&#10;有形固定資産減価償却率最大値テキスト"/>
        <xdr:cNvSpPr txBox="1"/>
      </xdr:nvSpPr>
      <xdr:spPr>
        <a:xfrm>
          <a:off x="14414500" y="164924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4" name="直線コネクタ 873"/>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49547</xdr:rowOff>
    </xdr:from>
    <xdr:ext cx="405111" cy="259045"/>
    <xdr:sp macro="" textlink="">
      <xdr:nvSpPr>
        <xdr:cNvPr id="875" name="【庁舎】&#10;有形固定資産減価償却率平均値テキスト"/>
        <xdr:cNvSpPr txBox="1"/>
      </xdr:nvSpPr>
      <xdr:spPr>
        <a:xfrm>
          <a:off x="14414500" y="17484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6" name="フローチャート: 判断 875"/>
        <xdr:cNvSpPr/>
      </xdr:nvSpPr>
      <xdr:spPr>
        <a:xfrm>
          <a:off x="14325600" y="1750568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7" name="フローチャート: 判断 876"/>
        <xdr:cNvSpPr/>
      </xdr:nvSpPr>
      <xdr:spPr>
        <a:xfrm>
          <a:off x="13578840" y="175073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78" name="フローチャート: 判断 877"/>
        <xdr:cNvSpPr/>
      </xdr:nvSpPr>
      <xdr:spPr>
        <a:xfrm>
          <a:off x="12804140" y="17481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9" name="フローチャート: 判断 878"/>
        <xdr:cNvSpPr/>
      </xdr:nvSpPr>
      <xdr:spPr>
        <a:xfrm>
          <a:off x="12029440" y="176292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80" name="フローチャート: 判断 879"/>
        <xdr:cNvSpPr/>
      </xdr:nvSpPr>
      <xdr:spPr>
        <a:xfrm>
          <a:off x="11231880" y="1760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59689</xdr:rowOff>
    </xdr:from>
    <xdr:to>
      <xdr:col>85</xdr:col>
      <xdr:colOff>177800</xdr:colOff>
      <xdr:row>102</xdr:row>
      <xdr:rowOff>161289</xdr:rowOff>
    </xdr:to>
    <xdr:sp macro="" textlink="">
      <xdr:nvSpPr>
        <xdr:cNvPr id="886" name="楕円 885"/>
        <xdr:cNvSpPr/>
      </xdr:nvSpPr>
      <xdr:spPr>
        <a:xfrm>
          <a:off x="14325600" y="1715896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82566</xdr:rowOff>
    </xdr:from>
    <xdr:ext cx="405111" cy="259045"/>
    <xdr:sp macro="" textlink="">
      <xdr:nvSpPr>
        <xdr:cNvPr id="887" name="【庁舎】&#10;有形固定資産減価償却率該当値テキスト"/>
        <xdr:cNvSpPr txBox="1"/>
      </xdr:nvSpPr>
      <xdr:spPr>
        <a:xfrm>
          <a:off x="14414500" y="17014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15602</xdr:rowOff>
    </xdr:from>
    <xdr:to>
      <xdr:col>81</xdr:col>
      <xdr:colOff>101600</xdr:colOff>
      <xdr:row>102</xdr:row>
      <xdr:rowOff>117202</xdr:rowOff>
    </xdr:to>
    <xdr:sp macro="" textlink="">
      <xdr:nvSpPr>
        <xdr:cNvPr id="888" name="楕円 887"/>
        <xdr:cNvSpPr/>
      </xdr:nvSpPr>
      <xdr:spPr>
        <a:xfrm>
          <a:off x="13578840" y="1711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66402</xdr:rowOff>
    </xdr:from>
    <xdr:to>
      <xdr:col>85</xdr:col>
      <xdr:colOff>127000</xdr:colOff>
      <xdr:row>102</xdr:row>
      <xdr:rowOff>110489</xdr:rowOff>
    </xdr:to>
    <xdr:cxnSp macro="">
      <xdr:nvCxnSpPr>
        <xdr:cNvPr id="889" name="直線コネクタ 888"/>
        <xdr:cNvCxnSpPr/>
      </xdr:nvCxnSpPr>
      <xdr:spPr>
        <a:xfrm>
          <a:off x="13629640" y="17165682"/>
          <a:ext cx="74676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67855</xdr:rowOff>
    </xdr:from>
    <xdr:to>
      <xdr:col>76</xdr:col>
      <xdr:colOff>165100</xdr:colOff>
      <xdr:row>107</xdr:row>
      <xdr:rowOff>169455</xdr:rowOff>
    </xdr:to>
    <xdr:sp macro="" textlink="">
      <xdr:nvSpPr>
        <xdr:cNvPr id="890" name="楕円 889"/>
        <xdr:cNvSpPr/>
      </xdr:nvSpPr>
      <xdr:spPr>
        <a:xfrm>
          <a:off x="12804140" y="1800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66402</xdr:rowOff>
    </xdr:from>
    <xdr:to>
      <xdr:col>81</xdr:col>
      <xdr:colOff>50800</xdr:colOff>
      <xdr:row>107</xdr:row>
      <xdr:rowOff>118655</xdr:rowOff>
    </xdr:to>
    <xdr:cxnSp macro="">
      <xdr:nvCxnSpPr>
        <xdr:cNvPr id="891" name="直線コネクタ 890"/>
        <xdr:cNvCxnSpPr/>
      </xdr:nvCxnSpPr>
      <xdr:spPr>
        <a:xfrm flipV="1">
          <a:off x="12854940" y="17165682"/>
          <a:ext cx="774700" cy="89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44994</xdr:rowOff>
    </xdr:from>
    <xdr:to>
      <xdr:col>72</xdr:col>
      <xdr:colOff>38100</xdr:colOff>
      <xdr:row>107</xdr:row>
      <xdr:rowOff>146594</xdr:rowOff>
    </xdr:to>
    <xdr:sp macro="" textlink="">
      <xdr:nvSpPr>
        <xdr:cNvPr id="892" name="楕円 891"/>
        <xdr:cNvSpPr/>
      </xdr:nvSpPr>
      <xdr:spPr>
        <a:xfrm>
          <a:off x="12029440" y="179824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95794</xdr:rowOff>
    </xdr:from>
    <xdr:to>
      <xdr:col>76</xdr:col>
      <xdr:colOff>114300</xdr:colOff>
      <xdr:row>107</xdr:row>
      <xdr:rowOff>118655</xdr:rowOff>
    </xdr:to>
    <xdr:cxnSp macro="">
      <xdr:nvCxnSpPr>
        <xdr:cNvPr id="893" name="直線コネクタ 892"/>
        <xdr:cNvCxnSpPr/>
      </xdr:nvCxnSpPr>
      <xdr:spPr>
        <a:xfrm>
          <a:off x="12072620" y="18033274"/>
          <a:ext cx="7823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20501</xdr:rowOff>
    </xdr:from>
    <xdr:to>
      <xdr:col>67</xdr:col>
      <xdr:colOff>101600</xdr:colOff>
      <xdr:row>107</xdr:row>
      <xdr:rowOff>122101</xdr:rowOff>
    </xdr:to>
    <xdr:sp macro="" textlink="">
      <xdr:nvSpPr>
        <xdr:cNvPr id="894" name="楕円 893"/>
        <xdr:cNvSpPr/>
      </xdr:nvSpPr>
      <xdr:spPr>
        <a:xfrm>
          <a:off x="11231880" y="1795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71301</xdr:rowOff>
    </xdr:from>
    <xdr:to>
      <xdr:col>71</xdr:col>
      <xdr:colOff>177800</xdr:colOff>
      <xdr:row>107</xdr:row>
      <xdr:rowOff>95794</xdr:rowOff>
    </xdr:to>
    <xdr:cxnSp macro="">
      <xdr:nvCxnSpPr>
        <xdr:cNvPr id="895" name="直線コネクタ 894"/>
        <xdr:cNvCxnSpPr/>
      </xdr:nvCxnSpPr>
      <xdr:spPr>
        <a:xfrm>
          <a:off x="11282680" y="18008781"/>
          <a:ext cx="78994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165479</xdr:rowOff>
    </xdr:from>
    <xdr:ext cx="405111" cy="259045"/>
    <xdr:sp macro="" textlink="">
      <xdr:nvSpPr>
        <xdr:cNvPr id="896" name="n_1aveValue【庁舎】&#10;有形固定資産減価償却率"/>
        <xdr:cNvSpPr txBox="1"/>
      </xdr:nvSpPr>
      <xdr:spPr>
        <a:xfrm>
          <a:off x="13437244" y="17600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97" name="n_2aveValue【庁舎】&#10;有形固定資産減価償却率"/>
        <xdr:cNvSpPr txBox="1"/>
      </xdr:nvSpPr>
      <xdr:spPr>
        <a:xfrm>
          <a:off x="12675244" y="1726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898" name="n_3aveValue【庁舎】&#10;有形固定資産減価償却率"/>
        <xdr:cNvSpPr txBox="1"/>
      </xdr:nvSpPr>
      <xdr:spPr>
        <a:xfrm>
          <a:off x="11900544" y="174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899" name="n_4aveValue【庁舎】&#10;有形固定資産減価償却率"/>
        <xdr:cNvSpPr txBox="1"/>
      </xdr:nvSpPr>
      <xdr:spPr>
        <a:xfrm>
          <a:off x="11102984" y="1739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133729</xdr:rowOff>
    </xdr:from>
    <xdr:ext cx="405111" cy="259045"/>
    <xdr:sp macro="" textlink="">
      <xdr:nvSpPr>
        <xdr:cNvPr id="900" name="n_1mainValue【庁舎】&#10;有形固定資産減価償却率"/>
        <xdr:cNvSpPr txBox="1"/>
      </xdr:nvSpPr>
      <xdr:spPr>
        <a:xfrm>
          <a:off x="13437244" y="1689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160582</xdr:rowOff>
    </xdr:from>
    <xdr:ext cx="405111" cy="259045"/>
    <xdr:sp macro="" textlink="">
      <xdr:nvSpPr>
        <xdr:cNvPr id="901" name="n_2mainValue【庁舎】&#10;有形固定資産減価償却率"/>
        <xdr:cNvSpPr txBox="1"/>
      </xdr:nvSpPr>
      <xdr:spPr>
        <a:xfrm>
          <a:off x="12675244" y="1809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137721</xdr:rowOff>
    </xdr:from>
    <xdr:ext cx="405111" cy="259045"/>
    <xdr:sp macro="" textlink="">
      <xdr:nvSpPr>
        <xdr:cNvPr id="902" name="n_3mainValue【庁舎】&#10;有形固定資産減価償却率"/>
        <xdr:cNvSpPr txBox="1"/>
      </xdr:nvSpPr>
      <xdr:spPr>
        <a:xfrm>
          <a:off x="11900544" y="18075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113228</xdr:rowOff>
    </xdr:from>
    <xdr:ext cx="405111" cy="259045"/>
    <xdr:sp macro="" textlink="">
      <xdr:nvSpPr>
        <xdr:cNvPr id="903" name="n_4mainValue【庁舎】&#10;有形固定資産減価償却率"/>
        <xdr:cNvSpPr txBox="1"/>
      </xdr:nvSpPr>
      <xdr:spPr>
        <a:xfrm>
          <a:off x="11102984" y="18050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4" name="直線コネクタ 913"/>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5" name="テキスト ボックス 914"/>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6" name="直線コネクタ 915"/>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7" name="テキスト ボックス 916"/>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8" name="直線コネクタ 917"/>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9" name="テキスト ボックス 918"/>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0" name="直線コネクタ 919"/>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1" name="テキスト ボックス 920"/>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2" name="直線コネクタ 921"/>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3" name="テキスト ボックス 922"/>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7" name="直線コネクタ 926"/>
        <xdr:cNvCxnSpPr/>
      </xdr:nvCxnSpPr>
      <xdr:spPr>
        <a:xfrm flipV="1">
          <a:off x="19509104" y="16944976"/>
          <a:ext cx="0" cy="1266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8" name="【庁舎】&#10;一人当たり面積最小値テキスト"/>
        <xdr:cNvSpPr txBox="1"/>
      </xdr:nvSpPr>
      <xdr:spPr>
        <a:xfrm>
          <a:off x="1954784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9" name="直線コネクタ 928"/>
        <xdr:cNvCxnSpPr/>
      </xdr:nvCxnSpPr>
      <xdr:spPr>
        <a:xfrm>
          <a:off x="19443700" y="1821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30" name="【庁舎】&#10;一人当たり面積最大値テキスト"/>
        <xdr:cNvSpPr txBox="1"/>
      </xdr:nvSpPr>
      <xdr:spPr>
        <a:xfrm>
          <a:off x="19547840" y="1672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31" name="直線コネクタ 930"/>
        <xdr:cNvCxnSpPr/>
      </xdr:nvCxnSpPr>
      <xdr:spPr>
        <a:xfrm>
          <a:off x="19443700" y="169449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932" name="【庁舎】&#10;一人当たり面積平均値テキスト"/>
        <xdr:cNvSpPr txBox="1"/>
      </xdr:nvSpPr>
      <xdr:spPr>
        <a:xfrm>
          <a:off x="19547840" y="17617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3" name="フローチャート: 判断 932"/>
        <xdr:cNvSpPr/>
      </xdr:nvSpPr>
      <xdr:spPr>
        <a:xfrm>
          <a:off x="19458940" y="1763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34" name="フローチャート: 判断 933"/>
        <xdr:cNvSpPr/>
      </xdr:nvSpPr>
      <xdr:spPr>
        <a:xfrm>
          <a:off x="18735040" y="176466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35" name="フローチャート: 判断 934"/>
        <xdr:cNvSpPr/>
      </xdr:nvSpPr>
      <xdr:spPr>
        <a:xfrm>
          <a:off x="17937480" y="17711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936" name="フローチャート: 判断 935"/>
        <xdr:cNvSpPr/>
      </xdr:nvSpPr>
      <xdr:spPr>
        <a:xfrm>
          <a:off x="17162780" y="177476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37" name="フローチャート: 判断 936"/>
        <xdr:cNvSpPr/>
      </xdr:nvSpPr>
      <xdr:spPr>
        <a:xfrm>
          <a:off x="16388080" y="177533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133986</xdr:rowOff>
    </xdr:from>
    <xdr:to>
      <xdr:col>116</xdr:col>
      <xdr:colOff>114300</xdr:colOff>
      <xdr:row>101</xdr:row>
      <xdr:rowOff>64136</xdr:rowOff>
    </xdr:to>
    <xdr:sp macro="" textlink="">
      <xdr:nvSpPr>
        <xdr:cNvPr id="943" name="楕円 942"/>
        <xdr:cNvSpPr/>
      </xdr:nvSpPr>
      <xdr:spPr>
        <a:xfrm>
          <a:off x="19458940" y="168979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87013</xdr:rowOff>
    </xdr:from>
    <xdr:ext cx="469744" cy="259045"/>
    <xdr:sp macro="" textlink="">
      <xdr:nvSpPr>
        <xdr:cNvPr id="944" name="【庁舎】&#10;一人当たり面積該当値テキスト"/>
        <xdr:cNvSpPr txBox="1"/>
      </xdr:nvSpPr>
      <xdr:spPr>
        <a:xfrm>
          <a:off x="19547840" y="1685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147320</xdr:rowOff>
    </xdr:from>
    <xdr:to>
      <xdr:col>112</xdr:col>
      <xdr:colOff>38100</xdr:colOff>
      <xdr:row>101</xdr:row>
      <xdr:rowOff>77470</xdr:rowOff>
    </xdr:to>
    <xdr:sp macro="" textlink="">
      <xdr:nvSpPr>
        <xdr:cNvPr id="945" name="楕円 944"/>
        <xdr:cNvSpPr/>
      </xdr:nvSpPr>
      <xdr:spPr>
        <a:xfrm>
          <a:off x="18735040" y="16911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13336</xdr:rowOff>
    </xdr:from>
    <xdr:to>
      <xdr:col>116</xdr:col>
      <xdr:colOff>63500</xdr:colOff>
      <xdr:row>101</xdr:row>
      <xdr:rowOff>26670</xdr:rowOff>
    </xdr:to>
    <xdr:cxnSp macro="">
      <xdr:nvCxnSpPr>
        <xdr:cNvPr id="946" name="直線コネクタ 945"/>
        <xdr:cNvCxnSpPr/>
      </xdr:nvCxnSpPr>
      <xdr:spPr>
        <a:xfrm flipV="1">
          <a:off x="18778220" y="16944976"/>
          <a:ext cx="73152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93980</xdr:rowOff>
    </xdr:from>
    <xdr:to>
      <xdr:col>107</xdr:col>
      <xdr:colOff>101600</xdr:colOff>
      <xdr:row>105</xdr:row>
      <xdr:rowOff>24130</xdr:rowOff>
    </xdr:to>
    <xdr:sp macro="" textlink="">
      <xdr:nvSpPr>
        <xdr:cNvPr id="947" name="楕円 946"/>
        <xdr:cNvSpPr/>
      </xdr:nvSpPr>
      <xdr:spPr>
        <a:xfrm>
          <a:off x="17937480" y="175285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26670</xdr:rowOff>
    </xdr:from>
    <xdr:to>
      <xdr:col>111</xdr:col>
      <xdr:colOff>177800</xdr:colOff>
      <xdr:row>104</xdr:row>
      <xdr:rowOff>144780</xdr:rowOff>
    </xdr:to>
    <xdr:cxnSp macro="">
      <xdr:nvCxnSpPr>
        <xdr:cNvPr id="948" name="直線コネクタ 947"/>
        <xdr:cNvCxnSpPr/>
      </xdr:nvCxnSpPr>
      <xdr:spPr>
        <a:xfrm flipV="1">
          <a:off x="17988280" y="16958310"/>
          <a:ext cx="789940" cy="62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99695</xdr:rowOff>
    </xdr:from>
    <xdr:to>
      <xdr:col>102</xdr:col>
      <xdr:colOff>165100</xdr:colOff>
      <xdr:row>105</xdr:row>
      <xdr:rowOff>29845</xdr:rowOff>
    </xdr:to>
    <xdr:sp macro="" textlink="">
      <xdr:nvSpPr>
        <xdr:cNvPr id="949" name="楕円 948"/>
        <xdr:cNvSpPr/>
      </xdr:nvSpPr>
      <xdr:spPr>
        <a:xfrm>
          <a:off x="17162780" y="17534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144780</xdr:rowOff>
    </xdr:from>
    <xdr:to>
      <xdr:col>107</xdr:col>
      <xdr:colOff>50800</xdr:colOff>
      <xdr:row>104</xdr:row>
      <xdr:rowOff>150495</xdr:rowOff>
    </xdr:to>
    <xdr:cxnSp macro="">
      <xdr:nvCxnSpPr>
        <xdr:cNvPr id="950" name="直線コネクタ 949"/>
        <xdr:cNvCxnSpPr/>
      </xdr:nvCxnSpPr>
      <xdr:spPr>
        <a:xfrm flipV="1">
          <a:off x="17213580" y="17579340"/>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51" name="楕円 950"/>
        <xdr:cNvSpPr/>
      </xdr:nvSpPr>
      <xdr:spPr>
        <a:xfrm>
          <a:off x="16388080" y="175399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150495</xdr:rowOff>
    </xdr:from>
    <xdr:to>
      <xdr:col>102</xdr:col>
      <xdr:colOff>114300</xdr:colOff>
      <xdr:row>104</xdr:row>
      <xdr:rowOff>156211</xdr:rowOff>
    </xdr:to>
    <xdr:cxnSp macro="">
      <xdr:nvCxnSpPr>
        <xdr:cNvPr id="952" name="直線コネクタ 951"/>
        <xdr:cNvCxnSpPr/>
      </xdr:nvCxnSpPr>
      <xdr:spPr>
        <a:xfrm flipV="1">
          <a:off x="16431260" y="17585055"/>
          <a:ext cx="78232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137177</xdr:rowOff>
    </xdr:from>
    <xdr:ext cx="469744" cy="259045"/>
    <xdr:sp macro="" textlink="">
      <xdr:nvSpPr>
        <xdr:cNvPr id="953" name="n_1aveValue【庁舎】&#10;一人当たり面積"/>
        <xdr:cNvSpPr txBox="1"/>
      </xdr:nvSpPr>
      <xdr:spPr>
        <a:xfrm>
          <a:off x="18561127" y="1773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954" name="n_2aveValue【庁舎】&#10;一人当たり面積"/>
        <xdr:cNvSpPr txBox="1"/>
      </xdr:nvSpPr>
      <xdr:spPr>
        <a:xfrm>
          <a:off x="17776267" y="17800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66691</xdr:rowOff>
    </xdr:from>
    <xdr:ext cx="469744" cy="259045"/>
    <xdr:sp macro="" textlink="">
      <xdr:nvSpPr>
        <xdr:cNvPr id="955" name="n_3aveValue【庁舎】&#10;一人当たり面積"/>
        <xdr:cNvSpPr txBox="1"/>
      </xdr:nvSpPr>
      <xdr:spPr>
        <a:xfrm>
          <a:off x="17001567" y="17836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72407</xdr:rowOff>
    </xdr:from>
    <xdr:ext cx="469744" cy="259045"/>
    <xdr:sp macro="" textlink="">
      <xdr:nvSpPr>
        <xdr:cNvPr id="956" name="n_4aveValue【庁舎】&#10;一人当たり面積"/>
        <xdr:cNvSpPr txBox="1"/>
      </xdr:nvSpPr>
      <xdr:spPr>
        <a:xfrm>
          <a:off x="16226867"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93997</xdr:rowOff>
    </xdr:from>
    <xdr:ext cx="469744" cy="259045"/>
    <xdr:sp macro="" textlink="">
      <xdr:nvSpPr>
        <xdr:cNvPr id="957" name="n_1mainValue【庁舎】&#10;一人当たり面積"/>
        <xdr:cNvSpPr txBox="1"/>
      </xdr:nvSpPr>
      <xdr:spPr>
        <a:xfrm>
          <a:off x="18561127" y="1669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40657</xdr:rowOff>
    </xdr:from>
    <xdr:ext cx="469744" cy="259045"/>
    <xdr:sp macro="" textlink="">
      <xdr:nvSpPr>
        <xdr:cNvPr id="958" name="n_2mainValue【庁舎】&#10;一人当たり面積"/>
        <xdr:cNvSpPr txBox="1"/>
      </xdr:nvSpPr>
      <xdr:spPr>
        <a:xfrm>
          <a:off x="17776267" y="1730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46372</xdr:rowOff>
    </xdr:from>
    <xdr:ext cx="469744" cy="259045"/>
    <xdr:sp macro="" textlink="">
      <xdr:nvSpPr>
        <xdr:cNvPr id="959" name="n_3mainValue【庁舎】&#10;一人当たり面積"/>
        <xdr:cNvSpPr txBox="1"/>
      </xdr:nvSpPr>
      <xdr:spPr>
        <a:xfrm>
          <a:off x="17001567" y="1731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960" name="n_4mainValue【庁舎】&#10;一人当たり面積"/>
        <xdr:cNvSpPr txBox="1"/>
      </xdr:nvSpPr>
      <xdr:spPr>
        <a:xfrm>
          <a:off x="16226867" y="1731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類似団体と比較して特に有形固定資産減価償却率が高くなっている施設は保健センター・保健所であり、特に低くなっている施設は庁舎、福祉施設、体育館・プール、一般廃棄物処理施設である。</a:t>
          </a:r>
        </a:p>
        <a:p>
          <a:r>
            <a:rPr kumimoji="1" lang="ja-JP" altLang="en-US" sz="1300">
              <a:latin typeface="ＭＳ Ｐゴシック" panose="020B0600070205080204" pitchFamily="50" charset="-128"/>
              <a:ea typeface="ＭＳ Ｐゴシック" panose="020B0600070205080204" pitchFamily="50" charset="-128"/>
            </a:rPr>
            <a:t>　庁舎については、令和２年度に本庁舎を建設したことにより有形固定資産減価償却率が低くなっている。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　福祉施設については、平成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年の合併後に複数のデイサービスセンター等が整備されたこと、平成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年度に地域包括医療福祉センターを整備したことにより有形固定資産減価償却率が低くなっている。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　一般廃棄物処理施設については、令和２年度に斎場を建設したことにより有形固定資産減価償却率が低くなっている。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38,136
37,598
250.39
23,914,168
22,671,037
1,049,989
13,369,240
26,532,237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667875" cy="592470"/>
    <xdr:sp macro="" textlink="">
      <xdr:nvSpPr>
        <xdr:cNvPr id="35" name="テキスト ボックス 34"/>
        <xdr:cNvSpPr txBox="1"/>
      </xdr:nvSpPr>
      <xdr:spPr>
        <a:xfrm>
          <a:off x="762000" y="4533900"/>
          <a:ext cx="9667875"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で、前年度とほぼ同数値であるものの、類似団体平均を下回り、人口の減少や全国平均を上回る高齢化率に加え、産業基盤が脆弱であるため、県内市で比較すると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市中２番目に低い位置にある。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普通交付税について、令和２年度をもって合併算定替による特例加算措置が終了したため、より一層の行財政改革を進め、財政の健全化を図る。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96308</xdr:rowOff>
    </xdr:to>
    <xdr:cxnSp macro="">
      <xdr:nvCxnSpPr>
        <xdr:cNvPr id="69" name="直線コネクタ 68"/>
        <xdr:cNvCxnSpPr/>
      </xdr:nvCxnSpPr>
      <xdr:spPr>
        <a:xfrm>
          <a:off x="4114800" y="7085542"/>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56092</xdr:rowOff>
    </xdr:from>
    <xdr:to>
      <xdr:col>19</xdr:col>
      <xdr:colOff>133350</xdr:colOff>
      <xdr:row>41</xdr:row>
      <xdr:rowOff>56092</xdr:rowOff>
    </xdr:to>
    <xdr:cxnSp macro="">
      <xdr:nvCxnSpPr>
        <xdr:cNvPr id="72" name="直線コネクタ 71"/>
        <xdr:cNvCxnSpPr/>
      </xdr:nvCxnSpPr>
      <xdr:spPr>
        <a:xfrm>
          <a:off x="3225800" y="70855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56092</xdr:rowOff>
    </xdr:to>
    <xdr:cxnSp macro="">
      <xdr:nvCxnSpPr>
        <xdr:cNvPr id="75" name="直線コネクタ 74"/>
        <xdr:cNvCxnSpPr/>
      </xdr:nvCxnSpPr>
      <xdr:spPr>
        <a:xfrm>
          <a:off x="2336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35983</xdr:rowOff>
    </xdr:to>
    <xdr:cxnSp macro="">
      <xdr:nvCxnSpPr>
        <xdr:cNvPr id="78" name="直線コネクタ 77"/>
        <xdr:cNvCxnSpPr/>
      </xdr:nvCxnSpPr>
      <xdr:spPr>
        <a:xfrm>
          <a:off x="1447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88" name="楕円 87"/>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17585</xdr:rowOff>
    </xdr:from>
    <xdr:ext cx="762000" cy="259045"/>
    <xdr:sp macro="" textlink="">
      <xdr:nvSpPr>
        <xdr:cNvPr id="89" name="財政力該当値テキスト"/>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91669</xdr:rowOff>
    </xdr:from>
    <xdr:ext cx="736600" cy="259045"/>
    <xdr:sp macro="" textlink="">
      <xdr:nvSpPr>
        <xdr:cNvPr id="91" name="テキスト ボックス 90"/>
        <xdr:cNvSpPr txBox="1"/>
      </xdr:nvSpPr>
      <xdr:spPr>
        <a:xfrm>
          <a:off x="3733800" y="7121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5292</xdr:rowOff>
    </xdr:from>
    <xdr:to>
      <xdr:col>15</xdr:col>
      <xdr:colOff>133350</xdr:colOff>
      <xdr:row>41</xdr:row>
      <xdr:rowOff>106892</xdr:rowOff>
    </xdr:to>
    <xdr:sp macro="" textlink="">
      <xdr:nvSpPr>
        <xdr:cNvPr id="92" name="楕円 91"/>
        <xdr:cNvSpPr/>
      </xdr:nvSpPr>
      <xdr:spPr>
        <a:xfrm>
          <a:off x="3175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91669</xdr:rowOff>
    </xdr:from>
    <xdr:ext cx="762000" cy="259045"/>
    <xdr:sp macro="" textlink="">
      <xdr:nvSpPr>
        <xdr:cNvPr id="93" name="テキスト ボックス 92"/>
        <xdr:cNvSpPr txBox="1"/>
      </xdr:nvSpPr>
      <xdr:spPr>
        <a:xfrm>
          <a:off x="2844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71560</xdr:rowOff>
    </xdr:from>
    <xdr:ext cx="762000" cy="259045"/>
    <xdr:sp macro="" textlink="">
      <xdr:nvSpPr>
        <xdr:cNvPr id="95" name="テキスト ボックス 94"/>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51452</xdr:rowOff>
    </xdr:from>
    <xdr:ext cx="762000" cy="259045"/>
    <xdr:sp macro="" textlink="">
      <xdr:nvSpPr>
        <xdr:cNvPr id="97" name="テキスト ボックス 96"/>
        <xdr:cNvSpPr txBox="1"/>
      </xdr:nvSpPr>
      <xdr:spPr>
        <a:xfrm>
          <a:off x="1066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経常一般財源は市税収入が増加し、経常経費充当一般財源は横ばい推移となったため、経常収支比率は前年度に比べ</a:t>
          </a:r>
          <a:r>
            <a:rPr kumimoji="1" lang="en-US" altLang="ja-JP" sz="1200">
              <a:latin typeface="ＭＳ Ｐゴシック" panose="020B0600070205080204" pitchFamily="50" charset="-128"/>
              <a:ea typeface="ＭＳ Ｐゴシック" panose="020B0600070205080204" pitchFamily="50" charset="-128"/>
            </a:rPr>
            <a:t>6.9</a:t>
          </a:r>
          <a:r>
            <a:rPr kumimoji="1" lang="ja-JP" altLang="en-US" sz="1200">
              <a:latin typeface="ＭＳ Ｐゴシック" panose="020B0600070205080204" pitchFamily="50" charset="-128"/>
              <a:ea typeface="ＭＳ Ｐゴシック" panose="020B0600070205080204" pitchFamily="50" charset="-128"/>
            </a:rPr>
            <a:t>ポイント減少し</a:t>
          </a:r>
          <a:r>
            <a:rPr kumimoji="1" lang="en-US" altLang="ja-JP" sz="1200">
              <a:latin typeface="ＭＳ Ｐゴシック" panose="020B0600070205080204" pitchFamily="50" charset="-128"/>
              <a:ea typeface="ＭＳ Ｐゴシック" panose="020B0600070205080204" pitchFamily="50" charset="-128"/>
            </a:rPr>
            <a:t>86.9</a:t>
          </a:r>
          <a:r>
            <a:rPr kumimoji="1" lang="ja-JP" altLang="en-US" sz="1200">
              <a:latin typeface="ＭＳ Ｐゴシック" panose="020B0600070205080204" pitchFamily="50" charset="-128"/>
              <a:ea typeface="ＭＳ Ｐゴシック" panose="020B0600070205080204" pitchFamily="50" charset="-128"/>
            </a:rPr>
            <a:t>％となった。結果的に令和３年度は全国平均および類似団体平均を下回ることとなった。</a:t>
          </a:r>
        </a:p>
        <a:p>
          <a:r>
            <a:rPr kumimoji="1" lang="ja-JP" altLang="en-US" sz="1200">
              <a:latin typeface="ＭＳ Ｐゴシック" panose="020B0600070205080204" pitchFamily="50" charset="-128"/>
              <a:ea typeface="ＭＳ Ｐゴシック" panose="020B0600070205080204" pitchFamily="50" charset="-128"/>
            </a:rPr>
            <a:t>　ただし、減少の要因は普通交付税の再算定や新型コロナウイルス対策の特例措置等の影響による特殊なものであり、今後も公債費や扶助費等の義務的経費の増加が見込まれることから、事務事業の見直しを更に進めるとともに、市税の徴収強化等による財源確保に努め、歳入歳出両面から改善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146473</xdr:rowOff>
    </xdr:from>
    <xdr:to>
      <xdr:col>23</xdr:col>
      <xdr:colOff>133350</xdr:colOff>
      <xdr:row>67</xdr:row>
      <xdr:rowOff>15663</xdr:rowOff>
    </xdr:to>
    <xdr:cxnSp macro="">
      <xdr:nvCxnSpPr>
        <xdr:cNvPr id="132" name="直線コネクタ 131"/>
        <xdr:cNvCxnSpPr/>
      </xdr:nvCxnSpPr>
      <xdr:spPr>
        <a:xfrm flipV="1">
          <a:off x="4114800" y="10947823"/>
          <a:ext cx="838200" cy="55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66463</xdr:rowOff>
    </xdr:from>
    <xdr:to>
      <xdr:col>19</xdr:col>
      <xdr:colOff>133350</xdr:colOff>
      <xdr:row>67</xdr:row>
      <xdr:rowOff>15663</xdr:rowOff>
    </xdr:to>
    <xdr:cxnSp macro="">
      <xdr:nvCxnSpPr>
        <xdr:cNvPr id="135" name="直線コネクタ 134"/>
        <xdr:cNvCxnSpPr/>
      </xdr:nvCxnSpPr>
      <xdr:spPr>
        <a:xfrm>
          <a:off x="3225800" y="1138216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47007</xdr:rowOff>
    </xdr:from>
    <xdr:ext cx="736600" cy="259045"/>
    <xdr:sp macro="" textlink="">
      <xdr:nvSpPr>
        <xdr:cNvPr id="137" name="テキスト ボックス 136"/>
        <xdr:cNvSpPr txBox="1"/>
      </xdr:nvSpPr>
      <xdr:spPr>
        <a:xfrm>
          <a:off x="3733800" y="1101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165523</xdr:rowOff>
    </xdr:from>
    <xdr:to>
      <xdr:col>15</xdr:col>
      <xdr:colOff>82550</xdr:colOff>
      <xdr:row>66</xdr:row>
      <xdr:rowOff>66463</xdr:rowOff>
    </xdr:to>
    <xdr:cxnSp macro="">
      <xdr:nvCxnSpPr>
        <xdr:cNvPr id="138" name="直線コネクタ 137"/>
        <xdr:cNvCxnSpPr/>
      </xdr:nvCxnSpPr>
      <xdr:spPr>
        <a:xfrm>
          <a:off x="2336800" y="1130977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125306</xdr:rowOff>
    </xdr:from>
    <xdr:to>
      <xdr:col>11</xdr:col>
      <xdr:colOff>31750</xdr:colOff>
      <xdr:row>65</xdr:row>
      <xdr:rowOff>165523</xdr:rowOff>
    </xdr:to>
    <xdr:cxnSp macro="">
      <xdr:nvCxnSpPr>
        <xdr:cNvPr id="141" name="直線コネクタ 140"/>
        <xdr:cNvCxnSpPr/>
      </xdr:nvCxnSpPr>
      <xdr:spPr>
        <a:xfrm>
          <a:off x="1447800" y="1126955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95673</xdr:rowOff>
    </xdr:from>
    <xdr:to>
      <xdr:col>23</xdr:col>
      <xdr:colOff>184150</xdr:colOff>
      <xdr:row>64</xdr:row>
      <xdr:rowOff>25823</xdr:rowOff>
    </xdr:to>
    <xdr:sp macro="" textlink="">
      <xdr:nvSpPr>
        <xdr:cNvPr id="151" name="楕円 150"/>
        <xdr:cNvSpPr/>
      </xdr:nvSpPr>
      <xdr:spPr>
        <a:xfrm>
          <a:off x="49022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112200</xdr:rowOff>
    </xdr:from>
    <xdr:ext cx="762000" cy="259045"/>
    <xdr:sp macro="" textlink="">
      <xdr:nvSpPr>
        <xdr:cNvPr id="152" name="財政構造の弾力性該当値テキスト"/>
        <xdr:cNvSpPr txBox="1"/>
      </xdr:nvSpPr>
      <xdr:spPr>
        <a:xfrm>
          <a:off x="50419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136313</xdr:rowOff>
    </xdr:from>
    <xdr:to>
      <xdr:col>19</xdr:col>
      <xdr:colOff>184150</xdr:colOff>
      <xdr:row>67</xdr:row>
      <xdr:rowOff>66463</xdr:rowOff>
    </xdr:to>
    <xdr:sp macro="" textlink="">
      <xdr:nvSpPr>
        <xdr:cNvPr id="153" name="楕円 152"/>
        <xdr:cNvSpPr/>
      </xdr:nvSpPr>
      <xdr:spPr>
        <a:xfrm>
          <a:off x="4064000" y="1145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51240</xdr:rowOff>
    </xdr:from>
    <xdr:ext cx="736600" cy="259045"/>
    <xdr:sp macro="" textlink="">
      <xdr:nvSpPr>
        <xdr:cNvPr id="154" name="テキスト ボックス 153"/>
        <xdr:cNvSpPr txBox="1"/>
      </xdr:nvSpPr>
      <xdr:spPr>
        <a:xfrm>
          <a:off x="3733800" y="1153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15663</xdr:rowOff>
    </xdr:from>
    <xdr:to>
      <xdr:col>15</xdr:col>
      <xdr:colOff>133350</xdr:colOff>
      <xdr:row>66</xdr:row>
      <xdr:rowOff>117263</xdr:rowOff>
    </xdr:to>
    <xdr:sp macro="" textlink="">
      <xdr:nvSpPr>
        <xdr:cNvPr id="155" name="楕円 154"/>
        <xdr:cNvSpPr/>
      </xdr:nvSpPr>
      <xdr:spPr>
        <a:xfrm>
          <a:off x="3175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127440</xdr:rowOff>
    </xdr:from>
    <xdr:ext cx="762000" cy="259045"/>
    <xdr:sp macro="" textlink="">
      <xdr:nvSpPr>
        <xdr:cNvPr id="156" name="テキスト ボックス 155"/>
        <xdr:cNvSpPr txBox="1"/>
      </xdr:nvSpPr>
      <xdr:spPr>
        <a:xfrm>
          <a:off x="2844800" y="1110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114723</xdr:rowOff>
    </xdr:from>
    <xdr:to>
      <xdr:col>11</xdr:col>
      <xdr:colOff>82550</xdr:colOff>
      <xdr:row>66</xdr:row>
      <xdr:rowOff>44873</xdr:rowOff>
    </xdr:to>
    <xdr:sp macro="" textlink="">
      <xdr:nvSpPr>
        <xdr:cNvPr id="157" name="楕円 156"/>
        <xdr:cNvSpPr/>
      </xdr:nvSpPr>
      <xdr:spPr>
        <a:xfrm>
          <a:off x="2286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55050</xdr:rowOff>
    </xdr:from>
    <xdr:ext cx="762000" cy="259045"/>
    <xdr:sp macro="" textlink="">
      <xdr:nvSpPr>
        <xdr:cNvPr id="158" name="テキスト ボックス 157"/>
        <xdr:cNvSpPr txBox="1"/>
      </xdr:nvSpPr>
      <xdr:spPr>
        <a:xfrm>
          <a:off x="1955800" y="11027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74506</xdr:rowOff>
    </xdr:from>
    <xdr:to>
      <xdr:col>7</xdr:col>
      <xdr:colOff>31750</xdr:colOff>
      <xdr:row>66</xdr:row>
      <xdr:rowOff>4656</xdr:rowOff>
    </xdr:to>
    <xdr:sp macro="" textlink="">
      <xdr:nvSpPr>
        <xdr:cNvPr id="159" name="楕円 158"/>
        <xdr:cNvSpPr/>
      </xdr:nvSpPr>
      <xdr:spPr>
        <a:xfrm>
          <a:off x="1397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14833</xdr:rowOff>
    </xdr:from>
    <xdr:ext cx="762000" cy="259045"/>
    <xdr:sp macro="" textlink="">
      <xdr:nvSpPr>
        <xdr:cNvPr id="160" name="テキスト ボックス 159"/>
        <xdr:cNvSpPr txBox="1"/>
      </xdr:nvSpPr>
      <xdr:spPr>
        <a:xfrm>
          <a:off x="1066800" y="1098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人口１人当たり人件費・物件費等決算額は</a:t>
          </a:r>
          <a:r>
            <a:rPr kumimoji="1" lang="en-US" altLang="ja-JP" sz="1300">
              <a:latin typeface="ＭＳ Ｐゴシック" panose="020B0600070205080204" pitchFamily="50" charset="-128"/>
              <a:ea typeface="ＭＳ Ｐゴシック" panose="020B0600070205080204" pitchFamily="50" charset="-128"/>
            </a:rPr>
            <a:t>194,802</a:t>
          </a:r>
          <a:r>
            <a:rPr kumimoji="1" lang="ja-JP" altLang="en-US" sz="1300">
              <a:latin typeface="ＭＳ Ｐゴシック" panose="020B0600070205080204" pitchFamily="50" charset="-128"/>
              <a:ea typeface="ＭＳ Ｐゴシック" panose="020B0600070205080204" pitchFamily="50" charset="-128"/>
            </a:rPr>
            <a:t>円で、一般職員、会計年度任用職員関係経費の増加や、新型コロナウイルスワクチン接種事業が本格稼働したことによる関係経費の増加などにより、前年度と比べると</a:t>
          </a:r>
          <a:r>
            <a:rPr kumimoji="1" lang="en-US" altLang="ja-JP" sz="1300">
              <a:latin typeface="ＭＳ Ｐゴシック" panose="020B0600070205080204" pitchFamily="50" charset="-128"/>
              <a:ea typeface="ＭＳ Ｐゴシック" panose="020B0600070205080204" pitchFamily="50" charset="-128"/>
            </a:rPr>
            <a:t>12,020</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また、ごみ処理業務や消防業務を一部事務組合で行っているため、これらを加味した場合、大幅に増加することとなる。人口１人当たりの金額が、類似団体平均を上回っている状況であり、引き続き抑制に努める必要が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64709</xdr:rowOff>
    </xdr:from>
    <xdr:to>
      <xdr:col>23</xdr:col>
      <xdr:colOff>133350</xdr:colOff>
      <xdr:row>84</xdr:row>
      <xdr:rowOff>161390</xdr:rowOff>
    </xdr:to>
    <xdr:cxnSp macro="">
      <xdr:nvCxnSpPr>
        <xdr:cNvPr id="195" name="直線コネクタ 194"/>
        <xdr:cNvCxnSpPr/>
      </xdr:nvCxnSpPr>
      <xdr:spPr>
        <a:xfrm>
          <a:off x="4114800" y="14466509"/>
          <a:ext cx="838200" cy="9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115848</xdr:rowOff>
    </xdr:from>
    <xdr:ext cx="762000" cy="259045"/>
    <xdr:sp macro="" textlink="">
      <xdr:nvSpPr>
        <xdr:cNvPr id="196" name="人件費・物件費等の状況平均値テキスト"/>
        <xdr:cNvSpPr txBox="1"/>
      </xdr:nvSpPr>
      <xdr:spPr>
        <a:xfrm>
          <a:off x="5041900" y="14174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16560</xdr:rowOff>
    </xdr:from>
    <xdr:to>
      <xdr:col>19</xdr:col>
      <xdr:colOff>133350</xdr:colOff>
      <xdr:row>84</xdr:row>
      <xdr:rowOff>64709</xdr:rowOff>
    </xdr:to>
    <xdr:cxnSp macro="">
      <xdr:nvCxnSpPr>
        <xdr:cNvPr id="198" name="直線コネクタ 197"/>
        <xdr:cNvCxnSpPr/>
      </xdr:nvCxnSpPr>
      <xdr:spPr>
        <a:xfrm>
          <a:off x="3225800" y="14246910"/>
          <a:ext cx="889000" cy="219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122879</xdr:rowOff>
    </xdr:from>
    <xdr:ext cx="736600" cy="259045"/>
    <xdr:sp macro="" textlink="">
      <xdr:nvSpPr>
        <xdr:cNvPr id="200" name="テキスト ボックス 199"/>
        <xdr:cNvSpPr txBox="1"/>
      </xdr:nvSpPr>
      <xdr:spPr>
        <a:xfrm>
          <a:off x="3733800" y="14010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145703</xdr:rowOff>
    </xdr:from>
    <xdr:to>
      <xdr:col>15</xdr:col>
      <xdr:colOff>82550</xdr:colOff>
      <xdr:row>83</xdr:row>
      <xdr:rowOff>16560</xdr:rowOff>
    </xdr:to>
    <xdr:cxnSp macro="">
      <xdr:nvCxnSpPr>
        <xdr:cNvPr id="201" name="直線コネクタ 200"/>
        <xdr:cNvCxnSpPr/>
      </xdr:nvCxnSpPr>
      <xdr:spPr>
        <a:xfrm>
          <a:off x="2336800" y="14204603"/>
          <a:ext cx="889000" cy="4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160896</xdr:rowOff>
    </xdr:from>
    <xdr:ext cx="762000" cy="259045"/>
    <xdr:sp macro="" textlink="">
      <xdr:nvSpPr>
        <xdr:cNvPr id="203" name="テキスト ボックス 202"/>
        <xdr:cNvSpPr txBox="1"/>
      </xdr:nvSpPr>
      <xdr:spPr>
        <a:xfrm>
          <a:off x="2844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145703</xdr:rowOff>
    </xdr:from>
    <xdr:to>
      <xdr:col>11</xdr:col>
      <xdr:colOff>31750</xdr:colOff>
      <xdr:row>83</xdr:row>
      <xdr:rowOff>14221</xdr:rowOff>
    </xdr:to>
    <xdr:cxnSp macro="">
      <xdr:nvCxnSpPr>
        <xdr:cNvPr id="204" name="直線コネクタ 203"/>
        <xdr:cNvCxnSpPr/>
      </xdr:nvCxnSpPr>
      <xdr:spPr>
        <a:xfrm flipV="1">
          <a:off x="1447800" y="14204603"/>
          <a:ext cx="889000" cy="3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118541</xdr:rowOff>
    </xdr:from>
    <xdr:ext cx="762000" cy="259045"/>
    <xdr:sp macro="" textlink="">
      <xdr:nvSpPr>
        <xdr:cNvPr id="206" name="テキスト ボックス 205"/>
        <xdr:cNvSpPr txBox="1"/>
      </xdr:nvSpPr>
      <xdr:spPr>
        <a:xfrm>
          <a:off x="1955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139591</xdr:rowOff>
    </xdr:from>
    <xdr:ext cx="762000" cy="259045"/>
    <xdr:sp macro="" textlink="">
      <xdr:nvSpPr>
        <xdr:cNvPr id="208" name="テキスト ボックス 207"/>
        <xdr:cNvSpPr txBox="1"/>
      </xdr:nvSpPr>
      <xdr:spPr>
        <a:xfrm>
          <a:off x="1066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110590</xdr:rowOff>
    </xdr:from>
    <xdr:to>
      <xdr:col>23</xdr:col>
      <xdr:colOff>184150</xdr:colOff>
      <xdr:row>85</xdr:row>
      <xdr:rowOff>40740</xdr:rowOff>
    </xdr:to>
    <xdr:sp macro="" textlink="">
      <xdr:nvSpPr>
        <xdr:cNvPr id="214" name="楕円 213"/>
        <xdr:cNvSpPr/>
      </xdr:nvSpPr>
      <xdr:spPr>
        <a:xfrm>
          <a:off x="4902200" y="1451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82667</xdr:rowOff>
    </xdr:from>
    <xdr:ext cx="762000" cy="259045"/>
    <xdr:sp macro="" textlink="">
      <xdr:nvSpPr>
        <xdr:cNvPr id="215" name="人件費・物件費等の状況該当値テキスト"/>
        <xdr:cNvSpPr txBox="1"/>
      </xdr:nvSpPr>
      <xdr:spPr>
        <a:xfrm>
          <a:off x="5041900" y="1448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13909</xdr:rowOff>
    </xdr:from>
    <xdr:to>
      <xdr:col>19</xdr:col>
      <xdr:colOff>184150</xdr:colOff>
      <xdr:row>84</xdr:row>
      <xdr:rowOff>115509</xdr:rowOff>
    </xdr:to>
    <xdr:sp macro="" textlink="">
      <xdr:nvSpPr>
        <xdr:cNvPr id="216" name="楕円 215"/>
        <xdr:cNvSpPr/>
      </xdr:nvSpPr>
      <xdr:spPr>
        <a:xfrm>
          <a:off x="4064000" y="1441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100286</xdr:rowOff>
    </xdr:from>
    <xdr:ext cx="736600" cy="259045"/>
    <xdr:sp macro="" textlink="">
      <xdr:nvSpPr>
        <xdr:cNvPr id="217" name="テキスト ボックス 216"/>
        <xdr:cNvSpPr txBox="1"/>
      </xdr:nvSpPr>
      <xdr:spPr>
        <a:xfrm>
          <a:off x="3733800" y="14502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137210</xdr:rowOff>
    </xdr:from>
    <xdr:to>
      <xdr:col>15</xdr:col>
      <xdr:colOff>133350</xdr:colOff>
      <xdr:row>83</xdr:row>
      <xdr:rowOff>67360</xdr:rowOff>
    </xdr:to>
    <xdr:sp macro="" textlink="">
      <xdr:nvSpPr>
        <xdr:cNvPr id="218" name="楕円 217"/>
        <xdr:cNvSpPr/>
      </xdr:nvSpPr>
      <xdr:spPr>
        <a:xfrm>
          <a:off x="3175000" y="1419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52137</xdr:rowOff>
    </xdr:from>
    <xdr:ext cx="762000" cy="259045"/>
    <xdr:sp macro="" textlink="">
      <xdr:nvSpPr>
        <xdr:cNvPr id="219" name="テキスト ボックス 218"/>
        <xdr:cNvSpPr txBox="1"/>
      </xdr:nvSpPr>
      <xdr:spPr>
        <a:xfrm>
          <a:off x="2844800" y="1428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94903</xdr:rowOff>
    </xdr:from>
    <xdr:to>
      <xdr:col>11</xdr:col>
      <xdr:colOff>82550</xdr:colOff>
      <xdr:row>83</xdr:row>
      <xdr:rowOff>25053</xdr:rowOff>
    </xdr:to>
    <xdr:sp macro="" textlink="">
      <xdr:nvSpPr>
        <xdr:cNvPr id="220" name="楕円 219"/>
        <xdr:cNvSpPr/>
      </xdr:nvSpPr>
      <xdr:spPr>
        <a:xfrm>
          <a:off x="2286000" y="1415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9830</xdr:rowOff>
    </xdr:from>
    <xdr:ext cx="762000" cy="259045"/>
    <xdr:sp macro="" textlink="">
      <xdr:nvSpPr>
        <xdr:cNvPr id="221" name="テキスト ボックス 220"/>
        <xdr:cNvSpPr txBox="1"/>
      </xdr:nvSpPr>
      <xdr:spPr>
        <a:xfrm>
          <a:off x="1955800" y="14240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134871</xdr:rowOff>
    </xdr:from>
    <xdr:to>
      <xdr:col>7</xdr:col>
      <xdr:colOff>31750</xdr:colOff>
      <xdr:row>83</xdr:row>
      <xdr:rowOff>65021</xdr:rowOff>
    </xdr:to>
    <xdr:sp macro="" textlink="">
      <xdr:nvSpPr>
        <xdr:cNvPr id="222" name="楕円 221"/>
        <xdr:cNvSpPr/>
      </xdr:nvSpPr>
      <xdr:spPr>
        <a:xfrm>
          <a:off x="1397000" y="1419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49798</xdr:rowOff>
    </xdr:from>
    <xdr:ext cx="762000" cy="259045"/>
    <xdr:sp macro="" textlink="">
      <xdr:nvSpPr>
        <xdr:cNvPr id="223" name="テキスト ボックス 222"/>
        <xdr:cNvSpPr txBox="1"/>
      </xdr:nvSpPr>
      <xdr:spPr>
        <a:xfrm>
          <a:off x="1066800" y="1428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ラスパイレス指数は前年度と同じ</a:t>
          </a:r>
          <a:r>
            <a:rPr kumimoji="1" lang="en-US" altLang="ja-JP" sz="1300">
              <a:latin typeface="ＭＳ Ｐゴシック" panose="020B0600070205080204" pitchFamily="50" charset="-128"/>
              <a:ea typeface="ＭＳ Ｐゴシック" panose="020B0600070205080204" pitchFamily="50" charset="-128"/>
            </a:rPr>
            <a:t>99.4</a:t>
          </a:r>
          <a:r>
            <a:rPr kumimoji="1" lang="ja-JP" altLang="en-US" sz="1300">
              <a:latin typeface="ＭＳ Ｐゴシック" panose="020B0600070205080204" pitchFamily="50" charset="-128"/>
              <a:ea typeface="ＭＳ Ｐゴシック" panose="020B0600070205080204" pitchFamily="50" charset="-128"/>
            </a:rPr>
            <a:t>となったが、類似団体平均と比較して</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ポイント高い数値となっている。</a:t>
          </a:r>
        </a:p>
        <a:p>
          <a:r>
            <a:rPr kumimoji="1" lang="ja-JP" altLang="en-US" sz="1300">
              <a:latin typeface="ＭＳ Ｐゴシック" panose="020B0600070205080204" pitchFamily="50" charset="-128"/>
              <a:ea typeface="ＭＳ Ｐゴシック" panose="020B0600070205080204" pitchFamily="50" charset="-128"/>
            </a:rPr>
            <a:t>　当該数値が高い理由に経験年数階層別の職員分布による影響があるが、人件費の増加は財政の硬直化を招く要因となるため、引き続き給与水準の適正化に努める。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85372</xdr:rowOff>
    </xdr:from>
    <xdr:to>
      <xdr:col>81</xdr:col>
      <xdr:colOff>44450</xdr:colOff>
      <xdr:row>85</xdr:row>
      <xdr:rowOff>85372</xdr:rowOff>
    </xdr:to>
    <xdr:cxnSp macro="">
      <xdr:nvCxnSpPr>
        <xdr:cNvPr id="257" name="直線コネクタ 256"/>
        <xdr:cNvCxnSpPr/>
      </xdr:nvCxnSpPr>
      <xdr:spPr>
        <a:xfrm>
          <a:off x="16179800" y="146586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85372</xdr:rowOff>
    </xdr:from>
    <xdr:to>
      <xdr:col>77</xdr:col>
      <xdr:colOff>44450</xdr:colOff>
      <xdr:row>85</xdr:row>
      <xdr:rowOff>152400</xdr:rowOff>
    </xdr:to>
    <xdr:cxnSp macro="">
      <xdr:nvCxnSpPr>
        <xdr:cNvPr id="260" name="直線コネクタ 259"/>
        <xdr:cNvCxnSpPr/>
      </xdr:nvCxnSpPr>
      <xdr:spPr>
        <a:xfrm flipV="1">
          <a:off x="15290800" y="146586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2" name="テキスト ボックス 261"/>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112184</xdr:rowOff>
    </xdr:from>
    <xdr:to>
      <xdr:col>72</xdr:col>
      <xdr:colOff>203200</xdr:colOff>
      <xdr:row>85</xdr:row>
      <xdr:rowOff>152400</xdr:rowOff>
    </xdr:to>
    <xdr:cxnSp macro="">
      <xdr:nvCxnSpPr>
        <xdr:cNvPr id="263" name="直線コネクタ 262"/>
        <xdr:cNvCxnSpPr/>
      </xdr:nvCxnSpPr>
      <xdr:spPr>
        <a:xfrm>
          <a:off x="14401800" y="146854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5" name="テキスト ボックス 264"/>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85</xdr:row>
      <xdr:rowOff>112184</xdr:rowOff>
    </xdr:to>
    <xdr:cxnSp macro="">
      <xdr:nvCxnSpPr>
        <xdr:cNvPr id="266" name="直線コネクタ 265"/>
        <xdr:cNvCxnSpPr/>
      </xdr:nvCxnSpPr>
      <xdr:spPr>
        <a:xfrm>
          <a:off x="13512800" y="1467202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8" name="テキスト ボックス 267"/>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0" name="テキスト ボックス 269"/>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34572</xdr:rowOff>
    </xdr:from>
    <xdr:to>
      <xdr:col>81</xdr:col>
      <xdr:colOff>95250</xdr:colOff>
      <xdr:row>85</xdr:row>
      <xdr:rowOff>136172</xdr:rowOff>
    </xdr:to>
    <xdr:sp macro="" textlink="">
      <xdr:nvSpPr>
        <xdr:cNvPr id="276" name="楕円 275"/>
        <xdr:cNvSpPr/>
      </xdr:nvSpPr>
      <xdr:spPr>
        <a:xfrm>
          <a:off x="169672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6649</xdr:rowOff>
    </xdr:from>
    <xdr:ext cx="762000" cy="259045"/>
    <xdr:sp macro="" textlink="">
      <xdr:nvSpPr>
        <xdr:cNvPr id="277" name="給与水準   （国との比較）該当値テキスト"/>
        <xdr:cNvSpPr txBox="1"/>
      </xdr:nvSpPr>
      <xdr:spPr>
        <a:xfrm>
          <a:off x="17106900" y="14579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34572</xdr:rowOff>
    </xdr:from>
    <xdr:to>
      <xdr:col>77</xdr:col>
      <xdr:colOff>95250</xdr:colOff>
      <xdr:row>85</xdr:row>
      <xdr:rowOff>136172</xdr:rowOff>
    </xdr:to>
    <xdr:sp macro="" textlink="">
      <xdr:nvSpPr>
        <xdr:cNvPr id="278" name="楕円 277"/>
        <xdr:cNvSpPr/>
      </xdr:nvSpPr>
      <xdr:spPr>
        <a:xfrm>
          <a:off x="16129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120949</xdr:rowOff>
    </xdr:from>
    <xdr:ext cx="736600" cy="259045"/>
    <xdr:sp macro="" textlink="">
      <xdr:nvSpPr>
        <xdr:cNvPr id="279" name="テキスト ボックス 278"/>
        <xdr:cNvSpPr txBox="1"/>
      </xdr:nvSpPr>
      <xdr:spPr>
        <a:xfrm>
          <a:off x="15798800" y="1469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80" name="楕円 279"/>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81" name="テキスト ボックス 280"/>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82" name="楕円 281"/>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83" name="テキスト ボックス 282"/>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84" name="楕円 283"/>
        <xdr:cNvSpPr/>
      </xdr:nvSpPr>
      <xdr:spPr>
        <a:xfrm>
          <a:off x="13462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134355</xdr:rowOff>
    </xdr:from>
    <xdr:ext cx="762000" cy="259045"/>
    <xdr:sp macro="" textlink="">
      <xdr:nvSpPr>
        <xdr:cNvPr id="285" name="テキスト ボックス 284"/>
        <xdr:cNvSpPr txBox="1"/>
      </xdr:nvSpPr>
      <xdr:spPr>
        <a:xfrm>
          <a:off x="13131800" y="1470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a:t>
          </a:r>
          <a:r>
            <a:rPr kumimoji="1" lang="en-US" altLang="ja-JP" sz="1300">
              <a:latin typeface="ＭＳ Ｐゴシック" panose="020B0600070205080204" pitchFamily="50" charset="-128"/>
              <a:ea typeface="ＭＳ Ｐゴシック" panose="020B0600070205080204" pitchFamily="50" charset="-128"/>
            </a:rPr>
            <a:t>9.83</a:t>
          </a:r>
          <a:r>
            <a:rPr kumimoji="1" lang="ja-JP" altLang="en-US" sz="1300">
              <a:latin typeface="ＭＳ Ｐゴシック" panose="020B0600070205080204" pitchFamily="50" charset="-128"/>
              <a:ea typeface="ＭＳ Ｐゴシック" panose="020B0600070205080204" pitchFamily="50" charset="-128"/>
            </a:rPr>
            <a:t>人で、住民基本台帳人口の減少に伴い前年度と比較して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人増加し、類似団体平均を</a:t>
          </a:r>
          <a:r>
            <a:rPr kumimoji="1" lang="en-US" altLang="ja-JP" sz="1300">
              <a:latin typeface="ＭＳ Ｐゴシック" panose="020B0600070205080204" pitchFamily="50" charset="-128"/>
              <a:ea typeface="ＭＳ Ｐゴシック" panose="020B0600070205080204" pitchFamily="50" charset="-128"/>
            </a:rPr>
            <a:t>0.98</a:t>
          </a:r>
          <a:r>
            <a:rPr kumimoji="1" lang="ja-JP" altLang="en-US" sz="1300">
              <a:latin typeface="ＭＳ Ｐゴシック" panose="020B0600070205080204" pitchFamily="50" charset="-128"/>
              <a:ea typeface="ＭＳ Ｐゴシック" panose="020B0600070205080204" pitchFamily="50" charset="-128"/>
            </a:rPr>
            <a:t>人上回る職員数となった。</a:t>
          </a:r>
        </a:p>
        <a:p>
          <a:r>
            <a:rPr kumimoji="1" lang="ja-JP" altLang="en-US" sz="1300">
              <a:latin typeface="ＭＳ Ｐゴシック" panose="020B0600070205080204" pitchFamily="50" charset="-128"/>
              <a:ea typeface="ＭＳ Ｐゴシック" panose="020B0600070205080204" pitchFamily="50" charset="-128"/>
            </a:rPr>
            <a:t>　また、ごみ処理業務や消防業務を一部事務組合で行っているため、これらを加味した場合、更に大幅に高くなることになる。</a:t>
          </a:r>
        </a:p>
        <a:p>
          <a:r>
            <a:rPr kumimoji="1" lang="ja-JP" altLang="en-US" sz="1300">
              <a:latin typeface="ＭＳ Ｐゴシック" panose="020B0600070205080204" pitchFamily="50" charset="-128"/>
              <a:ea typeface="ＭＳ Ｐゴシック" panose="020B0600070205080204" pitchFamily="50" charset="-128"/>
            </a:rPr>
            <a:t>　今後は、民間でも実施可能な業務の更なる検討や事務事業の抜本的な見直しを行い、職員数の適正化に努める。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124381</xdr:rowOff>
    </xdr:from>
    <xdr:to>
      <xdr:col>81</xdr:col>
      <xdr:colOff>44450</xdr:colOff>
      <xdr:row>62</xdr:row>
      <xdr:rowOff>139462</xdr:rowOff>
    </xdr:to>
    <xdr:cxnSp macro="">
      <xdr:nvCxnSpPr>
        <xdr:cNvPr id="324" name="直線コネクタ 323"/>
        <xdr:cNvCxnSpPr/>
      </xdr:nvCxnSpPr>
      <xdr:spPr>
        <a:xfrm>
          <a:off x="16179800" y="10754281"/>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5" name="定員管理の状況平均値テキスト"/>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113824</xdr:rowOff>
    </xdr:from>
    <xdr:to>
      <xdr:col>77</xdr:col>
      <xdr:colOff>44450</xdr:colOff>
      <xdr:row>62</xdr:row>
      <xdr:rowOff>124381</xdr:rowOff>
    </xdr:to>
    <xdr:cxnSp macro="">
      <xdr:nvCxnSpPr>
        <xdr:cNvPr id="327" name="直線コネクタ 326"/>
        <xdr:cNvCxnSpPr/>
      </xdr:nvCxnSpPr>
      <xdr:spPr>
        <a:xfrm>
          <a:off x="15290800" y="10743724"/>
          <a:ext cx="889000" cy="1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29" name="テキスト ボックス 328"/>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113824</xdr:rowOff>
    </xdr:from>
    <xdr:to>
      <xdr:col>72</xdr:col>
      <xdr:colOff>203200</xdr:colOff>
      <xdr:row>62</xdr:row>
      <xdr:rowOff>115332</xdr:rowOff>
    </xdr:to>
    <xdr:cxnSp macro="">
      <xdr:nvCxnSpPr>
        <xdr:cNvPr id="330" name="直線コネクタ 329"/>
        <xdr:cNvCxnSpPr/>
      </xdr:nvCxnSpPr>
      <xdr:spPr>
        <a:xfrm flipV="1">
          <a:off x="14401800" y="10743724"/>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141146</xdr:rowOff>
    </xdr:from>
    <xdr:ext cx="762000" cy="259045"/>
    <xdr:sp macro="" textlink="">
      <xdr:nvSpPr>
        <xdr:cNvPr id="332" name="テキスト ボックス 331"/>
        <xdr:cNvSpPr txBox="1"/>
      </xdr:nvSpPr>
      <xdr:spPr>
        <a:xfrm>
          <a:off x="14909800" y="1025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83662</xdr:rowOff>
    </xdr:from>
    <xdr:to>
      <xdr:col>68</xdr:col>
      <xdr:colOff>152400</xdr:colOff>
      <xdr:row>62</xdr:row>
      <xdr:rowOff>115332</xdr:rowOff>
    </xdr:to>
    <xdr:cxnSp macro="">
      <xdr:nvCxnSpPr>
        <xdr:cNvPr id="333" name="直線コネクタ 332"/>
        <xdr:cNvCxnSpPr/>
      </xdr:nvCxnSpPr>
      <xdr:spPr>
        <a:xfrm>
          <a:off x="13512800" y="10713562"/>
          <a:ext cx="889000" cy="31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5" name="テキスト ボックス 334"/>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100427</xdr:rowOff>
    </xdr:from>
    <xdr:ext cx="762000" cy="259045"/>
    <xdr:sp macro="" textlink="">
      <xdr:nvSpPr>
        <xdr:cNvPr id="337" name="テキスト ボックス 336"/>
        <xdr:cNvSpPr txBox="1"/>
      </xdr:nvSpPr>
      <xdr:spPr>
        <a:xfrm>
          <a:off x="13131800" y="102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88662</xdr:rowOff>
    </xdr:from>
    <xdr:to>
      <xdr:col>81</xdr:col>
      <xdr:colOff>95250</xdr:colOff>
      <xdr:row>63</xdr:row>
      <xdr:rowOff>18812</xdr:rowOff>
    </xdr:to>
    <xdr:sp macro="" textlink="">
      <xdr:nvSpPr>
        <xdr:cNvPr id="343" name="楕円 342"/>
        <xdr:cNvSpPr/>
      </xdr:nvSpPr>
      <xdr:spPr>
        <a:xfrm>
          <a:off x="16967200" y="1071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60739</xdr:rowOff>
    </xdr:from>
    <xdr:ext cx="762000" cy="259045"/>
    <xdr:sp macro="" textlink="">
      <xdr:nvSpPr>
        <xdr:cNvPr id="344" name="定員管理の状況該当値テキスト"/>
        <xdr:cNvSpPr txBox="1"/>
      </xdr:nvSpPr>
      <xdr:spPr>
        <a:xfrm>
          <a:off x="17106900" y="1069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73581</xdr:rowOff>
    </xdr:from>
    <xdr:to>
      <xdr:col>77</xdr:col>
      <xdr:colOff>95250</xdr:colOff>
      <xdr:row>63</xdr:row>
      <xdr:rowOff>3731</xdr:rowOff>
    </xdr:to>
    <xdr:sp macro="" textlink="">
      <xdr:nvSpPr>
        <xdr:cNvPr id="345" name="楕円 344"/>
        <xdr:cNvSpPr/>
      </xdr:nvSpPr>
      <xdr:spPr>
        <a:xfrm>
          <a:off x="16129000" y="1070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159958</xdr:rowOff>
    </xdr:from>
    <xdr:ext cx="736600" cy="259045"/>
    <xdr:sp macro="" textlink="">
      <xdr:nvSpPr>
        <xdr:cNvPr id="346" name="テキスト ボックス 345"/>
        <xdr:cNvSpPr txBox="1"/>
      </xdr:nvSpPr>
      <xdr:spPr>
        <a:xfrm>
          <a:off x="15798800" y="10789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63024</xdr:rowOff>
    </xdr:from>
    <xdr:to>
      <xdr:col>73</xdr:col>
      <xdr:colOff>44450</xdr:colOff>
      <xdr:row>62</xdr:row>
      <xdr:rowOff>164624</xdr:rowOff>
    </xdr:to>
    <xdr:sp macro="" textlink="">
      <xdr:nvSpPr>
        <xdr:cNvPr id="347" name="楕円 346"/>
        <xdr:cNvSpPr/>
      </xdr:nvSpPr>
      <xdr:spPr>
        <a:xfrm>
          <a:off x="15240000" y="1069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149401</xdr:rowOff>
    </xdr:from>
    <xdr:ext cx="762000" cy="259045"/>
    <xdr:sp macro="" textlink="">
      <xdr:nvSpPr>
        <xdr:cNvPr id="348" name="テキスト ボックス 347"/>
        <xdr:cNvSpPr txBox="1"/>
      </xdr:nvSpPr>
      <xdr:spPr>
        <a:xfrm>
          <a:off x="14909800" y="10779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64532</xdr:rowOff>
    </xdr:from>
    <xdr:to>
      <xdr:col>68</xdr:col>
      <xdr:colOff>203200</xdr:colOff>
      <xdr:row>62</xdr:row>
      <xdr:rowOff>166132</xdr:rowOff>
    </xdr:to>
    <xdr:sp macro="" textlink="">
      <xdr:nvSpPr>
        <xdr:cNvPr id="349" name="楕円 348"/>
        <xdr:cNvSpPr/>
      </xdr:nvSpPr>
      <xdr:spPr>
        <a:xfrm>
          <a:off x="14351000" y="1069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150909</xdr:rowOff>
    </xdr:from>
    <xdr:ext cx="762000" cy="259045"/>
    <xdr:sp macro="" textlink="">
      <xdr:nvSpPr>
        <xdr:cNvPr id="350" name="テキスト ボックス 349"/>
        <xdr:cNvSpPr txBox="1"/>
      </xdr:nvSpPr>
      <xdr:spPr>
        <a:xfrm>
          <a:off x="14020800" y="1078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32862</xdr:rowOff>
    </xdr:from>
    <xdr:to>
      <xdr:col>64</xdr:col>
      <xdr:colOff>152400</xdr:colOff>
      <xdr:row>62</xdr:row>
      <xdr:rowOff>134462</xdr:rowOff>
    </xdr:to>
    <xdr:sp macro="" textlink="">
      <xdr:nvSpPr>
        <xdr:cNvPr id="351" name="楕円 350"/>
        <xdr:cNvSpPr/>
      </xdr:nvSpPr>
      <xdr:spPr>
        <a:xfrm>
          <a:off x="13462000" y="106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119239</xdr:rowOff>
    </xdr:from>
    <xdr:ext cx="762000" cy="259045"/>
    <xdr:sp macro="" textlink="">
      <xdr:nvSpPr>
        <xdr:cNvPr id="352" name="テキスト ボックス 351"/>
        <xdr:cNvSpPr txBox="1"/>
      </xdr:nvSpPr>
      <xdr:spPr>
        <a:xfrm>
          <a:off x="13131800" y="1074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令和３年度の単年度数値は、元利償還金が増加した一方、標準財政規模が増加したことなどの影響により、令和２年度と同数値の</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％となり、また３か年平均の実質公債費比率は令和２年度とほぼ同数値の</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今後も元金償還が新たに始まる地方債の影響もあるため、交付税上より有利な市債発行事業を厳選する等、当該数値の健全性の維持に努める。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159657</xdr:rowOff>
    </xdr:from>
    <xdr:to>
      <xdr:col>81</xdr:col>
      <xdr:colOff>44450</xdr:colOff>
      <xdr:row>38</xdr:row>
      <xdr:rowOff>171148</xdr:rowOff>
    </xdr:to>
    <xdr:cxnSp macro="">
      <xdr:nvCxnSpPr>
        <xdr:cNvPr id="388" name="直線コネクタ 387"/>
        <xdr:cNvCxnSpPr/>
      </xdr:nvCxnSpPr>
      <xdr:spPr>
        <a:xfrm>
          <a:off x="16179800" y="6674757"/>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140201</xdr:rowOff>
    </xdr:from>
    <xdr:ext cx="762000" cy="259045"/>
    <xdr:sp macro="" textlink="">
      <xdr:nvSpPr>
        <xdr:cNvPr id="389" name="公債費負担の状況平均値テキスト"/>
        <xdr:cNvSpPr txBox="1"/>
      </xdr:nvSpPr>
      <xdr:spPr>
        <a:xfrm>
          <a:off x="17106900" y="69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159657</xdr:rowOff>
    </xdr:from>
    <xdr:to>
      <xdr:col>77</xdr:col>
      <xdr:colOff>44450</xdr:colOff>
      <xdr:row>39</xdr:row>
      <xdr:rowOff>149074</xdr:rowOff>
    </xdr:to>
    <xdr:cxnSp macro="">
      <xdr:nvCxnSpPr>
        <xdr:cNvPr id="391" name="直線コネクタ 390"/>
        <xdr:cNvCxnSpPr/>
      </xdr:nvCxnSpPr>
      <xdr:spPr>
        <a:xfrm flipV="1">
          <a:off x="15290800" y="6674757"/>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3" name="テキスト ボックス 392"/>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39</xdr:row>
      <xdr:rowOff>149074</xdr:rowOff>
    </xdr:to>
    <xdr:cxnSp macro="">
      <xdr:nvCxnSpPr>
        <xdr:cNvPr id="394" name="直線コネクタ 393"/>
        <xdr:cNvCxnSpPr/>
      </xdr:nvCxnSpPr>
      <xdr:spPr>
        <a:xfrm>
          <a:off x="14401800" y="68241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15015</xdr:rowOff>
    </xdr:from>
    <xdr:ext cx="762000" cy="259045"/>
    <xdr:sp macro="" textlink="">
      <xdr:nvSpPr>
        <xdr:cNvPr id="396" name="テキスト ボックス 395"/>
        <xdr:cNvSpPr txBox="1"/>
      </xdr:nvSpPr>
      <xdr:spPr>
        <a:xfrm>
          <a:off x="149098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11188</xdr:rowOff>
    </xdr:from>
    <xdr:to>
      <xdr:col>68</xdr:col>
      <xdr:colOff>152400</xdr:colOff>
      <xdr:row>39</xdr:row>
      <xdr:rowOff>137583</xdr:rowOff>
    </xdr:to>
    <xdr:cxnSp macro="">
      <xdr:nvCxnSpPr>
        <xdr:cNvPr id="397" name="直線コネクタ 396"/>
        <xdr:cNvCxnSpPr/>
      </xdr:nvCxnSpPr>
      <xdr:spPr>
        <a:xfrm>
          <a:off x="13512800" y="6697738"/>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49486</xdr:rowOff>
    </xdr:from>
    <xdr:ext cx="762000" cy="259045"/>
    <xdr:sp macro="" textlink="">
      <xdr:nvSpPr>
        <xdr:cNvPr id="399" name="テキスト ボックス 398"/>
        <xdr:cNvSpPr txBox="1"/>
      </xdr:nvSpPr>
      <xdr:spPr>
        <a:xfrm>
          <a:off x="14020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401" name="テキスト ボックス 400"/>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120348</xdr:rowOff>
    </xdr:from>
    <xdr:to>
      <xdr:col>81</xdr:col>
      <xdr:colOff>95250</xdr:colOff>
      <xdr:row>39</xdr:row>
      <xdr:rowOff>50498</xdr:rowOff>
    </xdr:to>
    <xdr:sp macro="" textlink="">
      <xdr:nvSpPr>
        <xdr:cNvPr id="407" name="楕円 406"/>
        <xdr:cNvSpPr/>
      </xdr:nvSpPr>
      <xdr:spPr>
        <a:xfrm>
          <a:off x="169672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136875</xdr:rowOff>
    </xdr:from>
    <xdr:ext cx="762000" cy="259045"/>
    <xdr:sp macro="" textlink="">
      <xdr:nvSpPr>
        <xdr:cNvPr id="408" name="公債費負担の状況該当値テキスト"/>
        <xdr:cNvSpPr txBox="1"/>
      </xdr:nvSpPr>
      <xdr:spPr>
        <a:xfrm>
          <a:off x="17106900" y="648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108857</xdr:rowOff>
    </xdr:from>
    <xdr:to>
      <xdr:col>77</xdr:col>
      <xdr:colOff>95250</xdr:colOff>
      <xdr:row>39</xdr:row>
      <xdr:rowOff>39007</xdr:rowOff>
    </xdr:to>
    <xdr:sp macro="" textlink="">
      <xdr:nvSpPr>
        <xdr:cNvPr id="409" name="楕円 408"/>
        <xdr:cNvSpPr/>
      </xdr:nvSpPr>
      <xdr:spPr>
        <a:xfrm>
          <a:off x="16129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49184</xdr:rowOff>
    </xdr:from>
    <xdr:ext cx="736600" cy="259045"/>
    <xdr:sp macro="" textlink="">
      <xdr:nvSpPr>
        <xdr:cNvPr id="410" name="テキスト ボックス 409"/>
        <xdr:cNvSpPr txBox="1"/>
      </xdr:nvSpPr>
      <xdr:spPr>
        <a:xfrm>
          <a:off x="15798800" y="639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98274</xdr:rowOff>
    </xdr:from>
    <xdr:to>
      <xdr:col>73</xdr:col>
      <xdr:colOff>44450</xdr:colOff>
      <xdr:row>40</xdr:row>
      <xdr:rowOff>28424</xdr:rowOff>
    </xdr:to>
    <xdr:sp macro="" textlink="">
      <xdr:nvSpPr>
        <xdr:cNvPr id="411" name="楕円 410"/>
        <xdr:cNvSpPr/>
      </xdr:nvSpPr>
      <xdr:spPr>
        <a:xfrm>
          <a:off x="15240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38601</xdr:rowOff>
    </xdr:from>
    <xdr:ext cx="762000" cy="259045"/>
    <xdr:sp macro="" textlink="">
      <xdr:nvSpPr>
        <xdr:cNvPr id="412" name="テキスト ボックス 411"/>
        <xdr:cNvSpPr txBox="1"/>
      </xdr:nvSpPr>
      <xdr:spPr>
        <a:xfrm>
          <a:off x="14909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413" name="楕円 412"/>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14" name="テキスト ボックス 413"/>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131838</xdr:rowOff>
    </xdr:from>
    <xdr:to>
      <xdr:col>64</xdr:col>
      <xdr:colOff>152400</xdr:colOff>
      <xdr:row>39</xdr:row>
      <xdr:rowOff>61988</xdr:rowOff>
    </xdr:to>
    <xdr:sp macro="" textlink="">
      <xdr:nvSpPr>
        <xdr:cNvPr id="415" name="楕円 414"/>
        <xdr:cNvSpPr/>
      </xdr:nvSpPr>
      <xdr:spPr>
        <a:xfrm>
          <a:off x="13462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72165</xdr:rowOff>
    </xdr:from>
    <xdr:ext cx="762000" cy="259045"/>
    <xdr:sp macro="" textlink="">
      <xdr:nvSpPr>
        <xdr:cNvPr id="416" name="テキスト ボックス 415"/>
        <xdr:cNvSpPr txBox="1"/>
      </xdr:nvSpPr>
      <xdr:spPr>
        <a:xfrm>
          <a:off x="13131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将来負担比率は、前年度と同様、算定されなかった。これは、将来負担軽減のための繰上償還による地方債現在高の減少および下水道事業会計繰入見込額が減少したことなどに起因するものである。</a:t>
          </a:r>
        </a:p>
        <a:p>
          <a:r>
            <a:rPr kumimoji="1" lang="ja-JP" altLang="en-US" sz="1300">
              <a:latin typeface="ＭＳ Ｐゴシック" panose="020B0600070205080204" pitchFamily="50" charset="-128"/>
              <a:ea typeface="ＭＳ Ｐゴシック" panose="020B0600070205080204" pitchFamily="50" charset="-128"/>
            </a:rPr>
            <a:t>　しかし、今後も公共施設の長寿命化対策などにより地方債現在高の増加が見込まれるため、後世への負担を少しでも軽減するよう、新規事業について総点検を図るとともに、市債発行事業を厳選し財政規律の維持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6" name="将来負担の状況平均値テキスト"/>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7" name="フローチャート: 判断 446"/>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2762</xdr:rowOff>
    </xdr:from>
    <xdr:to>
      <xdr:col>77</xdr:col>
      <xdr:colOff>95250</xdr:colOff>
      <xdr:row>16</xdr:row>
      <xdr:rowOff>104362</xdr:rowOff>
    </xdr:to>
    <xdr:sp macro="" textlink="">
      <xdr:nvSpPr>
        <xdr:cNvPr id="448" name="フローチャート: 判断 447"/>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49" name="テキスト ボックス 448"/>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77565</xdr:rowOff>
    </xdr:from>
    <xdr:to>
      <xdr:col>73</xdr:col>
      <xdr:colOff>44450</xdr:colOff>
      <xdr:row>17</xdr:row>
      <xdr:rowOff>7715</xdr:rowOff>
    </xdr:to>
    <xdr:sp macro="" textlink="">
      <xdr:nvSpPr>
        <xdr:cNvPr id="450" name="フローチャート: 判断 449"/>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1" name="テキスト ボックス 450"/>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95663</xdr:rowOff>
    </xdr:from>
    <xdr:to>
      <xdr:col>68</xdr:col>
      <xdr:colOff>203200</xdr:colOff>
      <xdr:row>17</xdr:row>
      <xdr:rowOff>25813</xdr:rowOff>
    </xdr:to>
    <xdr:sp macro="" textlink="">
      <xdr:nvSpPr>
        <xdr:cNvPr id="452" name="フローチャート: 判断 451"/>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3" name="テキスト ボックス 452"/>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4" name="フローチャート: 判断 453"/>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55" name="テキスト ボックス 454"/>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38,136
37,598
250.39
23,914,168
22,671,037
1,049,989
13,369,240
26,532,237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人件費に係る経常収支比率は、市税等の増加による経常一般財源の増加等により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ポイント減少したものの、依然として類似団体平均を上回っている。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ごみ処理や消防業務を一部事務組合で行っているため、これらを加味した場合、大幅に増加することとなることから、民間でも実施可能な業務の更なる検討や事務事業の抜本的な見直しなどを行い、引き続き定員管理、給与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53522</xdr:rowOff>
    </xdr:from>
    <xdr:to>
      <xdr:col>24</xdr:col>
      <xdr:colOff>25400</xdr:colOff>
      <xdr:row>40</xdr:row>
      <xdr:rowOff>34472</xdr:rowOff>
    </xdr:to>
    <xdr:cxnSp macro="">
      <xdr:nvCxnSpPr>
        <xdr:cNvPr id="68" name="直線コネクタ 67"/>
        <xdr:cNvCxnSpPr/>
      </xdr:nvCxnSpPr>
      <xdr:spPr>
        <a:xfrm flipV="1">
          <a:off x="3987800" y="6740072"/>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37193</xdr:rowOff>
    </xdr:from>
    <xdr:to>
      <xdr:col>19</xdr:col>
      <xdr:colOff>187325</xdr:colOff>
      <xdr:row>40</xdr:row>
      <xdr:rowOff>34472</xdr:rowOff>
    </xdr:to>
    <xdr:cxnSp macro="">
      <xdr:nvCxnSpPr>
        <xdr:cNvPr id="71" name="直線コネクタ 70"/>
        <xdr:cNvCxnSpPr/>
      </xdr:nvCxnSpPr>
      <xdr:spPr>
        <a:xfrm>
          <a:off x="3098800" y="6380843"/>
          <a:ext cx="889000" cy="5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73" name="テキスト ボックス 72"/>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15422</xdr:rowOff>
    </xdr:from>
    <xdr:to>
      <xdr:col>15</xdr:col>
      <xdr:colOff>98425</xdr:colOff>
      <xdr:row>37</xdr:row>
      <xdr:rowOff>37193</xdr:rowOff>
    </xdr:to>
    <xdr:cxnSp macro="">
      <xdr:nvCxnSpPr>
        <xdr:cNvPr id="74" name="直線コネクタ 73"/>
        <xdr:cNvCxnSpPr/>
      </xdr:nvCxnSpPr>
      <xdr:spPr>
        <a:xfrm>
          <a:off x="2209800" y="6359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76" name="テキスト ボックス 75"/>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15422</xdr:rowOff>
    </xdr:from>
    <xdr:to>
      <xdr:col>11</xdr:col>
      <xdr:colOff>9525</xdr:colOff>
      <xdr:row>37</xdr:row>
      <xdr:rowOff>58964</xdr:rowOff>
    </xdr:to>
    <xdr:cxnSp macro="">
      <xdr:nvCxnSpPr>
        <xdr:cNvPr id="77" name="直線コネクタ 76"/>
        <xdr:cNvCxnSpPr/>
      </xdr:nvCxnSpPr>
      <xdr:spPr>
        <a:xfrm flipV="1">
          <a:off x="1320800" y="63590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109055</xdr:rowOff>
    </xdr:from>
    <xdr:ext cx="762000" cy="259045"/>
    <xdr:sp macro="" textlink="">
      <xdr:nvSpPr>
        <xdr:cNvPr id="81" name="テキスト ボックス 80"/>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2722</xdr:rowOff>
    </xdr:from>
    <xdr:to>
      <xdr:col>24</xdr:col>
      <xdr:colOff>76200</xdr:colOff>
      <xdr:row>39</xdr:row>
      <xdr:rowOff>104322</xdr:rowOff>
    </xdr:to>
    <xdr:sp macro="" textlink="">
      <xdr:nvSpPr>
        <xdr:cNvPr id="87" name="楕円 86"/>
        <xdr:cNvSpPr/>
      </xdr:nvSpPr>
      <xdr:spPr>
        <a:xfrm>
          <a:off x="47752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146249</xdr:rowOff>
    </xdr:from>
    <xdr:ext cx="762000" cy="259045"/>
    <xdr:sp macro="" textlink="">
      <xdr:nvSpPr>
        <xdr:cNvPr id="88" name="人件費該当値テキスト"/>
        <xdr:cNvSpPr txBox="1"/>
      </xdr:nvSpPr>
      <xdr:spPr>
        <a:xfrm>
          <a:off x="49149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155122</xdr:rowOff>
    </xdr:from>
    <xdr:to>
      <xdr:col>20</xdr:col>
      <xdr:colOff>38100</xdr:colOff>
      <xdr:row>40</xdr:row>
      <xdr:rowOff>85272</xdr:rowOff>
    </xdr:to>
    <xdr:sp macro="" textlink="">
      <xdr:nvSpPr>
        <xdr:cNvPr id="89" name="楕円 88"/>
        <xdr:cNvSpPr/>
      </xdr:nvSpPr>
      <xdr:spPr>
        <a:xfrm>
          <a:off x="3937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70049</xdr:rowOff>
    </xdr:from>
    <xdr:ext cx="736600" cy="259045"/>
    <xdr:sp macro="" textlink="">
      <xdr:nvSpPr>
        <xdr:cNvPr id="90" name="テキスト ボックス 89"/>
        <xdr:cNvSpPr txBox="1"/>
      </xdr:nvSpPr>
      <xdr:spPr>
        <a:xfrm>
          <a:off x="3606800" y="692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157843</xdr:rowOff>
    </xdr:from>
    <xdr:to>
      <xdr:col>15</xdr:col>
      <xdr:colOff>149225</xdr:colOff>
      <xdr:row>37</xdr:row>
      <xdr:rowOff>87993</xdr:rowOff>
    </xdr:to>
    <xdr:sp macro="" textlink="">
      <xdr:nvSpPr>
        <xdr:cNvPr id="91" name="楕円 90"/>
        <xdr:cNvSpPr/>
      </xdr:nvSpPr>
      <xdr:spPr>
        <a:xfrm>
          <a:off x="3048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98170</xdr:rowOff>
    </xdr:from>
    <xdr:ext cx="762000" cy="259045"/>
    <xdr:sp macro="" textlink="">
      <xdr:nvSpPr>
        <xdr:cNvPr id="92" name="テキスト ボックス 91"/>
        <xdr:cNvSpPr txBox="1"/>
      </xdr:nvSpPr>
      <xdr:spPr>
        <a:xfrm>
          <a:off x="2717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136072</xdr:rowOff>
    </xdr:from>
    <xdr:to>
      <xdr:col>11</xdr:col>
      <xdr:colOff>60325</xdr:colOff>
      <xdr:row>37</xdr:row>
      <xdr:rowOff>66222</xdr:rowOff>
    </xdr:to>
    <xdr:sp macro="" textlink="">
      <xdr:nvSpPr>
        <xdr:cNvPr id="93" name="楕円 92"/>
        <xdr:cNvSpPr/>
      </xdr:nvSpPr>
      <xdr:spPr>
        <a:xfrm>
          <a:off x="2159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76399</xdr:rowOff>
    </xdr:from>
    <xdr:ext cx="762000" cy="259045"/>
    <xdr:sp macro="" textlink="">
      <xdr:nvSpPr>
        <xdr:cNvPr id="94" name="テキスト ボックス 93"/>
        <xdr:cNvSpPr txBox="1"/>
      </xdr:nvSpPr>
      <xdr:spPr>
        <a:xfrm>
          <a:off x="1828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8164</xdr:rowOff>
    </xdr:from>
    <xdr:to>
      <xdr:col>6</xdr:col>
      <xdr:colOff>171450</xdr:colOff>
      <xdr:row>37</xdr:row>
      <xdr:rowOff>109764</xdr:rowOff>
    </xdr:to>
    <xdr:sp macro="" textlink="">
      <xdr:nvSpPr>
        <xdr:cNvPr id="95" name="楕円 94"/>
        <xdr:cNvSpPr/>
      </xdr:nvSpPr>
      <xdr:spPr>
        <a:xfrm>
          <a:off x="12700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94542</xdr:rowOff>
    </xdr:from>
    <xdr:ext cx="762000" cy="259045"/>
    <xdr:sp macro="" textlink="">
      <xdr:nvSpPr>
        <xdr:cNvPr id="96" name="テキスト ボックス 95"/>
        <xdr:cNvSpPr txBox="1"/>
      </xdr:nvSpPr>
      <xdr:spPr>
        <a:xfrm>
          <a:off x="939800" y="643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物件費に係る経常収支比率は、新型コロナウイルスワクチン接種事業が本格稼働したことによる関係経費増などにより増加しているものの、類似団体平均を下回る状況である。</a:t>
          </a:r>
        </a:p>
        <a:p>
          <a:r>
            <a:rPr kumimoji="1" lang="ja-JP" altLang="en-US" sz="1300">
              <a:latin typeface="ＭＳ Ｐゴシック" panose="020B0600070205080204" pitchFamily="50" charset="-128"/>
              <a:ea typeface="ＭＳ Ｐゴシック" panose="020B0600070205080204" pitchFamily="50" charset="-128"/>
            </a:rPr>
            <a:t>　今後、新たな行政需要への対応などにより、物件費の増加が考えられるが、事務事業の更なる見直しや施設の再編・統合を進め、経費の抑制に努める。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16</xdr:row>
      <xdr:rowOff>73660</xdr:rowOff>
    </xdr:to>
    <xdr:cxnSp macro="">
      <xdr:nvCxnSpPr>
        <xdr:cNvPr id="129" name="直線コネクタ 128"/>
        <xdr:cNvCxnSpPr/>
      </xdr:nvCxnSpPr>
      <xdr:spPr>
        <a:xfrm>
          <a:off x="15671800" y="27101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17</xdr:row>
      <xdr:rowOff>1270</xdr:rowOff>
    </xdr:to>
    <xdr:cxnSp macro="">
      <xdr:nvCxnSpPr>
        <xdr:cNvPr id="132" name="直線コネクタ 131"/>
        <xdr:cNvCxnSpPr/>
      </xdr:nvCxnSpPr>
      <xdr:spPr>
        <a:xfrm flipV="1">
          <a:off x="14782800" y="27101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1270</xdr:rowOff>
    </xdr:to>
    <xdr:cxnSp macro="">
      <xdr:nvCxnSpPr>
        <xdr:cNvPr id="135" name="直線コネクタ 134"/>
        <xdr:cNvCxnSpPr/>
      </xdr:nvCxnSpPr>
      <xdr:spPr>
        <a:xfrm>
          <a:off x="13893800" y="2908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100330</xdr:rowOff>
    </xdr:to>
    <xdr:cxnSp macro="">
      <xdr:nvCxnSpPr>
        <xdr:cNvPr id="138" name="直線コネクタ 137"/>
        <xdr:cNvCxnSpPr/>
      </xdr:nvCxnSpPr>
      <xdr:spPr>
        <a:xfrm flipV="1">
          <a:off x="13004800" y="2908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42" name="テキスト ボックス 141"/>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22860</xdr:rowOff>
    </xdr:from>
    <xdr:to>
      <xdr:col>82</xdr:col>
      <xdr:colOff>158750</xdr:colOff>
      <xdr:row>16</xdr:row>
      <xdr:rowOff>124460</xdr:rowOff>
    </xdr:to>
    <xdr:sp macro="" textlink="">
      <xdr:nvSpPr>
        <xdr:cNvPr id="148" name="楕円 147"/>
        <xdr:cNvSpPr/>
      </xdr:nvSpPr>
      <xdr:spPr>
        <a:xfrm>
          <a:off x="164592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39387</xdr:rowOff>
    </xdr:from>
    <xdr:ext cx="762000" cy="259045"/>
    <xdr:sp macro="" textlink="">
      <xdr:nvSpPr>
        <xdr:cNvPr id="149" name="物件費該当値テキスト"/>
        <xdr:cNvSpPr txBox="1"/>
      </xdr:nvSpPr>
      <xdr:spPr>
        <a:xfrm>
          <a:off x="165989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50" name="楕円 149"/>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51" name="テキスト ボックス 150"/>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52" name="楕円 151"/>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53" name="テキスト ボックス 152"/>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4" name="楕円 153"/>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5" name="テキスト ボックス 154"/>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49530</xdr:rowOff>
    </xdr:from>
    <xdr:to>
      <xdr:col>65</xdr:col>
      <xdr:colOff>53975</xdr:colOff>
      <xdr:row>17</xdr:row>
      <xdr:rowOff>151130</xdr:rowOff>
    </xdr:to>
    <xdr:sp macro="" textlink="">
      <xdr:nvSpPr>
        <xdr:cNvPr id="156" name="楕円 155"/>
        <xdr:cNvSpPr/>
      </xdr:nvSpPr>
      <xdr:spPr>
        <a:xfrm>
          <a:off x="12954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135907</xdr:rowOff>
    </xdr:from>
    <xdr:ext cx="762000" cy="259045"/>
    <xdr:sp macro="" textlink="">
      <xdr:nvSpPr>
        <xdr:cNvPr id="157" name="テキスト ボックス 156"/>
        <xdr:cNvSpPr txBox="1"/>
      </xdr:nvSpPr>
      <xdr:spPr>
        <a:xfrm>
          <a:off x="12623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扶助費に係る経常収支比率は、前年度とほぼ同様の数値であるが、類似団体を下回る数値となった。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しかし、全国平均を上回る高齢化率、障がい福祉サービス利用者数の増による自立支援給付の増加など、今後も扶助費の増加が見込まれるため、引き続き、資格審査等の適正化と予防施策の推進に努める。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57150</xdr:rowOff>
    </xdr:from>
    <xdr:to>
      <xdr:col>24</xdr:col>
      <xdr:colOff>25400</xdr:colOff>
      <xdr:row>55</xdr:row>
      <xdr:rowOff>69850</xdr:rowOff>
    </xdr:to>
    <xdr:cxnSp macro="">
      <xdr:nvCxnSpPr>
        <xdr:cNvPr id="190" name="直線コネクタ 189"/>
        <xdr:cNvCxnSpPr/>
      </xdr:nvCxnSpPr>
      <xdr:spPr>
        <a:xfrm flipV="1">
          <a:off x="3987800" y="9486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127000</xdr:rowOff>
    </xdr:to>
    <xdr:cxnSp macro="">
      <xdr:nvCxnSpPr>
        <xdr:cNvPr id="193" name="直線コネクタ 192"/>
        <xdr:cNvCxnSpPr/>
      </xdr:nvCxnSpPr>
      <xdr:spPr>
        <a:xfrm flipV="1">
          <a:off x="3098800" y="9499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56</xdr:row>
      <xdr:rowOff>127000</xdr:rowOff>
    </xdr:to>
    <xdr:cxnSp macro="">
      <xdr:nvCxnSpPr>
        <xdr:cNvPr id="196" name="直線コネクタ 195"/>
        <xdr:cNvCxnSpPr/>
      </xdr:nvCxnSpPr>
      <xdr:spPr>
        <a:xfrm>
          <a:off x="2209800" y="9702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8" name="テキスト ボックス 197"/>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56</xdr:row>
      <xdr:rowOff>101600</xdr:rowOff>
    </xdr:to>
    <xdr:cxnSp macro="">
      <xdr:nvCxnSpPr>
        <xdr:cNvPr id="199" name="直線コネクタ 198"/>
        <xdr:cNvCxnSpPr/>
      </xdr:nvCxnSpPr>
      <xdr:spPr>
        <a:xfrm>
          <a:off x="1320800" y="9677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6350</xdr:rowOff>
    </xdr:from>
    <xdr:to>
      <xdr:col>24</xdr:col>
      <xdr:colOff>76200</xdr:colOff>
      <xdr:row>55</xdr:row>
      <xdr:rowOff>107950</xdr:rowOff>
    </xdr:to>
    <xdr:sp macro="" textlink="">
      <xdr:nvSpPr>
        <xdr:cNvPr id="209" name="楕円 208"/>
        <xdr:cNvSpPr/>
      </xdr:nvSpPr>
      <xdr:spPr>
        <a:xfrm>
          <a:off x="47752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22877</xdr:rowOff>
    </xdr:from>
    <xdr:ext cx="762000" cy="259045"/>
    <xdr:sp macro="" textlink="">
      <xdr:nvSpPr>
        <xdr:cNvPr id="210" name="扶助費該当値テキスト"/>
        <xdr:cNvSpPr txBox="1"/>
      </xdr:nvSpPr>
      <xdr:spPr>
        <a:xfrm>
          <a:off x="49149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19050</xdr:rowOff>
    </xdr:from>
    <xdr:to>
      <xdr:col>20</xdr:col>
      <xdr:colOff>38100</xdr:colOff>
      <xdr:row>55</xdr:row>
      <xdr:rowOff>120650</xdr:rowOff>
    </xdr:to>
    <xdr:sp macro="" textlink="">
      <xdr:nvSpPr>
        <xdr:cNvPr id="211" name="楕円 210"/>
        <xdr:cNvSpPr/>
      </xdr:nvSpPr>
      <xdr:spPr>
        <a:xfrm>
          <a:off x="3937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212" name="テキスト ボックス 211"/>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76200</xdr:rowOff>
    </xdr:from>
    <xdr:to>
      <xdr:col>15</xdr:col>
      <xdr:colOff>149225</xdr:colOff>
      <xdr:row>57</xdr:row>
      <xdr:rowOff>6350</xdr:rowOff>
    </xdr:to>
    <xdr:sp macro="" textlink="">
      <xdr:nvSpPr>
        <xdr:cNvPr id="213" name="楕円 212"/>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214" name="テキスト ボックス 213"/>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50800</xdr:rowOff>
    </xdr:from>
    <xdr:to>
      <xdr:col>11</xdr:col>
      <xdr:colOff>60325</xdr:colOff>
      <xdr:row>56</xdr:row>
      <xdr:rowOff>152400</xdr:rowOff>
    </xdr:to>
    <xdr:sp macro="" textlink="">
      <xdr:nvSpPr>
        <xdr:cNvPr id="215" name="楕円 214"/>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6" name="テキスト ボックス 215"/>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7" name="楕円 216"/>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137177</xdr:rowOff>
    </xdr:from>
    <xdr:ext cx="762000" cy="259045"/>
    <xdr:sp macro="" textlink="">
      <xdr:nvSpPr>
        <xdr:cNvPr id="218" name="テキスト ボックス 217"/>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その他の経常収支比率は、市税等の増加による経常一般財源の増加等により、前年度と比較して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ポイント減少し、引き続き類似団体平均を下回った。</a:t>
          </a:r>
        </a:p>
        <a:p>
          <a:r>
            <a:rPr kumimoji="1" lang="ja-JP" altLang="en-US" sz="1300">
              <a:latin typeface="ＭＳ Ｐゴシック" panose="020B0600070205080204" pitchFamily="50" charset="-128"/>
              <a:ea typeface="ＭＳ Ｐゴシック" panose="020B0600070205080204" pitchFamily="50" charset="-128"/>
            </a:rPr>
            <a:t>　各特別会計においては、業務効率化による経費の削減と独立採算の原則に基づき、料金の適正化による財政の健全化に努める。特に介護保険事業について、給付費の適正化と予防施策の推進を重点的に行う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69850</xdr:rowOff>
    </xdr:from>
    <xdr:to>
      <xdr:col>82</xdr:col>
      <xdr:colOff>107950</xdr:colOff>
      <xdr:row>55</xdr:row>
      <xdr:rowOff>130810</xdr:rowOff>
    </xdr:to>
    <xdr:cxnSp macro="">
      <xdr:nvCxnSpPr>
        <xdr:cNvPr id="251" name="直線コネクタ 250"/>
        <xdr:cNvCxnSpPr/>
      </xdr:nvCxnSpPr>
      <xdr:spPr>
        <a:xfrm flipV="1">
          <a:off x="15671800" y="94996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135907</xdr:rowOff>
    </xdr:from>
    <xdr:ext cx="762000" cy="259045"/>
    <xdr:sp macro="" textlink="">
      <xdr:nvSpPr>
        <xdr:cNvPr id="252" name="その他平均値テキスト"/>
        <xdr:cNvSpPr txBox="1"/>
      </xdr:nvSpPr>
      <xdr:spPr>
        <a:xfrm>
          <a:off x="16598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77470</xdr:rowOff>
    </xdr:from>
    <xdr:to>
      <xdr:col>78</xdr:col>
      <xdr:colOff>69850</xdr:colOff>
      <xdr:row>55</xdr:row>
      <xdr:rowOff>130810</xdr:rowOff>
    </xdr:to>
    <xdr:cxnSp macro="">
      <xdr:nvCxnSpPr>
        <xdr:cNvPr id="254" name="直線コネクタ 253"/>
        <xdr:cNvCxnSpPr/>
      </xdr:nvCxnSpPr>
      <xdr:spPr>
        <a:xfrm>
          <a:off x="14782800" y="9507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77470</xdr:rowOff>
    </xdr:from>
    <xdr:to>
      <xdr:col>73</xdr:col>
      <xdr:colOff>180975</xdr:colOff>
      <xdr:row>55</xdr:row>
      <xdr:rowOff>92710</xdr:rowOff>
    </xdr:to>
    <xdr:cxnSp macro="">
      <xdr:nvCxnSpPr>
        <xdr:cNvPr id="257" name="直線コネクタ 256"/>
        <xdr:cNvCxnSpPr/>
      </xdr:nvCxnSpPr>
      <xdr:spPr>
        <a:xfrm flipV="1">
          <a:off x="13893800" y="950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9" name="テキスト ボックス 258"/>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60</xdr:row>
      <xdr:rowOff>12700</xdr:rowOff>
    </xdr:to>
    <xdr:cxnSp macro="">
      <xdr:nvCxnSpPr>
        <xdr:cNvPr id="260" name="直線コネクタ 259"/>
        <xdr:cNvCxnSpPr/>
      </xdr:nvCxnSpPr>
      <xdr:spPr>
        <a:xfrm flipV="1">
          <a:off x="13004800" y="9522460"/>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2" name="テキスト ボックス 261"/>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70" name="楕円 269"/>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71"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80010</xdr:rowOff>
    </xdr:from>
    <xdr:to>
      <xdr:col>78</xdr:col>
      <xdr:colOff>120650</xdr:colOff>
      <xdr:row>56</xdr:row>
      <xdr:rowOff>10160</xdr:rowOff>
    </xdr:to>
    <xdr:sp macro="" textlink="">
      <xdr:nvSpPr>
        <xdr:cNvPr id="272" name="楕円 271"/>
        <xdr:cNvSpPr/>
      </xdr:nvSpPr>
      <xdr:spPr>
        <a:xfrm>
          <a:off x="15621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20337</xdr:rowOff>
    </xdr:from>
    <xdr:ext cx="736600" cy="259045"/>
    <xdr:sp macro="" textlink="">
      <xdr:nvSpPr>
        <xdr:cNvPr id="273" name="テキスト ボックス 272"/>
        <xdr:cNvSpPr txBox="1"/>
      </xdr:nvSpPr>
      <xdr:spPr>
        <a:xfrm>
          <a:off x="15290800" y="927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26670</xdr:rowOff>
    </xdr:from>
    <xdr:to>
      <xdr:col>74</xdr:col>
      <xdr:colOff>31750</xdr:colOff>
      <xdr:row>55</xdr:row>
      <xdr:rowOff>128270</xdr:rowOff>
    </xdr:to>
    <xdr:sp macro="" textlink="">
      <xdr:nvSpPr>
        <xdr:cNvPr id="274" name="楕円 273"/>
        <xdr:cNvSpPr/>
      </xdr:nvSpPr>
      <xdr:spPr>
        <a:xfrm>
          <a:off x="14732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138447</xdr:rowOff>
    </xdr:from>
    <xdr:ext cx="762000" cy="259045"/>
    <xdr:sp macro="" textlink="">
      <xdr:nvSpPr>
        <xdr:cNvPr id="275" name="テキスト ボックス 274"/>
        <xdr:cNvSpPr txBox="1"/>
      </xdr:nvSpPr>
      <xdr:spPr>
        <a:xfrm>
          <a:off x="14401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76" name="楕円 275"/>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77" name="テキスト ボックス 276"/>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78" name="楕円 277"/>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79" name="テキスト ボックス 278"/>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補助費等に係る経常収支比率は、下水道事業への繰出金に係る計上費用が減少したこと等により</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ポイント減少したものの、引き続き類似団体平均を大きく上回る状況となった。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今後は、下水道使用料の適正化等を図るとともに、各種補助事業についても、妥当性、効果等を検証し、社会的・経済情勢に合致しない補助金などは廃止するなど、不断の見直しを図る。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xdr:rowOff>
    </xdr:from>
    <xdr:to>
      <xdr:col>82</xdr:col>
      <xdr:colOff>107950</xdr:colOff>
      <xdr:row>39</xdr:row>
      <xdr:rowOff>74422</xdr:rowOff>
    </xdr:to>
    <xdr:cxnSp macro="">
      <xdr:nvCxnSpPr>
        <xdr:cNvPr id="309" name="直線コネクタ 308"/>
        <xdr:cNvCxnSpPr/>
      </xdr:nvCxnSpPr>
      <xdr:spPr>
        <a:xfrm flipV="1">
          <a:off x="15671800" y="6518656"/>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60706</xdr:rowOff>
    </xdr:from>
    <xdr:to>
      <xdr:col>78</xdr:col>
      <xdr:colOff>69850</xdr:colOff>
      <xdr:row>39</xdr:row>
      <xdr:rowOff>74422</xdr:rowOff>
    </xdr:to>
    <xdr:cxnSp macro="">
      <xdr:nvCxnSpPr>
        <xdr:cNvPr id="312" name="直線コネクタ 311"/>
        <xdr:cNvCxnSpPr/>
      </xdr:nvCxnSpPr>
      <xdr:spPr>
        <a:xfrm>
          <a:off x="14782800" y="67472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51562</xdr:rowOff>
    </xdr:from>
    <xdr:to>
      <xdr:col>73</xdr:col>
      <xdr:colOff>180975</xdr:colOff>
      <xdr:row>39</xdr:row>
      <xdr:rowOff>60706</xdr:rowOff>
    </xdr:to>
    <xdr:cxnSp macro="">
      <xdr:nvCxnSpPr>
        <xdr:cNvPr id="315" name="直線コネクタ 314"/>
        <xdr:cNvCxnSpPr/>
      </xdr:nvCxnSpPr>
      <xdr:spPr>
        <a:xfrm>
          <a:off x="13893800" y="673811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7" name="テキスト ボックス 316"/>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44704</xdr:rowOff>
    </xdr:from>
    <xdr:to>
      <xdr:col>69</xdr:col>
      <xdr:colOff>92075</xdr:colOff>
      <xdr:row>39</xdr:row>
      <xdr:rowOff>51562</xdr:rowOff>
    </xdr:to>
    <xdr:cxnSp macro="">
      <xdr:nvCxnSpPr>
        <xdr:cNvPr id="318" name="直線コネクタ 317"/>
        <xdr:cNvCxnSpPr/>
      </xdr:nvCxnSpPr>
      <xdr:spPr>
        <a:xfrm>
          <a:off x="13004800" y="6216904"/>
          <a:ext cx="889000" cy="52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43959</xdr:rowOff>
    </xdr:from>
    <xdr:ext cx="762000" cy="259045"/>
    <xdr:sp macro="" textlink="">
      <xdr:nvSpPr>
        <xdr:cNvPr id="320" name="テキスト ボックス 319"/>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28" name="楕円 327"/>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29" name="補助費等該当値テキスト"/>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23622</xdr:rowOff>
    </xdr:from>
    <xdr:to>
      <xdr:col>78</xdr:col>
      <xdr:colOff>120650</xdr:colOff>
      <xdr:row>39</xdr:row>
      <xdr:rowOff>125222</xdr:rowOff>
    </xdr:to>
    <xdr:sp macro="" textlink="">
      <xdr:nvSpPr>
        <xdr:cNvPr id="330" name="楕円 329"/>
        <xdr:cNvSpPr/>
      </xdr:nvSpPr>
      <xdr:spPr>
        <a:xfrm>
          <a:off x="15621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109999</xdr:rowOff>
    </xdr:from>
    <xdr:ext cx="736600" cy="259045"/>
    <xdr:sp macro="" textlink="">
      <xdr:nvSpPr>
        <xdr:cNvPr id="331" name="テキスト ボックス 330"/>
        <xdr:cNvSpPr txBox="1"/>
      </xdr:nvSpPr>
      <xdr:spPr>
        <a:xfrm>
          <a:off x="15290800" y="6796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9906</xdr:rowOff>
    </xdr:from>
    <xdr:to>
      <xdr:col>74</xdr:col>
      <xdr:colOff>31750</xdr:colOff>
      <xdr:row>39</xdr:row>
      <xdr:rowOff>111506</xdr:rowOff>
    </xdr:to>
    <xdr:sp macro="" textlink="">
      <xdr:nvSpPr>
        <xdr:cNvPr id="332" name="楕円 331"/>
        <xdr:cNvSpPr/>
      </xdr:nvSpPr>
      <xdr:spPr>
        <a:xfrm>
          <a:off x="147320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96283</xdr:rowOff>
    </xdr:from>
    <xdr:ext cx="762000" cy="259045"/>
    <xdr:sp macro="" textlink="">
      <xdr:nvSpPr>
        <xdr:cNvPr id="333" name="テキスト ボックス 332"/>
        <xdr:cNvSpPr txBox="1"/>
      </xdr:nvSpPr>
      <xdr:spPr>
        <a:xfrm>
          <a:off x="14401800" y="678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762</xdr:rowOff>
    </xdr:from>
    <xdr:to>
      <xdr:col>69</xdr:col>
      <xdr:colOff>142875</xdr:colOff>
      <xdr:row>39</xdr:row>
      <xdr:rowOff>102362</xdr:rowOff>
    </xdr:to>
    <xdr:sp macro="" textlink="">
      <xdr:nvSpPr>
        <xdr:cNvPr id="334" name="楕円 333"/>
        <xdr:cNvSpPr/>
      </xdr:nvSpPr>
      <xdr:spPr>
        <a:xfrm>
          <a:off x="13843000" y="668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87139</xdr:rowOff>
    </xdr:from>
    <xdr:ext cx="762000" cy="259045"/>
    <xdr:sp macro="" textlink="">
      <xdr:nvSpPr>
        <xdr:cNvPr id="335" name="テキスト ボックス 334"/>
        <xdr:cNvSpPr txBox="1"/>
      </xdr:nvSpPr>
      <xdr:spPr>
        <a:xfrm>
          <a:off x="135128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165354</xdr:rowOff>
    </xdr:from>
    <xdr:to>
      <xdr:col>65</xdr:col>
      <xdr:colOff>53975</xdr:colOff>
      <xdr:row>36</xdr:row>
      <xdr:rowOff>95504</xdr:rowOff>
    </xdr:to>
    <xdr:sp macro="" textlink="">
      <xdr:nvSpPr>
        <xdr:cNvPr id="336" name="楕円 335"/>
        <xdr:cNvSpPr/>
      </xdr:nvSpPr>
      <xdr:spPr>
        <a:xfrm>
          <a:off x="12954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105681</xdr:rowOff>
    </xdr:from>
    <xdr:ext cx="762000" cy="259045"/>
    <xdr:sp macro="" textlink="">
      <xdr:nvSpPr>
        <xdr:cNvPr id="337" name="テキスト ボックス 336"/>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公債費に係る経常収支比率は、大規模事業に係る元金償還の開始等により費用が増加しているものの、経常一般財源の増に伴い、前年度と比較して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平均よりも低くなっているが、今後、定時償還額の上昇が見込まれることから、後年度の財源負担を考慮し、計画的な基金の活用、市債発行事業の厳選、繰上償還の実施などを行い公債費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77</xdr:row>
      <xdr:rowOff>92711</xdr:rowOff>
    </xdr:to>
    <xdr:cxnSp macro="">
      <xdr:nvCxnSpPr>
        <xdr:cNvPr id="370" name="直線コネクタ 369"/>
        <xdr:cNvCxnSpPr/>
      </xdr:nvCxnSpPr>
      <xdr:spPr>
        <a:xfrm flipV="1">
          <a:off x="3987800" y="132410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69850</xdr:rowOff>
    </xdr:from>
    <xdr:to>
      <xdr:col>19</xdr:col>
      <xdr:colOff>187325</xdr:colOff>
      <xdr:row>77</xdr:row>
      <xdr:rowOff>92711</xdr:rowOff>
    </xdr:to>
    <xdr:cxnSp macro="">
      <xdr:nvCxnSpPr>
        <xdr:cNvPr id="373" name="直線コネクタ 372"/>
        <xdr:cNvCxnSpPr/>
      </xdr:nvCxnSpPr>
      <xdr:spPr>
        <a:xfrm>
          <a:off x="3098800" y="132715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39370</xdr:rowOff>
    </xdr:from>
    <xdr:to>
      <xdr:col>15</xdr:col>
      <xdr:colOff>98425</xdr:colOff>
      <xdr:row>77</xdr:row>
      <xdr:rowOff>69850</xdr:rowOff>
    </xdr:to>
    <xdr:cxnSp macro="">
      <xdr:nvCxnSpPr>
        <xdr:cNvPr id="376" name="直線コネクタ 375"/>
        <xdr:cNvCxnSpPr/>
      </xdr:nvCxnSpPr>
      <xdr:spPr>
        <a:xfrm>
          <a:off x="2209800" y="13241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77</xdr:row>
      <xdr:rowOff>39370</xdr:rowOff>
    </xdr:to>
    <xdr:cxnSp macro="">
      <xdr:nvCxnSpPr>
        <xdr:cNvPr id="379" name="直線コネクタ 378"/>
        <xdr:cNvCxnSpPr/>
      </xdr:nvCxnSpPr>
      <xdr:spPr>
        <a:xfrm>
          <a:off x="1320800" y="131724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89" name="楕円 388"/>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5097</xdr:rowOff>
    </xdr:from>
    <xdr:ext cx="762000" cy="259045"/>
    <xdr:sp macro="" textlink="">
      <xdr:nvSpPr>
        <xdr:cNvPr id="390" name="公債費該当値テキスト"/>
        <xdr:cNvSpPr txBox="1"/>
      </xdr:nvSpPr>
      <xdr:spPr>
        <a:xfrm>
          <a:off x="49149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91" name="楕円 390"/>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92" name="テキスト ボックス 391"/>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19050</xdr:rowOff>
    </xdr:from>
    <xdr:to>
      <xdr:col>15</xdr:col>
      <xdr:colOff>149225</xdr:colOff>
      <xdr:row>77</xdr:row>
      <xdr:rowOff>120650</xdr:rowOff>
    </xdr:to>
    <xdr:sp macro="" textlink="">
      <xdr:nvSpPr>
        <xdr:cNvPr id="393" name="楕円 392"/>
        <xdr:cNvSpPr/>
      </xdr:nvSpPr>
      <xdr:spPr>
        <a:xfrm>
          <a:off x="3048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94" name="テキスト ボックス 393"/>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160020</xdr:rowOff>
    </xdr:from>
    <xdr:to>
      <xdr:col>11</xdr:col>
      <xdr:colOff>60325</xdr:colOff>
      <xdr:row>77</xdr:row>
      <xdr:rowOff>90170</xdr:rowOff>
    </xdr:to>
    <xdr:sp macro="" textlink="">
      <xdr:nvSpPr>
        <xdr:cNvPr id="395" name="楕円 394"/>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100347</xdr:rowOff>
    </xdr:from>
    <xdr:ext cx="762000" cy="259045"/>
    <xdr:sp macro="" textlink="">
      <xdr:nvSpPr>
        <xdr:cNvPr id="396" name="テキスト ボックス 395"/>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91439</xdr:rowOff>
    </xdr:from>
    <xdr:to>
      <xdr:col>6</xdr:col>
      <xdr:colOff>171450</xdr:colOff>
      <xdr:row>77</xdr:row>
      <xdr:rowOff>21589</xdr:rowOff>
    </xdr:to>
    <xdr:sp macro="" textlink="">
      <xdr:nvSpPr>
        <xdr:cNvPr id="397" name="楕円 396"/>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31767</xdr:rowOff>
    </xdr:from>
    <xdr:ext cx="762000" cy="259045"/>
    <xdr:sp macro="" textlink="">
      <xdr:nvSpPr>
        <xdr:cNvPr id="398" name="テキスト ボックス 397"/>
        <xdr:cNvSpPr txBox="1"/>
      </xdr:nvSpPr>
      <xdr:spPr>
        <a:xfrm>
          <a:off x="939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公債費以外の経常収支比率が減少したのは、市税等の増加による経常一般財源の増加が主な要因である。</a:t>
          </a:r>
        </a:p>
        <a:p>
          <a:r>
            <a:rPr kumimoji="1" lang="ja-JP" altLang="en-US" sz="1300">
              <a:latin typeface="ＭＳ Ｐゴシック" panose="020B0600070205080204" pitchFamily="50" charset="-128"/>
              <a:ea typeface="ＭＳ Ｐゴシック" panose="020B0600070205080204" pitchFamily="50" charset="-128"/>
            </a:rPr>
            <a:t>　今後は、公共施設等の長寿命化対策や更新を迎える既存施設の延命化を図る必要があり、維持管理費の増大が見込まれることから、公共施設等総合管理計画に沿った施設保有量の最適化に取り組む。</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117856</xdr:rowOff>
    </xdr:from>
    <xdr:to>
      <xdr:col>82</xdr:col>
      <xdr:colOff>107950</xdr:colOff>
      <xdr:row>78</xdr:row>
      <xdr:rowOff>58420</xdr:rowOff>
    </xdr:to>
    <xdr:cxnSp macro="">
      <xdr:nvCxnSpPr>
        <xdr:cNvPr id="429" name="直線コネクタ 428"/>
        <xdr:cNvCxnSpPr/>
      </xdr:nvCxnSpPr>
      <xdr:spPr>
        <a:xfrm flipV="1">
          <a:off x="15671800" y="13148056"/>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58420</xdr:rowOff>
    </xdr:to>
    <xdr:cxnSp macro="">
      <xdr:nvCxnSpPr>
        <xdr:cNvPr id="432" name="直線コネクタ 431"/>
        <xdr:cNvCxnSpPr/>
      </xdr:nvCxnSpPr>
      <xdr:spPr>
        <a:xfrm>
          <a:off x="14782800" y="133766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152146</xdr:rowOff>
    </xdr:from>
    <xdr:to>
      <xdr:col>73</xdr:col>
      <xdr:colOff>180975</xdr:colOff>
      <xdr:row>78</xdr:row>
      <xdr:rowOff>3556</xdr:rowOff>
    </xdr:to>
    <xdr:cxnSp macro="">
      <xdr:nvCxnSpPr>
        <xdr:cNvPr id="435" name="直線コネクタ 434"/>
        <xdr:cNvCxnSpPr/>
      </xdr:nvCxnSpPr>
      <xdr:spPr>
        <a:xfrm>
          <a:off x="13893800" y="13353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7" name="テキスト ボックス 436"/>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77</xdr:row>
      <xdr:rowOff>170435</xdr:rowOff>
    </xdr:to>
    <xdr:cxnSp macro="">
      <xdr:nvCxnSpPr>
        <xdr:cNvPr id="438" name="直線コネクタ 437"/>
        <xdr:cNvCxnSpPr/>
      </xdr:nvCxnSpPr>
      <xdr:spPr>
        <a:xfrm flipV="1">
          <a:off x="13004800" y="133537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2" name="テキスト ボックス 441"/>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67056</xdr:rowOff>
    </xdr:from>
    <xdr:to>
      <xdr:col>82</xdr:col>
      <xdr:colOff>158750</xdr:colOff>
      <xdr:row>76</xdr:row>
      <xdr:rowOff>168656</xdr:rowOff>
    </xdr:to>
    <xdr:sp macro="" textlink="">
      <xdr:nvSpPr>
        <xdr:cNvPr id="448" name="楕円 447"/>
        <xdr:cNvSpPr/>
      </xdr:nvSpPr>
      <xdr:spPr>
        <a:xfrm>
          <a:off x="164592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39133</xdr:rowOff>
    </xdr:from>
    <xdr:ext cx="762000" cy="259045"/>
    <xdr:sp macro="" textlink="">
      <xdr:nvSpPr>
        <xdr:cNvPr id="449" name="公債費以外該当値テキスト"/>
        <xdr:cNvSpPr txBox="1"/>
      </xdr:nvSpPr>
      <xdr:spPr>
        <a:xfrm>
          <a:off x="165989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xdr:rowOff>
    </xdr:from>
    <xdr:to>
      <xdr:col>78</xdr:col>
      <xdr:colOff>120650</xdr:colOff>
      <xdr:row>78</xdr:row>
      <xdr:rowOff>109220</xdr:rowOff>
    </xdr:to>
    <xdr:sp macro="" textlink="">
      <xdr:nvSpPr>
        <xdr:cNvPr id="450" name="楕円 449"/>
        <xdr:cNvSpPr/>
      </xdr:nvSpPr>
      <xdr:spPr>
        <a:xfrm>
          <a:off x="15621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93997</xdr:rowOff>
    </xdr:from>
    <xdr:ext cx="736600" cy="259045"/>
    <xdr:sp macro="" textlink="">
      <xdr:nvSpPr>
        <xdr:cNvPr id="451" name="テキスト ボックス 450"/>
        <xdr:cNvSpPr txBox="1"/>
      </xdr:nvSpPr>
      <xdr:spPr>
        <a:xfrm>
          <a:off x="15290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52" name="楕円 451"/>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53" name="テキスト ボックス 452"/>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101346</xdr:rowOff>
    </xdr:from>
    <xdr:to>
      <xdr:col>69</xdr:col>
      <xdr:colOff>142875</xdr:colOff>
      <xdr:row>78</xdr:row>
      <xdr:rowOff>31496</xdr:rowOff>
    </xdr:to>
    <xdr:sp macro="" textlink="">
      <xdr:nvSpPr>
        <xdr:cNvPr id="454" name="楕円 453"/>
        <xdr:cNvSpPr/>
      </xdr:nvSpPr>
      <xdr:spPr>
        <a:xfrm>
          <a:off x="13843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55" name="テキスト ボックス 454"/>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56" name="楕円 455"/>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57" name="テキスト ボックス 456"/>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170339</xdr:rowOff>
    </xdr:from>
    <xdr:to>
      <xdr:col>29</xdr:col>
      <xdr:colOff>127000</xdr:colOff>
      <xdr:row>15</xdr:row>
      <xdr:rowOff>1518</xdr:rowOff>
    </xdr:to>
    <xdr:cxnSp macro="">
      <xdr:nvCxnSpPr>
        <xdr:cNvPr id="54" name="直線コネクタ 53"/>
        <xdr:cNvCxnSpPr/>
      </xdr:nvCxnSpPr>
      <xdr:spPr bwMode="auto">
        <a:xfrm flipV="1">
          <a:off x="5003800" y="2618264"/>
          <a:ext cx="647700" cy="2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160939</xdr:rowOff>
    </xdr:from>
    <xdr:ext cx="762000" cy="259045"/>
    <xdr:sp macro="" textlink="">
      <xdr:nvSpPr>
        <xdr:cNvPr id="55" name="人口1人当たり決算額の推移平均値テキスト130"/>
        <xdr:cNvSpPr txBox="1"/>
      </xdr:nvSpPr>
      <xdr:spPr>
        <a:xfrm>
          <a:off x="5740400" y="2780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1518</xdr:rowOff>
    </xdr:from>
    <xdr:to>
      <xdr:col>26</xdr:col>
      <xdr:colOff>50800</xdr:colOff>
      <xdr:row>15</xdr:row>
      <xdr:rowOff>149579</xdr:rowOff>
    </xdr:to>
    <xdr:cxnSp macro="">
      <xdr:nvCxnSpPr>
        <xdr:cNvPr id="57" name="直線コネクタ 56"/>
        <xdr:cNvCxnSpPr/>
      </xdr:nvCxnSpPr>
      <xdr:spPr bwMode="auto">
        <a:xfrm flipV="1">
          <a:off x="4305300" y="2620893"/>
          <a:ext cx="698500" cy="148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149579</xdr:rowOff>
    </xdr:from>
    <xdr:to>
      <xdr:col>22</xdr:col>
      <xdr:colOff>114300</xdr:colOff>
      <xdr:row>15</xdr:row>
      <xdr:rowOff>170653</xdr:rowOff>
    </xdr:to>
    <xdr:cxnSp macro="">
      <xdr:nvCxnSpPr>
        <xdr:cNvPr id="60" name="直線コネクタ 59"/>
        <xdr:cNvCxnSpPr/>
      </xdr:nvCxnSpPr>
      <xdr:spPr bwMode="auto">
        <a:xfrm flipV="1">
          <a:off x="3606800" y="2768954"/>
          <a:ext cx="698500" cy="21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170653</xdr:rowOff>
    </xdr:from>
    <xdr:to>
      <xdr:col>18</xdr:col>
      <xdr:colOff>177800</xdr:colOff>
      <xdr:row>15</xdr:row>
      <xdr:rowOff>170782</xdr:rowOff>
    </xdr:to>
    <xdr:cxnSp macro="">
      <xdr:nvCxnSpPr>
        <xdr:cNvPr id="63" name="直線コネクタ 62"/>
        <xdr:cNvCxnSpPr/>
      </xdr:nvCxnSpPr>
      <xdr:spPr bwMode="auto">
        <a:xfrm flipV="1">
          <a:off x="2908300" y="2790028"/>
          <a:ext cx="698500" cy="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74085</xdr:rowOff>
    </xdr:from>
    <xdr:ext cx="762000" cy="259045"/>
    <xdr:sp macro="" textlink="">
      <xdr:nvSpPr>
        <xdr:cNvPr id="65" name="テキスト ボックス 64"/>
        <xdr:cNvSpPr txBox="1"/>
      </xdr:nvSpPr>
      <xdr:spPr>
        <a:xfrm>
          <a:off x="32258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87029</xdr:rowOff>
    </xdr:from>
    <xdr:ext cx="762000" cy="259045"/>
    <xdr:sp macro="" textlink="">
      <xdr:nvSpPr>
        <xdr:cNvPr id="67" name="テキスト ボックス 66"/>
        <xdr:cNvSpPr txBox="1"/>
      </xdr:nvSpPr>
      <xdr:spPr>
        <a:xfrm>
          <a:off x="2527300" y="304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119539</xdr:rowOff>
    </xdr:from>
    <xdr:to>
      <xdr:col>29</xdr:col>
      <xdr:colOff>177800</xdr:colOff>
      <xdr:row>15</xdr:row>
      <xdr:rowOff>49689</xdr:rowOff>
    </xdr:to>
    <xdr:sp macro="" textlink="">
      <xdr:nvSpPr>
        <xdr:cNvPr id="73" name="楕円 72"/>
        <xdr:cNvSpPr/>
      </xdr:nvSpPr>
      <xdr:spPr bwMode="auto">
        <a:xfrm>
          <a:off x="5600700" y="2567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136066</xdr:rowOff>
    </xdr:from>
    <xdr:ext cx="762000" cy="259045"/>
    <xdr:sp macro="" textlink="">
      <xdr:nvSpPr>
        <xdr:cNvPr id="74" name="人口1人当たり決算額の推移該当値テキスト130"/>
        <xdr:cNvSpPr txBox="1"/>
      </xdr:nvSpPr>
      <xdr:spPr>
        <a:xfrm>
          <a:off x="5740400" y="241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122168</xdr:rowOff>
    </xdr:from>
    <xdr:to>
      <xdr:col>26</xdr:col>
      <xdr:colOff>101600</xdr:colOff>
      <xdr:row>15</xdr:row>
      <xdr:rowOff>52318</xdr:rowOff>
    </xdr:to>
    <xdr:sp macro="" textlink="">
      <xdr:nvSpPr>
        <xdr:cNvPr id="75" name="楕円 74"/>
        <xdr:cNvSpPr/>
      </xdr:nvSpPr>
      <xdr:spPr bwMode="auto">
        <a:xfrm>
          <a:off x="4953000" y="2570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62495</xdr:rowOff>
    </xdr:from>
    <xdr:ext cx="736600" cy="259045"/>
    <xdr:sp macro="" textlink="">
      <xdr:nvSpPr>
        <xdr:cNvPr id="76" name="テキスト ボックス 75"/>
        <xdr:cNvSpPr txBox="1"/>
      </xdr:nvSpPr>
      <xdr:spPr>
        <a:xfrm>
          <a:off x="4622800" y="2338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98779</xdr:rowOff>
    </xdr:from>
    <xdr:to>
      <xdr:col>22</xdr:col>
      <xdr:colOff>165100</xdr:colOff>
      <xdr:row>16</xdr:row>
      <xdr:rowOff>28929</xdr:rowOff>
    </xdr:to>
    <xdr:sp macro="" textlink="">
      <xdr:nvSpPr>
        <xdr:cNvPr id="77" name="楕円 76"/>
        <xdr:cNvSpPr/>
      </xdr:nvSpPr>
      <xdr:spPr bwMode="auto">
        <a:xfrm>
          <a:off x="4254500" y="2718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39106</xdr:rowOff>
    </xdr:from>
    <xdr:ext cx="762000" cy="259045"/>
    <xdr:sp macro="" textlink="">
      <xdr:nvSpPr>
        <xdr:cNvPr id="78" name="テキスト ボックス 77"/>
        <xdr:cNvSpPr txBox="1"/>
      </xdr:nvSpPr>
      <xdr:spPr>
        <a:xfrm>
          <a:off x="3924300" y="248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119853</xdr:rowOff>
    </xdr:from>
    <xdr:to>
      <xdr:col>19</xdr:col>
      <xdr:colOff>38100</xdr:colOff>
      <xdr:row>16</xdr:row>
      <xdr:rowOff>50003</xdr:rowOff>
    </xdr:to>
    <xdr:sp macro="" textlink="">
      <xdr:nvSpPr>
        <xdr:cNvPr id="79" name="楕円 78"/>
        <xdr:cNvSpPr/>
      </xdr:nvSpPr>
      <xdr:spPr bwMode="auto">
        <a:xfrm>
          <a:off x="3556000" y="2739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60180</xdr:rowOff>
    </xdr:from>
    <xdr:ext cx="762000" cy="259045"/>
    <xdr:sp macro="" textlink="">
      <xdr:nvSpPr>
        <xdr:cNvPr id="80" name="テキスト ボックス 79"/>
        <xdr:cNvSpPr txBox="1"/>
      </xdr:nvSpPr>
      <xdr:spPr>
        <a:xfrm>
          <a:off x="3225800" y="250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119982</xdr:rowOff>
    </xdr:from>
    <xdr:to>
      <xdr:col>15</xdr:col>
      <xdr:colOff>101600</xdr:colOff>
      <xdr:row>16</xdr:row>
      <xdr:rowOff>50132</xdr:rowOff>
    </xdr:to>
    <xdr:sp macro="" textlink="">
      <xdr:nvSpPr>
        <xdr:cNvPr id="81" name="楕円 80"/>
        <xdr:cNvSpPr/>
      </xdr:nvSpPr>
      <xdr:spPr bwMode="auto">
        <a:xfrm>
          <a:off x="2857500" y="2739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60309</xdr:rowOff>
    </xdr:from>
    <xdr:ext cx="762000" cy="259045"/>
    <xdr:sp macro="" textlink="">
      <xdr:nvSpPr>
        <xdr:cNvPr id="82" name="テキスト ボックス 81"/>
        <xdr:cNvSpPr txBox="1"/>
      </xdr:nvSpPr>
      <xdr:spPr>
        <a:xfrm>
          <a:off x="2527300" y="250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32359</xdr:rowOff>
    </xdr:from>
    <xdr:to>
      <xdr:col>29</xdr:col>
      <xdr:colOff>127000</xdr:colOff>
      <xdr:row>37</xdr:row>
      <xdr:rowOff>52477</xdr:rowOff>
    </xdr:to>
    <xdr:cxnSp macro="">
      <xdr:nvCxnSpPr>
        <xdr:cNvPr id="118" name="直線コネクタ 117"/>
        <xdr:cNvCxnSpPr/>
      </xdr:nvCxnSpPr>
      <xdr:spPr bwMode="auto">
        <a:xfrm flipV="1">
          <a:off x="5003800" y="7157059"/>
          <a:ext cx="647700" cy="20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52477</xdr:rowOff>
    </xdr:from>
    <xdr:to>
      <xdr:col>26</xdr:col>
      <xdr:colOff>50800</xdr:colOff>
      <xdr:row>37</xdr:row>
      <xdr:rowOff>76153</xdr:rowOff>
    </xdr:to>
    <xdr:cxnSp macro="">
      <xdr:nvCxnSpPr>
        <xdr:cNvPr id="121" name="直線コネクタ 120"/>
        <xdr:cNvCxnSpPr/>
      </xdr:nvCxnSpPr>
      <xdr:spPr bwMode="auto">
        <a:xfrm flipV="1">
          <a:off x="4305300" y="7177177"/>
          <a:ext cx="698500" cy="23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76153</xdr:rowOff>
    </xdr:from>
    <xdr:to>
      <xdr:col>22</xdr:col>
      <xdr:colOff>114300</xdr:colOff>
      <xdr:row>37</xdr:row>
      <xdr:rowOff>86603</xdr:rowOff>
    </xdr:to>
    <xdr:cxnSp macro="">
      <xdr:nvCxnSpPr>
        <xdr:cNvPr id="124" name="直線コネクタ 123"/>
        <xdr:cNvCxnSpPr/>
      </xdr:nvCxnSpPr>
      <xdr:spPr bwMode="auto">
        <a:xfrm flipV="1">
          <a:off x="3606800" y="7200853"/>
          <a:ext cx="698500" cy="10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248093</xdr:rowOff>
    </xdr:from>
    <xdr:to>
      <xdr:col>18</xdr:col>
      <xdr:colOff>177800</xdr:colOff>
      <xdr:row>37</xdr:row>
      <xdr:rowOff>86603</xdr:rowOff>
    </xdr:to>
    <xdr:cxnSp macro="">
      <xdr:nvCxnSpPr>
        <xdr:cNvPr id="127" name="直線コネクタ 126"/>
        <xdr:cNvCxnSpPr/>
      </xdr:nvCxnSpPr>
      <xdr:spPr bwMode="auto">
        <a:xfrm>
          <a:off x="2908300" y="6858443"/>
          <a:ext cx="698500" cy="352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30276</xdr:rowOff>
    </xdr:from>
    <xdr:ext cx="762000" cy="259045"/>
    <xdr:sp macro="" textlink="">
      <xdr:nvSpPr>
        <xdr:cNvPr id="129" name="テキスト ボックス 128"/>
        <xdr:cNvSpPr txBox="1"/>
      </xdr:nvSpPr>
      <xdr:spPr>
        <a:xfrm>
          <a:off x="3225800" y="664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153009</xdr:rowOff>
    </xdr:from>
    <xdr:to>
      <xdr:col>29</xdr:col>
      <xdr:colOff>177800</xdr:colOff>
      <xdr:row>37</xdr:row>
      <xdr:rowOff>83159</xdr:rowOff>
    </xdr:to>
    <xdr:sp macro="" textlink="">
      <xdr:nvSpPr>
        <xdr:cNvPr id="137" name="楕円 136"/>
        <xdr:cNvSpPr/>
      </xdr:nvSpPr>
      <xdr:spPr bwMode="auto">
        <a:xfrm>
          <a:off x="5600700" y="7106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125086</xdr:rowOff>
    </xdr:from>
    <xdr:ext cx="762000" cy="259045"/>
    <xdr:sp macro="" textlink="">
      <xdr:nvSpPr>
        <xdr:cNvPr id="138" name="人口1人当たり決算額の推移該当値テキスト445"/>
        <xdr:cNvSpPr txBox="1"/>
      </xdr:nvSpPr>
      <xdr:spPr>
        <a:xfrm>
          <a:off x="5740400" y="7078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1677</xdr:rowOff>
    </xdr:from>
    <xdr:to>
      <xdr:col>26</xdr:col>
      <xdr:colOff>101600</xdr:colOff>
      <xdr:row>37</xdr:row>
      <xdr:rowOff>103277</xdr:rowOff>
    </xdr:to>
    <xdr:sp macro="" textlink="">
      <xdr:nvSpPr>
        <xdr:cNvPr id="139" name="楕円 138"/>
        <xdr:cNvSpPr/>
      </xdr:nvSpPr>
      <xdr:spPr bwMode="auto">
        <a:xfrm>
          <a:off x="4953000" y="7126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88054</xdr:rowOff>
    </xdr:from>
    <xdr:ext cx="736600" cy="259045"/>
    <xdr:sp macro="" textlink="">
      <xdr:nvSpPr>
        <xdr:cNvPr id="140" name="テキスト ボックス 139"/>
        <xdr:cNvSpPr txBox="1"/>
      </xdr:nvSpPr>
      <xdr:spPr>
        <a:xfrm>
          <a:off x="4622800" y="7212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25353</xdr:rowOff>
    </xdr:from>
    <xdr:to>
      <xdr:col>22</xdr:col>
      <xdr:colOff>165100</xdr:colOff>
      <xdr:row>37</xdr:row>
      <xdr:rowOff>126953</xdr:rowOff>
    </xdr:to>
    <xdr:sp macro="" textlink="">
      <xdr:nvSpPr>
        <xdr:cNvPr id="141" name="楕円 140"/>
        <xdr:cNvSpPr/>
      </xdr:nvSpPr>
      <xdr:spPr bwMode="auto">
        <a:xfrm>
          <a:off x="4254500" y="7150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111730</xdr:rowOff>
    </xdr:from>
    <xdr:ext cx="762000" cy="259045"/>
    <xdr:sp macro="" textlink="">
      <xdr:nvSpPr>
        <xdr:cNvPr id="142" name="テキスト ボックス 141"/>
        <xdr:cNvSpPr txBox="1"/>
      </xdr:nvSpPr>
      <xdr:spPr>
        <a:xfrm>
          <a:off x="3924300" y="723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35803</xdr:rowOff>
    </xdr:from>
    <xdr:to>
      <xdr:col>19</xdr:col>
      <xdr:colOff>38100</xdr:colOff>
      <xdr:row>37</xdr:row>
      <xdr:rowOff>137403</xdr:rowOff>
    </xdr:to>
    <xdr:sp macro="" textlink="">
      <xdr:nvSpPr>
        <xdr:cNvPr id="143" name="楕円 142"/>
        <xdr:cNvSpPr/>
      </xdr:nvSpPr>
      <xdr:spPr bwMode="auto">
        <a:xfrm>
          <a:off x="3556000" y="7160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122180</xdr:rowOff>
    </xdr:from>
    <xdr:ext cx="762000" cy="259045"/>
    <xdr:sp macro="" textlink="">
      <xdr:nvSpPr>
        <xdr:cNvPr id="144" name="テキスト ボックス 143"/>
        <xdr:cNvSpPr txBox="1"/>
      </xdr:nvSpPr>
      <xdr:spPr>
        <a:xfrm>
          <a:off x="3225800" y="72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197293</xdr:rowOff>
    </xdr:from>
    <xdr:to>
      <xdr:col>15</xdr:col>
      <xdr:colOff>101600</xdr:colOff>
      <xdr:row>35</xdr:row>
      <xdr:rowOff>298893</xdr:rowOff>
    </xdr:to>
    <xdr:sp macro="" textlink="">
      <xdr:nvSpPr>
        <xdr:cNvPr id="145" name="楕円 144"/>
        <xdr:cNvSpPr/>
      </xdr:nvSpPr>
      <xdr:spPr bwMode="auto">
        <a:xfrm>
          <a:off x="2857500" y="6807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309070</xdr:rowOff>
    </xdr:from>
    <xdr:ext cx="762000" cy="259045"/>
    <xdr:sp macro="" textlink="">
      <xdr:nvSpPr>
        <xdr:cNvPr id="146" name="テキスト ボックス 145"/>
        <xdr:cNvSpPr txBox="1"/>
      </xdr:nvSpPr>
      <xdr:spPr>
        <a:xfrm>
          <a:off x="2527300" y="657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38,136
37,598
250.39
23,914,168
22,671,037
1,049,989
13,369,240
26,532,237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157645</xdr:rowOff>
    </xdr:from>
    <xdr:to>
      <xdr:col>24</xdr:col>
      <xdr:colOff>63500</xdr:colOff>
      <xdr:row>34</xdr:row>
      <xdr:rowOff>55347</xdr:rowOff>
    </xdr:to>
    <xdr:cxnSp macro="">
      <xdr:nvCxnSpPr>
        <xdr:cNvPr id="63" name="直線コネクタ 62"/>
        <xdr:cNvCxnSpPr/>
      </xdr:nvCxnSpPr>
      <xdr:spPr>
        <a:xfrm flipV="1">
          <a:off x="3797300" y="5815495"/>
          <a:ext cx="838200" cy="6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55347</xdr:rowOff>
    </xdr:from>
    <xdr:to>
      <xdr:col>19</xdr:col>
      <xdr:colOff>177800</xdr:colOff>
      <xdr:row>35</xdr:row>
      <xdr:rowOff>153073</xdr:rowOff>
    </xdr:to>
    <xdr:cxnSp macro="">
      <xdr:nvCxnSpPr>
        <xdr:cNvPr id="66" name="直線コネクタ 65"/>
        <xdr:cNvCxnSpPr/>
      </xdr:nvCxnSpPr>
      <xdr:spPr>
        <a:xfrm flipV="1">
          <a:off x="2908300" y="5884647"/>
          <a:ext cx="889000" cy="26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153073</xdr:rowOff>
    </xdr:from>
    <xdr:to>
      <xdr:col>15</xdr:col>
      <xdr:colOff>50800</xdr:colOff>
      <xdr:row>36</xdr:row>
      <xdr:rowOff>4744</xdr:rowOff>
    </xdr:to>
    <xdr:cxnSp macro="">
      <xdr:nvCxnSpPr>
        <xdr:cNvPr id="69" name="直線コネクタ 68"/>
        <xdr:cNvCxnSpPr/>
      </xdr:nvCxnSpPr>
      <xdr:spPr>
        <a:xfrm flipV="1">
          <a:off x="2019300" y="6153823"/>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155012</xdr:rowOff>
    </xdr:from>
    <xdr:ext cx="534377" cy="259045"/>
    <xdr:sp macro="" textlink="">
      <xdr:nvSpPr>
        <xdr:cNvPr id="71" name="テキスト ボックス 70"/>
        <xdr:cNvSpPr txBox="1"/>
      </xdr:nvSpPr>
      <xdr:spPr>
        <a:xfrm>
          <a:off x="2641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4744</xdr:rowOff>
    </xdr:from>
    <xdr:to>
      <xdr:col>10</xdr:col>
      <xdr:colOff>114300</xdr:colOff>
      <xdr:row>36</xdr:row>
      <xdr:rowOff>6312</xdr:rowOff>
    </xdr:to>
    <xdr:cxnSp macro="">
      <xdr:nvCxnSpPr>
        <xdr:cNvPr id="72" name="直線コネクタ 71"/>
        <xdr:cNvCxnSpPr/>
      </xdr:nvCxnSpPr>
      <xdr:spPr>
        <a:xfrm flipV="1">
          <a:off x="1130300" y="6176944"/>
          <a:ext cx="889000" cy="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1229</xdr:rowOff>
    </xdr:from>
    <xdr:ext cx="534377" cy="259045"/>
    <xdr:sp macro="" textlink="">
      <xdr:nvSpPr>
        <xdr:cNvPr id="74" name="テキスト ボックス 73"/>
        <xdr:cNvSpPr txBox="1"/>
      </xdr:nvSpPr>
      <xdr:spPr>
        <a:xfrm>
          <a:off x="1752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10177</xdr:rowOff>
    </xdr:from>
    <xdr:ext cx="534377" cy="259045"/>
    <xdr:sp macro="" textlink="">
      <xdr:nvSpPr>
        <xdr:cNvPr id="76" name="テキスト ボックス 75"/>
        <xdr:cNvSpPr txBox="1"/>
      </xdr:nvSpPr>
      <xdr:spPr>
        <a:xfrm>
          <a:off x="863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106845</xdr:rowOff>
    </xdr:from>
    <xdr:to>
      <xdr:col>24</xdr:col>
      <xdr:colOff>114300</xdr:colOff>
      <xdr:row>34</xdr:row>
      <xdr:rowOff>36995</xdr:rowOff>
    </xdr:to>
    <xdr:sp macro="" textlink="">
      <xdr:nvSpPr>
        <xdr:cNvPr id="82" name="楕円 81"/>
        <xdr:cNvSpPr/>
      </xdr:nvSpPr>
      <xdr:spPr>
        <a:xfrm>
          <a:off x="4584700" y="57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129722</xdr:rowOff>
    </xdr:from>
    <xdr:ext cx="534377" cy="259045"/>
    <xdr:sp macro="" textlink="">
      <xdr:nvSpPr>
        <xdr:cNvPr id="83" name="人件費該当値テキスト"/>
        <xdr:cNvSpPr txBox="1"/>
      </xdr:nvSpPr>
      <xdr:spPr>
        <a:xfrm>
          <a:off x="4686300" y="561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4547</xdr:rowOff>
    </xdr:from>
    <xdr:to>
      <xdr:col>20</xdr:col>
      <xdr:colOff>38100</xdr:colOff>
      <xdr:row>34</xdr:row>
      <xdr:rowOff>106147</xdr:rowOff>
    </xdr:to>
    <xdr:sp macro="" textlink="">
      <xdr:nvSpPr>
        <xdr:cNvPr id="84" name="楕円 83"/>
        <xdr:cNvSpPr/>
      </xdr:nvSpPr>
      <xdr:spPr>
        <a:xfrm>
          <a:off x="3746500" y="583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122674</xdr:rowOff>
    </xdr:from>
    <xdr:ext cx="534377" cy="259045"/>
    <xdr:sp macro="" textlink="">
      <xdr:nvSpPr>
        <xdr:cNvPr id="85" name="テキスト ボックス 84"/>
        <xdr:cNvSpPr txBox="1"/>
      </xdr:nvSpPr>
      <xdr:spPr>
        <a:xfrm>
          <a:off x="3530111" y="56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102273</xdr:rowOff>
    </xdr:from>
    <xdr:to>
      <xdr:col>15</xdr:col>
      <xdr:colOff>101600</xdr:colOff>
      <xdr:row>36</xdr:row>
      <xdr:rowOff>32423</xdr:rowOff>
    </xdr:to>
    <xdr:sp macro="" textlink="">
      <xdr:nvSpPr>
        <xdr:cNvPr id="86" name="楕円 85"/>
        <xdr:cNvSpPr/>
      </xdr:nvSpPr>
      <xdr:spPr>
        <a:xfrm>
          <a:off x="2857500" y="610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48950</xdr:rowOff>
    </xdr:from>
    <xdr:ext cx="534377" cy="259045"/>
    <xdr:sp macro="" textlink="">
      <xdr:nvSpPr>
        <xdr:cNvPr id="87" name="テキスト ボックス 86"/>
        <xdr:cNvSpPr txBox="1"/>
      </xdr:nvSpPr>
      <xdr:spPr>
        <a:xfrm>
          <a:off x="2641111" y="587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125394</xdr:rowOff>
    </xdr:from>
    <xdr:to>
      <xdr:col>10</xdr:col>
      <xdr:colOff>165100</xdr:colOff>
      <xdr:row>36</xdr:row>
      <xdr:rowOff>55544</xdr:rowOff>
    </xdr:to>
    <xdr:sp macro="" textlink="">
      <xdr:nvSpPr>
        <xdr:cNvPr id="88" name="楕円 87"/>
        <xdr:cNvSpPr/>
      </xdr:nvSpPr>
      <xdr:spPr>
        <a:xfrm>
          <a:off x="1968500" y="612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72071</xdr:rowOff>
    </xdr:from>
    <xdr:ext cx="534377" cy="259045"/>
    <xdr:sp macro="" textlink="">
      <xdr:nvSpPr>
        <xdr:cNvPr id="89" name="テキスト ボックス 88"/>
        <xdr:cNvSpPr txBox="1"/>
      </xdr:nvSpPr>
      <xdr:spPr>
        <a:xfrm>
          <a:off x="1752111" y="590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126962</xdr:rowOff>
    </xdr:from>
    <xdr:to>
      <xdr:col>6</xdr:col>
      <xdr:colOff>38100</xdr:colOff>
      <xdr:row>36</xdr:row>
      <xdr:rowOff>57112</xdr:rowOff>
    </xdr:to>
    <xdr:sp macro="" textlink="">
      <xdr:nvSpPr>
        <xdr:cNvPr id="90" name="楕円 89"/>
        <xdr:cNvSpPr/>
      </xdr:nvSpPr>
      <xdr:spPr>
        <a:xfrm>
          <a:off x="1079500" y="612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73639</xdr:rowOff>
    </xdr:from>
    <xdr:ext cx="534377" cy="259045"/>
    <xdr:sp macro="" textlink="">
      <xdr:nvSpPr>
        <xdr:cNvPr id="91" name="テキスト ボックス 90"/>
        <xdr:cNvSpPr txBox="1"/>
      </xdr:nvSpPr>
      <xdr:spPr>
        <a:xfrm>
          <a:off x="863111" y="590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129783</xdr:rowOff>
    </xdr:from>
    <xdr:to>
      <xdr:col>24</xdr:col>
      <xdr:colOff>63500</xdr:colOff>
      <xdr:row>56</xdr:row>
      <xdr:rowOff>15679</xdr:rowOff>
    </xdr:to>
    <xdr:cxnSp macro="">
      <xdr:nvCxnSpPr>
        <xdr:cNvPr id="123" name="直線コネクタ 122"/>
        <xdr:cNvCxnSpPr/>
      </xdr:nvCxnSpPr>
      <xdr:spPr>
        <a:xfrm flipV="1">
          <a:off x="3797300" y="9559533"/>
          <a:ext cx="838200" cy="5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161379</xdr:rowOff>
    </xdr:from>
    <xdr:ext cx="534377" cy="259045"/>
    <xdr:sp macro="" textlink="">
      <xdr:nvSpPr>
        <xdr:cNvPr id="124" name="物件費平均値テキスト"/>
        <xdr:cNvSpPr txBox="1"/>
      </xdr:nvSpPr>
      <xdr:spPr>
        <a:xfrm>
          <a:off x="4686300" y="9591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15679</xdr:rowOff>
    </xdr:from>
    <xdr:to>
      <xdr:col>19</xdr:col>
      <xdr:colOff>177800</xdr:colOff>
      <xdr:row>56</xdr:row>
      <xdr:rowOff>111462</xdr:rowOff>
    </xdr:to>
    <xdr:cxnSp macro="">
      <xdr:nvCxnSpPr>
        <xdr:cNvPr id="126" name="直線コネクタ 125"/>
        <xdr:cNvCxnSpPr/>
      </xdr:nvCxnSpPr>
      <xdr:spPr>
        <a:xfrm flipV="1">
          <a:off x="2908300" y="9616879"/>
          <a:ext cx="889000" cy="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6225</xdr:rowOff>
    </xdr:from>
    <xdr:ext cx="534377" cy="259045"/>
    <xdr:sp macro="" textlink="">
      <xdr:nvSpPr>
        <xdr:cNvPr id="128" name="テキスト ボックス 127"/>
        <xdr:cNvSpPr txBox="1"/>
      </xdr:nvSpPr>
      <xdr:spPr>
        <a:xfrm>
          <a:off x="3530111" y="977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111462</xdr:rowOff>
    </xdr:from>
    <xdr:to>
      <xdr:col>15</xdr:col>
      <xdr:colOff>50800</xdr:colOff>
      <xdr:row>56</xdr:row>
      <xdr:rowOff>149758</xdr:rowOff>
    </xdr:to>
    <xdr:cxnSp macro="">
      <xdr:nvCxnSpPr>
        <xdr:cNvPr id="129" name="直線コネクタ 128"/>
        <xdr:cNvCxnSpPr/>
      </xdr:nvCxnSpPr>
      <xdr:spPr>
        <a:xfrm flipV="1">
          <a:off x="2019300" y="9712662"/>
          <a:ext cx="889000" cy="3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14009</xdr:rowOff>
    </xdr:from>
    <xdr:ext cx="534377" cy="259045"/>
    <xdr:sp macro="" textlink="">
      <xdr:nvSpPr>
        <xdr:cNvPr id="131" name="テキスト ボックス 130"/>
        <xdr:cNvSpPr txBox="1"/>
      </xdr:nvSpPr>
      <xdr:spPr>
        <a:xfrm>
          <a:off x="2641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106390</xdr:rowOff>
    </xdr:from>
    <xdr:to>
      <xdr:col>10</xdr:col>
      <xdr:colOff>114300</xdr:colOff>
      <xdr:row>56</xdr:row>
      <xdr:rowOff>149758</xdr:rowOff>
    </xdr:to>
    <xdr:cxnSp macro="">
      <xdr:nvCxnSpPr>
        <xdr:cNvPr id="132" name="直線コネクタ 131"/>
        <xdr:cNvCxnSpPr/>
      </xdr:nvCxnSpPr>
      <xdr:spPr>
        <a:xfrm>
          <a:off x="1130300" y="9707590"/>
          <a:ext cx="889000" cy="4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61503</xdr:rowOff>
    </xdr:from>
    <xdr:ext cx="534377" cy="259045"/>
    <xdr:sp macro="" textlink="">
      <xdr:nvSpPr>
        <xdr:cNvPr id="134" name="テキスト ボックス 133"/>
        <xdr:cNvSpPr txBox="1"/>
      </xdr:nvSpPr>
      <xdr:spPr>
        <a:xfrm>
          <a:off x="1752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43977</xdr:rowOff>
    </xdr:from>
    <xdr:ext cx="534377" cy="259045"/>
    <xdr:sp macro="" textlink="">
      <xdr:nvSpPr>
        <xdr:cNvPr id="136" name="テキスト ボックス 135"/>
        <xdr:cNvSpPr txBox="1"/>
      </xdr:nvSpPr>
      <xdr:spPr>
        <a:xfrm>
          <a:off x="863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78983</xdr:rowOff>
    </xdr:from>
    <xdr:to>
      <xdr:col>24</xdr:col>
      <xdr:colOff>114300</xdr:colOff>
      <xdr:row>56</xdr:row>
      <xdr:rowOff>9133</xdr:rowOff>
    </xdr:to>
    <xdr:sp macro="" textlink="">
      <xdr:nvSpPr>
        <xdr:cNvPr id="142" name="楕円 141"/>
        <xdr:cNvSpPr/>
      </xdr:nvSpPr>
      <xdr:spPr>
        <a:xfrm>
          <a:off x="4584700" y="950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101860</xdr:rowOff>
    </xdr:from>
    <xdr:ext cx="534377" cy="259045"/>
    <xdr:sp macro="" textlink="">
      <xdr:nvSpPr>
        <xdr:cNvPr id="143" name="物件費該当値テキスト"/>
        <xdr:cNvSpPr txBox="1"/>
      </xdr:nvSpPr>
      <xdr:spPr>
        <a:xfrm>
          <a:off x="4686300" y="936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136329</xdr:rowOff>
    </xdr:from>
    <xdr:to>
      <xdr:col>20</xdr:col>
      <xdr:colOff>38100</xdr:colOff>
      <xdr:row>56</xdr:row>
      <xdr:rowOff>66479</xdr:rowOff>
    </xdr:to>
    <xdr:sp macro="" textlink="">
      <xdr:nvSpPr>
        <xdr:cNvPr id="144" name="楕円 143"/>
        <xdr:cNvSpPr/>
      </xdr:nvSpPr>
      <xdr:spPr>
        <a:xfrm>
          <a:off x="3746500" y="956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83006</xdr:rowOff>
    </xdr:from>
    <xdr:ext cx="534377" cy="259045"/>
    <xdr:sp macro="" textlink="">
      <xdr:nvSpPr>
        <xdr:cNvPr id="145" name="テキスト ボックス 144"/>
        <xdr:cNvSpPr txBox="1"/>
      </xdr:nvSpPr>
      <xdr:spPr>
        <a:xfrm>
          <a:off x="3530111" y="934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60662</xdr:rowOff>
    </xdr:from>
    <xdr:to>
      <xdr:col>15</xdr:col>
      <xdr:colOff>101600</xdr:colOff>
      <xdr:row>56</xdr:row>
      <xdr:rowOff>162262</xdr:rowOff>
    </xdr:to>
    <xdr:sp macro="" textlink="">
      <xdr:nvSpPr>
        <xdr:cNvPr id="146" name="楕円 145"/>
        <xdr:cNvSpPr/>
      </xdr:nvSpPr>
      <xdr:spPr>
        <a:xfrm>
          <a:off x="2857500" y="966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7339</xdr:rowOff>
    </xdr:from>
    <xdr:ext cx="534377" cy="259045"/>
    <xdr:sp macro="" textlink="">
      <xdr:nvSpPr>
        <xdr:cNvPr id="147" name="テキスト ボックス 146"/>
        <xdr:cNvSpPr txBox="1"/>
      </xdr:nvSpPr>
      <xdr:spPr>
        <a:xfrm>
          <a:off x="2641111" y="94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98958</xdr:rowOff>
    </xdr:from>
    <xdr:to>
      <xdr:col>10</xdr:col>
      <xdr:colOff>165100</xdr:colOff>
      <xdr:row>57</xdr:row>
      <xdr:rowOff>29108</xdr:rowOff>
    </xdr:to>
    <xdr:sp macro="" textlink="">
      <xdr:nvSpPr>
        <xdr:cNvPr id="148" name="楕円 147"/>
        <xdr:cNvSpPr/>
      </xdr:nvSpPr>
      <xdr:spPr>
        <a:xfrm>
          <a:off x="1968500" y="97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45635</xdr:rowOff>
    </xdr:from>
    <xdr:ext cx="534377" cy="259045"/>
    <xdr:sp macro="" textlink="">
      <xdr:nvSpPr>
        <xdr:cNvPr id="149" name="テキスト ボックス 148"/>
        <xdr:cNvSpPr txBox="1"/>
      </xdr:nvSpPr>
      <xdr:spPr>
        <a:xfrm>
          <a:off x="1752111" y="947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55590</xdr:rowOff>
    </xdr:from>
    <xdr:to>
      <xdr:col>6</xdr:col>
      <xdr:colOff>38100</xdr:colOff>
      <xdr:row>56</xdr:row>
      <xdr:rowOff>157190</xdr:rowOff>
    </xdr:to>
    <xdr:sp macro="" textlink="">
      <xdr:nvSpPr>
        <xdr:cNvPr id="150" name="楕円 149"/>
        <xdr:cNvSpPr/>
      </xdr:nvSpPr>
      <xdr:spPr>
        <a:xfrm>
          <a:off x="1079500" y="965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2267</xdr:rowOff>
    </xdr:from>
    <xdr:ext cx="534377" cy="259045"/>
    <xdr:sp macro="" textlink="">
      <xdr:nvSpPr>
        <xdr:cNvPr id="151" name="テキスト ボックス 150"/>
        <xdr:cNvSpPr txBox="1"/>
      </xdr:nvSpPr>
      <xdr:spPr>
        <a:xfrm>
          <a:off x="863111" y="9432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19114</xdr:rowOff>
    </xdr:from>
    <xdr:to>
      <xdr:col>24</xdr:col>
      <xdr:colOff>63500</xdr:colOff>
      <xdr:row>78</xdr:row>
      <xdr:rowOff>93084</xdr:rowOff>
    </xdr:to>
    <xdr:cxnSp macro="">
      <xdr:nvCxnSpPr>
        <xdr:cNvPr id="180" name="直線コネクタ 179"/>
        <xdr:cNvCxnSpPr/>
      </xdr:nvCxnSpPr>
      <xdr:spPr>
        <a:xfrm flipV="1">
          <a:off x="3797300" y="13392214"/>
          <a:ext cx="838200" cy="7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148938</xdr:rowOff>
    </xdr:from>
    <xdr:ext cx="469744" cy="259045"/>
    <xdr:sp macro="" textlink="">
      <xdr:nvSpPr>
        <xdr:cNvPr id="181" name="維持補修費平均値テキスト"/>
        <xdr:cNvSpPr txBox="1"/>
      </xdr:nvSpPr>
      <xdr:spPr>
        <a:xfrm>
          <a:off x="4686300" y="13350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93084</xdr:rowOff>
    </xdr:from>
    <xdr:to>
      <xdr:col>19</xdr:col>
      <xdr:colOff>177800</xdr:colOff>
      <xdr:row>78</xdr:row>
      <xdr:rowOff>115030</xdr:rowOff>
    </xdr:to>
    <xdr:cxnSp macro="">
      <xdr:nvCxnSpPr>
        <xdr:cNvPr id="183" name="直線コネクタ 182"/>
        <xdr:cNvCxnSpPr/>
      </xdr:nvCxnSpPr>
      <xdr:spPr>
        <a:xfrm flipV="1">
          <a:off x="2908300" y="13466184"/>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112040</xdr:rowOff>
    </xdr:from>
    <xdr:to>
      <xdr:col>15</xdr:col>
      <xdr:colOff>50800</xdr:colOff>
      <xdr:row>78</xdr:row>
      <xdr:rowOff>115030</xdr:rowOff>
    </xdr:to>
    <xdr:cxnSp macro="">
      <xdr:nvCxnSpPr>
        <xdr:cNvPr id="186" name="直線コネクタ 185"/>
        <xdr:cNvCxnSpPr/>
      </xdr:nvCxnSpPr>
      <xdr:spPr>
        <a:xfrm>
          <a:off x="2019300" y="13485140"/>
          <a:ext cx="889000" cy="2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160786</xdr:rowOff>
    </xdr:from>
    <xdr:ext cx="469744" cy="259045"/>
    <xdr:sp macro="" textlink="">
      <xdr:nvSpPr>
        <xdr:cNvPr id="188" name="テキスト ボックス 187"/>
        <xdr:cNvSpPr txBox="1"/>
      </xdr:nvSpPr>
      <xdr:spPr>
        <a:xfrm>
          <a:off x="2673428" y="13533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99771</xdr:rowOff>
    </xdr:from>
    <xdr:to>
      <xdr:col>10</xdr:col>
      <xdr:colOff>114300</xdr:colOff>
      <xdr:row>78</xdr:row>
      <xdr:rowOff>112040</xdr:rowOff>
    </xdr:to>
    <xdr:cxnSp macro="">
      <xdr:nvCxnSpPr>
        <xdr:cNvPr id="189" name="直線コネクタ 188"/>
        <xdr:cNvCxnSpPr/>
      </xdr:nvCxnSpPr>
      <xdr:spPr>
        <a:xfrm>
          <a:off x="1130300" y="13472871"/>
          <a:ext cx="8890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139764</xdr:rowOff>
    </xdr:from>
    <xdr:to>
      <xdr:col>24</xdr:col>
      <xdr:colOff>114300</xdr:colOff>
      <xdr:row>78</xdr:row>
      <xdr:rowOff>69914</xdr:rowOff>
    </xdr:to>
    <xdr:sp macro="" textlink="">
      <xdr:nvSpPr>
        <xdr:cNvPr id="199" name="楕円 198"/>
        <xdr:cNvSpPr/>
      </xdr:nvSpPr>
      <xdr:spPr>
        <a:xfrm>
          <a:off x="4584700" y="1334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162641</xdr:rowOff>
    </xdr:from>
    <xdr:ext cx="534377" cy="259045"/>
    <xdr:sp macro="" textlink="">
      <xdr:nvSpPr>
        <xdr:cNvPr id="200" name="維持補修費該当値テキスト"/>
        <xdr:cNvSpPr txBox="1"/>
      </xdr:nvSpPr>
      <xdr:spPr>
        <a:xfrm>
          <a:off x="4686300" y="1319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42284</xdr:rowOff>
    </xdr:from>
    <xdr:to>
      <xdr:col>20</xdr:col>
      <xdr:colOff>38100</xdr:colOff>
      <xdr:row>78</xdr:row>
      <xdr:rowOff>143884</xdr:rowOff>
    </xdr:to>
    <xdr:sp macro="" textlink="">
      <xdr:nvSpPr>
        <xdr:cNvPr id="201" name="楕円 200"/>
        <xdr:cNvSpPr/>
      </xdr:nvSpPr>
      <xdr:spPr>
        <a:xfrm>
          <a:off x="3746500" y="1341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135011</xdr:rowOff>
    </xdr:from>
    <xdr:ext cx="469744" cy="259045"/>
    <xdr:sp macro="" textlink="">
      <xdr:nvSpPr>
        <xdr:cNvPr id="202" name="テキスト ボックス 201"/>
        <xdr:cNvSpPr txBox="1"/>
      </xdr:nvSpPr>
      <xdr:spPr>
        <a:xfrm>
          <a:off x="3562428" y="135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64230</xdr:rowOff>
    </xdr:from>
    <xdr:to>
      <xdr:col>15</xdr:col>
      <xdr:colOff>101600</xdr:colOff>
      <xdr:row>78</xdr:row>
      <xdr:rowOff>165830</xdr:rowOff>
    </xdr:to>
    <xdr:sp macro="" textlink="">
      <xdr:nvSpPr>
        <xdr:cNvPr id="203" name="楕円 202"/>
        <xdr:cNvSpPr/>
      </xdr:nvSpPr>
      <xdr:spPr>
        <a:xfrm>
          <a:off x="2857500" y="134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10907</xdr:rowOff>
    </xdr:from>
    <xdr:ext cx="469744" cy="259045"/>
    <xdr:sp macro="" textlink="">
      <xdr:nvSpPr>
        <xdr:cNvPr id="204" name="テキスト ボックス 203"/>
        <xdr:cNvSpPr txBox="1"/>
      </xdr:nvSpPr>
      <xdr:spPr>
        <a:xfrm>
          <a:off x="2673428" y="13212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61240</xdr:rowOff>
    </xdr:from>
    <xdr:to>
      <xdr:col>10</xdr:col>
      <xdr:colOff>165100</xdr:colOff>
      <xdr:row>78</xdr:row>
      <xdr:rowOff>162840</xdr:rowOff>
    </xdr:to>
    <xdr:sp macro="" textlink="">
      <xdr:nvSpPr>
        <xdr:cNvPr id="205" name="楕円 204"/>
        <xdr:cNvSpPr/>
      </xdr:nvSpPr>
      <xdr:spPr>
        <a:xfrm>
          <a:off x="1968500" y="134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153967</xdr:rowOff>
    </xdr:from>
    <xdr:ext cx="469744" cy="259045"/>
    <xdr:sp macro="" textlink="">
      <xdr:nvSpPr>
        <xdr:cNvPr id="206" name="テキスト ボックス 205"/>
        <xdr:cNvSpPr txBox="1"/>
      </xdr:nvSpPr>
      <xdr:spPr>
        <a:xfrm>
          <a:off x="1784428" y="1352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48971</xdr:rowOff>
    </xdr:from>
    <xdr:to>
      <xdr:col>6</xdr:col>
      <xdr:colOff>38100</xdr:colOff>
      <xdr:row>78</xdr:row>
      <xdr:rowOff>150571</xdr:rowOff>
    </xdr:to>
    <xdr:sp macro="" textlink="">
      <xdr:nvSpPr>
        <xdr:cNvPr id="207" name="楕円 206"/>
        <xdr:cNvSpPr/>
      </xdr:nvSpPr>
      <xdr:spPr>
        <a:xfrm>
          <a:off x="1079500" y="13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141698</xdr:rowOff>
    </xdr:from>
    <xdr:ext cx="469744" cy="259045"/>
    <xdr:sp macro="" textlink="">
      <xdr:nvSpPr>
        <xdr:cNvPr id="208" name="テキスト ボックス 207"/>
        <xdr:cNvSpPr txBox="1"/>
      </xdr:nvSpPr>
      <xdr:spPr>
        <a:xfrm>
          <a:off x="895428" y="1351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22988</xdr:rowOff>
    </xdr:from>
    <xdr:to>
      <xdr:col>24</xdr:col>
      <xdr:colOff>63500</xdr:colOff>
      <xdr:row>97</xdr:row>
      <xdr:rowOff>139052</xdr:rowOff>
    </xdr:to>
    <xdr:cxnSp macro="">
      <xdr:nvCxnSpPr>
        <xdr:cNvPr id="238" name="直線コネクタ 237"/>
        <xdr:cNvCxnSpPr/>
      </xdr:nvCxnSpPr>
      <xdr:spPr>
        <a:xfrm flipV="1">
          <a:off x="3797300" y="16482188"/>
          <a:ext cx="838200" cy="28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123913</xdr:rowOff>
    </xdr:from>
    <xdr:to>
      <xdr:col>19</xdr:col>
      <xdr:colOff>177800</xdr:colOff>
      <xdr:row>97</xdr:row>
      <xdr:rowOff>139052</xdr:rowOff>
    </xdr:to>
    <xdr:cxnSp macro="">
      <xdr:nvCxnSpPr>
        <xdr:cNvPr id="241" name="直線コネクタ 240"/>
        <xdr:cNvCxnSpPr/>
      </xdr:nvCxnSpPr>
      <xdr:spPr>
        <a:xfrm>
          <a:off x="2908300" y="16754563"/>
          <a:ext cx="889000" cy="15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123913</xdr:rowOff>
    </xdr:from>
    <xdr:to>
      <xdr:col>15</xdr:col>
      <xdr:colOff>50800</xdr:colOff>
      <xdr:row>97</xdr:row>
      <xdr:rowOff>145148</xdr:rowOff>
    </xdr:to>
    <xdr:cxnSp macro="">
      <xdr:nvCxnSpPr>
        <xdr:cNvPr id="244" name="直線コネクタ 243"/>
        <xdr:cNvCxnSpPr/>
      </xdr:nvCxnSpPr>
      <xdr:spPr>
        <a:xfrm flipV="1">
          <a:off x="2019300" y="16754563"/>
          <a:ext cx="889000" cy="2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xdr:rowOff>
    </xdr:from>
    <xdr:ext cx="534377" cy="259045"/>
    <xdr:sp macro="" textlink="">
      <xdr:nvSpPr>
        <xdr:cNvPr id="246" name="テキスト ボックス 245"/>
        <xdr:cNvSpPr txBox="1"/>
      </xdr:nvSpPr>
      <xdr:spPr>
        <a:xfrm>
          <a:off x="2641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145148</xdr:rowOff>
    </xdr:from>
    <xdr:to>
      <xdr:col>10</xdr:col>
      <xdr:colOff>114300</xdr:colOff>
      <xdr:row>97</xdr:row>
      <xdr:rowOff>150710</xdr:rowOff>
    </xdr:to>
    <xdr:cxnSp macro="">
      <xdr:nvCxnSpPr>
        <xdr:cNvPr id="247" name="直線コネクタ 246"/>
        <xdr:cNvCxnSpPr/>
      </xdr:nvCxnSpPr>
      <xdr:spPr>
        <a:xfrm flipV="1">
          <a:off x="1130300" y="16775798"/>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26636</xdr:rowOff>
    </xdr:from>
    <xdr:ext cx="534377" cy="259045"/>
    <xdr:sp macro="" textlink="">
      <xdr:nvSpPr>
        <xdr:cNvPr id="249" name="テキスト ボックス 248"/>
        <xdr:cNvSpPr txBox="1"/>
      </xdr:nvSpPr>
      <xdr:spPr>
        <a:xfrm>
          <a:off x="1752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43400</xdr:rowOff>
    </xdr:from>
    <xdr:ext cx="534377" cy="259045"/>
    <xdr:sp macro="" textlink="">
      <xdr:nvSpPr>
        <xdr:cNvPr id="251" name="テキスト ボックス 250"/>
        <xdr:cNvSpPr txBox="1"/>
      </xdr:nvSpPr>
      <xdr:spPr>
        <a:xfrm>
          <a:off x="863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143638</xdr:rowOff>
    </xdr:from>
    <xdr:to>
      <xdr:col>24</xdr:col>
      <xdr:colOff>114300</xdr:colOff>
      <xdr:row>96</xdr:row>
      <xdr:rowOff>73788</xdr:rowOff>
    </xdr:to>
    <xdr:sp macro="" textlink="">
      <xdr:nvSpPr>
        <xdr:cNvPr id="257" name="楕円 256"/>
        <xdr:cNvSpPr/>
      </xdr:nvSpPr>
      <xdr:spPr>
        <a:xfrm>
          <a:off x="4584700" y="164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122065</xdr:rowOff>
    </xdr:from>
    <xdr:ext cx="599010" cy="259045"/>
    <xdr:sp macro="" textlink="">
      <xdr:nvSpPr>
        <xdr:cNvPr id="258" name="扶助費該当値テキスト"/>
        <xdr:cNvSpPr txBox="1"/>
      </xdr:nvSpPr>
      <xdr:spPr>
        <a:xfrm>
          <a:off x="4686300" y="1640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88252</xdr:rowOff>
    </xdr:from>
    <xdr:to>
      <xdr:col>20</xdr:col>
      <xdr:colOff>38100</xdr:colOff>
      <xdr:row>98</xdr:row>
      <xdr:rowOff>18402</xdr:rowOff>
    </xdr:to>
    <xdr:sp macro="" textlink="">
      <xdr:nvSpPr>
        <xdr:cNvPr id="259" name="楕円 258"/>
        <xdr:cNvSpPr/>
      </xdr:nvSpPr>
      <xdr:spPr>
        <a:xfrm>
          <a:off x="3746500" y="1671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9529</xdr:rowOff>
    </xdr:from>
    <xdr:ext cx="534377" cy="259045"/>
    <xdr:sp macro="" textlink="">
      <xdr:nvSpPr>
        <xdr:cNvPr id="260" name="テキスト ボックス 259"/>
        <xdr:cNvSpPr txBox="1"/>
      </xdr:nvSpPr>
      <xdr:spPr>
        <a:xfrm>
          <a:off x="3530111" y="1681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73113</xdr:rowOff>
    </xdr:from>
    <xdr:to>
      <xdr:col>15</xdr:col>
      <xdr:colOff>101600</xdr:colOff>
      <xdr:row>98</xdr:row>
      <xdr:rowOff>3263</xdr:rowOff>
    </xdr:to>
    <xdr:sp macro="" textlink="">
      <xdr:nvSpPr>
        <xdr:cNvPr id="261" name="楕円 260"/>
        <xdr:cNvSpPr/>
      </xdr:nvSpPr>
      <xdr:spPr>
        <a:xfrm>
          <a:off x="2857500" y="1670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165840</xdr:rowOff>
    </xdr:from>
    <xdr:ext cx="534377" cy="259045"/>
    <xdr:sp macro="" textlink="">
      <xdr:nvSpPr>
        <xdr:cNvPr id="262" name="テキスト ボックス 261"/>
        <xdr:cNvSpPr txBox="1"/>
      </xdr:nvSpPr>
      <xdr:spPr>
        <a:xfrm>
          <a:off x="2641111" y="1679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94348</xdr:rowOff>
    </xdr:from>
    <xdr:to>
      <xdr:col>10</xdr:col>
      <xdr:colOff>165100</xdr:colOff>
      <xdr:row>98</xdr:row>
      <xdr:rowOff>24498</xdr:rowOff>
    </xdr:to>
    <xdr:sp macro="" textlink="">
      <xdr:nvSpPr>
        <xdr:cNvPr id="263" name="楕円 262"/>
        <xdr:cNvSpPr/>
      </xdr:nvSpPr>
      <xdr:spPr>
        <a:xfrm>
          <a:off x="1968500" y="1672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41025</xdr:rowOff>
    </xdr:from>
    <xdr:ext cx="534377" cy="259045"/>
    <xdr:sp macro="" textlink="">
      <xdr:nvSpPr>
        <xdr:cNvPr id="264" name="テキスト ボックス 263"/>
        <xdr:cNvSpPr txBox="1"/>
      </xdr:nvSpPr>
      <xdr:spPr>
        <a:xfrm>
          <a:off x="1752111" y="1650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99910</xdr:rowOff>
    </xdr:from>
    <xdr:to>
      <xdr:col>6</xdr:col>
      <xdr:colOff>38100</xdr:colOff>
      <xdr:row>98</xdr:row>
      <xdr:rowOff>30060</xdr:rowOff>
    </xdr:to>
    <xdr:sp macro="" textlink="">
      <xdr:nvSpPr>
        <xdr:cNvPr id="265" name="楕円 264"/>
        <xdr:cNvSpPr/>
      </xdr:nvSpPr>
      <xdr:spPr>
        <a:xfrm>
          <a:off x="1079500" y="167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21187</xdr:rowOff>
    </xdr:from>
    <xdr:ext cx="534377" cy="259045"/>
    <xdr:sp macro="" textlink="">
      <xdr:nvSpPr>
        <xdr:cNvPr id="266" name="テキスト ボックス 265"/>
        <xdr:cNvSpPr txBox="1"/>
      </xdr:nvSpPr>
      <xdr:spPr>
        <a:xfrm>
          <a:off x="863111" y="16823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94666</xdr:rowOff>
    </xdr:from>
    <xdr:to>
      <xdr:col>54</xdr:col>
      <xdr:colOff>189865</xdr:colOff>
      <xdr:row>38</xdr:row>
      <xdr:rowOff>65797</xdr:rowOff>
    </xdr:to>
    <xdr:cxnSp macro="">
      <xdr:nvCxnSpPr>
        <xdr:cNvPr id="292" name="直線コネクタ 291"/>
        <xdr:cNvCxnSpPr/>
      </xdr:nvCxnSpPr>
      <xdr:spPr>
        <a:xfrm flipV="1">
          <a:off x="10475595" y="5752516"/>
          <a:ext cx="1270" cy="828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69624</xdr:rowOff>
    </xdr:from>
    <xdr:ext cx="534377" cy="259045"/>
    <xdr:sp macro="" textlink="">
      <xdr:nvSpPr>
        <xdr:cNvPr id="293" name="補助費等最小値テキスト"/>
        <xdr:cNvSpPr txBox="1"/>
      </xdr:nvSpPr>
      <xdr:spPr>
        <a:xfrm>
          <a:off x="10528300" y="658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65797</xdr:rowOff>
    </xdr:from>
    <xdr:to>
      <xdr:col>55</xdr:col>
      <xdr:colOff>88900</xdr:colOff>
      <xdr:row>38</xdr:row>
      <xdr:rowOff>65797</xdr:rowOff>
    </xdr:to>
    <xdr:cxnSp macro="">
      <xdr:nvCxnSpPr>
        <xdr:cNvPr id="294" name="直線コネクタ 293"/>
        <xdr:cNvCxnSpPr/>
      </xdr:nvCxnSpPr>
      <xdr:spPr>
        <a:xfrm>
          <a:off x="10388600" y="6580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41343</xdr:rowOff>
    </xdr:from>
    <xdr:ext cx="599010" cy="259045"/>
    <xdr:sp macro="" textlink="">
      <xdr:nvSpPr>
        <xdr:cNvPr id="295" name="補助費等最大値テキスト"/>
        <xdr:cNvSpPr txBox="1"/>
      </xdr:nvSpPr>
      <xdr:spPr>
        <a:xfrm>
          <a:off x="10528300" y="5527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94666</xdr:rowOff>
    </xdr:from>
    <xdr:to>
      <xdr:col>55</xdr:col>
      <xdr:colOff>88900</xdr:colOff>
      <xdr:row>33</xdr:row>
      <xdr:rowOff>94666</xdr:rowOff>
    </xdr:to>
    <xdr:cxnSp macro="">
      <xdr:nvCxnSpPr>
        <xdr:cNvPr id="296" name="直線コネクタ 295"/>
        <xdr:cNvCxnSpPr/>
      </xdr:nvCxnSpPr>
      <xdr:spPr>
        <a:xfrm>
          <a:off x="10388600" y="5752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30507</xdr:rowOff>
    </xdr:from>
    <xdr:to>
      <xdr:col>55</xdr:col>
      <xdr:colOff>0</xdr:colOff>
      <xdr:row>35</xdr:row>
      <xdr:rowOff>170417</xdr:rowOff>
    </xdr:to>
    <xdr:cxnSp macro="">
      <xdr:nvCxnSpPr>
        <xdr:cNvPr id="297" name="直線コネクタ 296"/>
        <xdr:cNvCxnSpPr/>
      </xdr:nvCxnSpPr>
      <xdr:spPr>
        <a:xfrm>
          <a:off x="9639300" y="5345457"/>
          <a:ext cx="838200" cy="82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12940</xdr:rowOff>
    </xdr:from>
    <xdr:ext cx="534377" cy="259045"/>
    <xdr:sp macro="" textlink="">
      <xdr:nvSpPr>
        <xdr:cNvPr id="298" name="補助費等平均値テキスト"/>
        <xdr:cNvSpPr txBox="1"/>
      </xdr:nvSpPr>
      <xdr:spPr>
        <a:xfrm>
          <a:off x="10528300" y="6185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34513</xdr:rowOff>
    </xdr:from>
    <xdr:to>
      <xdr:col>55</xdr:col>
      <xdr:colOff>50800</xdr:colOff>
      <xdr:row>36</xdr:row>
      <xdr:rowOff>136113</xdr:rowOff>
    </xdr:to>
    <xdr:sp macro="" textlink="">
      <xdr:nvSpPr>
        <xdr:cNvPr id="299" name="フローチャート: 判断 298"/>
        <xdr:cNvSpPr/>
      </xdr:nvSpPr>
      <xdr:spPr>
        <a:xfrm>
          <a:off x="10426700" y="620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30507</xdr:rowOff>
    </xdr:from>
    <xdr:to>
      <xdr:col>50</xdr:col>
      <xdr:colOff>114300</xdr:colOff>
      <xdr:row>36</xdr:row>
      <xdr:rowOff>2266</xdr:rowOff>
    </xdr:to>
    <xdr:cxnSp macro="">
      <xdr:nvCxnSpPr>
        <xdr:cNvPr id="300" name="直線コネクタ 299"/>
        <xdr:cNvCxnSpPr/>
      </xdr:nvCxnSpPr>
      <xdr:spPr>
        <a:xfrm flipV="1">
          <a:off x="8750300" y="5345457"/>
          <a:ext cx="889000" cy="82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35512</xdr:rowOff>
    </xdr:from>
    <xdr:to>
      <xdr:col>50</xdr:col>
      <xdr:colOff>165100</xdr:colOff>
      <xdr:row>32</xdr:row>
      <xdr:rowOff>137112</xdr:rowOff>
    </xdr:to>
    <xdr:sp macro="" textlink="">
      <xdr:nvSpPr>
        <xdr:cNvPr id="301" name="フローチャート: 判断 300"/>
        <xdr:cNvSpPr/>
      </xdr:nvSpPr>
      <xdr:spPr>
        <a:xfrm>
          <a:off x="9588500" y="552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128239</xdr:rowOff>
    </xdr:from>
    <xdr:ext cx="599010" cy="259045"/>
    <xdr:sp macro="" textlink="">
      <xdr:nvSpPr>
        <xdr:cNvPr id="302" name="テキスト ボックス 301"/>
        <xdr:cNvSpPr txBox="1"/>
      </xdr:nvSpPr>
      <xdr:spPr>
        <a:xfrm>
          <a:off x="9339795" y="5614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124939</xdr:rowOff>
    </xdr:from>
    <xdr:to>
      <xdr:col>45</xdr:col>
      <xdr:colOff>177800</xdr:colOff>
      <xdr:row>36</xdr:row>
      <xdr:rowOff>2266</xdr:rowOff>
    </xdr:to>
    <xdr:cxnSp macro="">
      <xdr:nvCxnSpPr>
        <xdr:cNvPr id="303" name="直線コネクタ 302"/>
        <xdr:cNvCxnSpPr/>
      </xdr:nvCxnSpPr>
      <xdr:spPr>
        <a:xfrm>
          <a:off x="7861300" y="6125689"/>
          <a:ext cx="889000" cy="4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117514</xdr:rowOff>
    </xdr:from>
    <xdr:to>
      <xdr:col>46</xdr:col>
      <xdr:colOff>38100</xdr:colOff>
      <xdr:row>37</xdr:row>
      <xdr:rowOff>47664</xdr:rowOff>
    </xdr:to>
    <xdr:sp macro="" textlink="">
      <xdr:nvSpPr>
        <xdr:cNvPr id="304" name="フローチャート: 判断 303"/>
        <xdr:cNvSpPr/>
      </xdr:nvSpPr>
      <xdr:spPr>
        <a:xfrm>
          <a:off x="8699500" y="628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38791</xdr:rowOff>
    </xdr:from>
    <xdr:ext cx="534377" cy="259045"/>
    <xdr:sp macro="" textlink="">
      <xdr:nvSpPr>
        <xdr:cNvPr id="305" name="テキスト ボックス 304"/>
        <xdr:cNvSpPr txBox="1"/>
      </xdr:nvSpPr>
      <xdr:spPr>
        <a:xfrm>
          <a:off x="8483111" y="638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124939</xdr:rowOff>
    </xdr:from>
    <xdr:to>
      <xdr:col>41</xdr:col>
      <xdr:colOff>50800</xdr:colOff>
      <xdr:row>37</xdr:row>
      <xdr:rowOff>104861</xdr:rowOff>
    </xdr:to>
    <xdr:cxnSp macro="">
      <xdr:nvCxnSpPr>
        <xdr:cNvPr id="306" name="直線コネクタ 305"/>
        <xdr:cNvCxnSpPr/>
      </xdr:nvCxnSpPr>
      <xdr:spPr>
        <a:xfrm flipV="1">
          <a:off x="6972300" y="6125689"/>
          <a:ext cx="889000" cy="3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158368</xdr:rowOff>
    </xdr:from>
    <xdr:to>
      <xdr:col>41</xdr:col>
      <xdr:colOff>101600</xdr:colOff>
      <xdr:row>37</xdr:row>
      <xdr:rowOff>88518</xdr:rowOff>
    </xdr:to>
    <xdr:sp macro="" textlink="">
      <xdr:nvSpPr>
        <xdr:cNvPr id="307" name="フローチャート: 判断 306"/>
        <xdr:cNvSpPr/>
      </xdr:nvSpPr>
      <xdr:spPr>
        <a:xfrm>
          <a:off x="7810500" y="633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79645</xdr:rowOff>
    </xdr:from>
    <xdr:ext cx="534377" cy="259045"/>
    <xdr:sp macro="" textlink="">
      <xdr:nvSpPr>
        <xdr:cNvPr id="308" name="テキスト ボックス 307"/>
        <xdr:cNvSpPr txBox="1"/>
      </xdr:nvSpPr>
      <xdr:spPr>
        <a:xfrm>
          <a:off x="7594111" y="642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6036</xdr:rowOff>
    </xdr:from>
    <xdr:to>
      <xdr:col>36</xdr:col>
      <xdr:colOff>165100</xdr:colOff>
      <xdr:row>37</xdr:row>
      <xdr:rowOff>107636</xdr:rowOff>
    </xdr:to>
    <xdr:sp macro="" textlink="">
      <xdr:nvSpPr>
        <xdr:cNvPr id="309" name="フローチャート: 判断 308"/>
        <xdr:cNvSpPr/>
      </xdr:nvSpPr>
      <xdr:spPr>
        <a:xfrm>
          <a:off x="6921500" y="634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124163</xdr:rowOff>
    </xdr:from>
    <xdr:ext cx="534377" cy="259045"/>
    <xdr:sp macro="" textlink="">
      <xdr:nvSpPr>
        <xdr:cNvPr id="310" name="テキスト ボックス 309"/>
        <xdr:cNvSpPr txBox="1"/>
      </xdr:nvSpPr>
      <xdr:spPr>
        <a:xfrm>
          <a:off x="6705111" y="612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119617</xdr:rowOff>
    </xdr:from>
    <xdr:to>
      <xdr:col>55</xdr:col>
      <xdr:colOff>50800</xdr:colOff>
      <xdr:row>36</xdr:row>
      <xdr:rowOff>49767</xdr:rowOff>
    </xdr:to>
    <xdr:sp macro="" textlink="">
      <xdr:nvSpPr>
        <xdr:cNvPr id="316" name="楕円 315"/>
        <xdr:cNvSpPr/>
      </xdr:nvSpPr>
      <xdr:spPr>
        <a:xfrm>
          <a:off x="10426700" y="612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142494</xdr:rowOff>
    </xdr:from>
    <xdr:ext cx="534377" cy="259045"/>
    <xdr:sp macro="" textlink="">
      <xdr:nvSpPr>
        <xdr:cNvPr id="317" name="補助費等該当値テキスト"/>
        <xdr:cNvSpPr txBox="1"/>
      </xdr:nvSpPr>
      <xdr:spPr>
        <a:xfrm>
          <a:off x="10528300" y="597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151157</xdr:rowOff>
    </xdr:from>
    <xdr:to>
      <xdr:col>50</xdr:col>
      <xdr:colOff>165100</xdr:colOff>
      <xdr:row>31</xdr:row>
      <xdr:rowOff>81307</xdr:rowOff>
    </xdr:to>
    <xdr:sp macro="" textlink="">
      <xdr:nvSpPr>
        <xdr:cNvPr id="318" name="楕円 317"/>
        <xdr:cNvSpPr/>
      </xdr:nvSpPr>
      <xdr:spPr>
        <a:xfrm>
          <a:off x="9588500" y="529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97834</xdr:rowOff>
    </xdr:from>
    <xdr:ext cx="599010" cy="259045"/>
    <xdr:sp macro="" textlink="">
      <xdr:nvSpPr>
        <xdr:cNvPr id="319" name="テキスト ボックス 318"/>
        <xdr:cNvSpPr txBox="1"/>
      </xdr:nvSpPr>
      <xdr:spPr>
        <a:xfrm>
          <a:off x="9339795" y="5069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122916</xdr:rowOff>
    </xdr:from>
    <xdr:to>
      <xdr:col>46</xdr:col>
      <xdr:colOff>38100</xdr:colOff>
      <xdr:row>36</xdr:row>
      <xdr:rowOff>53066</xdr:rowOff>
    </xdr:to>
    <xdr:sp macro="" textlink="">
      <xdr:nvSpPr>
        <xdr:cNvPr id="320" name="楕円 319"/>
        <xdr:cNvSpPr/>
      </xdr:nvSpPr>
      <xdr:spPr>
        <a:xfrm>
          <a:off x="8699500" y="612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69593</xdr:rowOff>
    </xdr:from>
    <xdr:ext cx="534377" cy="259045"/>
    <xdr:sp macro="" textlink="">
      <xdr:nvSpPr>
        <xdr:cNvPr id="321" name="テキスト ボックス 320"/>
        <xdr:cNvSpPr txBox="1"/>
      </xdr:nvSpPr>
      <xdr:spPr>
        <a:xfrm>
          <a:off x="8483111" y="58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74139</xdr:rowOff>
    </xdr:from>
    <xdr:to>
      <xdr:col>41</xdr:col>
      <xdr:colOff>101600</xdr:colOff>
      <xdr:row>36</xdr:row>
      <xdr:rowOff>4289</xdr:rowOff>
    </xdr:to>
    <xdr:sp macro="" textlink="">
      <xdr:nvSpPr>
        <xdr:cNvPr id="322" name="楕円 321"/>
        <xdr:cNvSpPr/>
      </xdr:nvSpPr>
      <xdr:spPr>
        <a:xfrm>
          <a:off x="7810500" y="607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20816</xdr:rowOff>
    </xdr:from>
    <xdr:ext cx="599010" cy="259045"/>
    <xdr:sp macro="" textlink="">
      <xdr:nvSpPr>
        <xdr:cNvPr id="323" name="テキスト ボックス 322"/>
        <xdr:cNvSpPr txBox="1"/>
      </xdr:nvSpPr>
      <xdr:spPr>
        <a:xfrm>
          <a:off x="7561795" y="585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54061</xdr:rowOff>
    </xdr:from>
    <xdr:to>
      <xdr:col>36</xdr:col>
      <xdr:colOff>165100</xdr:colOff>
      <xdr:row>37</xdr:row>
      <xdr:rowOff>155661</xdr:rowOff>
    </xdr:to>
    <xdr:sp macro="" textlink="">
      <xdr:nvSpPr>
        <xdr:cNvPr id="324" name="楕円 323"/>
        <xdr:cNvSpPr/>
      </xdr:nvSpPr>
      <xdr:spPr>
        <a:xfrm>
          <a:off x="6921500" y="63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146788</xdr:rowOff>
    </xdr:from>
    <xdr:ext cx="534377" cy="259045"/>
    <xdr:sp macro="" textlink="">
      <xdr:nvSpPr>
        <xdr:cNvPr id="325" name="テキスト ボックス 324"/>
        <xdr:cNvSpPr txBox="1"/>
      </xdr:nvSpPr>
      <xdr:spPr>
        <a:xfrm>
          <a:off x="6705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9" name="直線コネクタ 348"/>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50" name="普通建設事業費最小値テキスト"/>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51" name="直線コネクタ 350"/>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2" name="普通建設事業費最大値テキスト"/>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3" name="直線コネクタ 352"/>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104542</xdr:rowOff>
    </xdr:from>
    <xdr:to>
      <xdr:col>55</xdr:col>
      <xdr:colOff>0</xdr:colOff>
      <xdr:row>56</xdr:row>
      <xdr:rowOff>21300</xdr:rowOff>
    </xdr:to>
    <xdr:cxnSp macro="">
      <xdr:nvCxnSpPr>
        <xdr:cNvPr id="354" name="直線コネクタ 353"/>
        <xdr:cNvCxnSpPr/>
      </xdr:nvCxnSpPr>
      <xdr:spPr>
        <a:xfrm>
          <a:off x="9639300" y="9019942"/>
          <a:ext cx="838200" cy="60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127495</xdr:rowOff>
    </xdr:from>
    <xdr:ext cx="534377" cy="259045"/>
    <xdr:sp macro="" textlink="">
      <xdr:nvSpPr>
        <xdr:cNvPr id="355" name="普通建設事業費平均値テキスト"/>
        <xdr:cNvSpPr txBox="1"/>
      </xdr:nvSpPr>
      <xdr:spPr>
        <a:xfrm>
          <a:off x="10528300" y="9557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6" name="フローチャート: 判断 355"/>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104542</xdr:rowOff>
    </xdr:from>
    <xdr:to>
      <xdr:col>50</xdr:col>
      <xdr:colOff>114300</xdr:colOff>
      <xdr:row>55</xdr:row>
      <xdr:rowOff>151755</xdr:rowOff>
    </xdr:to>
    <xdr:cxnSp macro="">
      <xdr:nvCxnSpPr>
        <xdr:cNvPr id="357" name="直線コネクタ 356"/>
        <xdr:cNvCxnSpPr/>
      </xdr:nvCxnSpPr>
      <xdr:spPr>
        <a:xfrm flipV="1">
          <a:off x="8750300" y="9019942"/>
          <a:ext cx="889000" cy="56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8" name="フローチャート: 判断 357"/>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18963</xdr:rowOff>
    </xdr:from>
    <xdr:ext cx="534377" cy="259045"/>
    <xdr:sp macro="" textlink="">
      <xdr:nvSpPr>
        <xdr:cNvPr id="359" name="テキスト ボックス 358"/>
        <xdr:cNvSpPr txBox="1"/>
      </xdr:nvSpPr>
      <xdr:spPr>
        <a:xfrm>
          <a:off x="9372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151755</xdr:rowOff>
    </xdr:from>
    <xdr:to>
      <xdr:col>45</xdr:col>
      <xdr:colOff>177800</xdr:colOff>
      <xdr:row>56</xdr:row>
      <xdr:rowOff>114203</xdr:rowOff>
    </xdr:to>
    <xdr:cxnSp macro="">
      <xdr:nvCxnSpPr>
        <xdr:cNvPr id="360" name="直線コネクタ 359"/>
        <xdr:cNvCxnSpPr/>
      </xdr:nvCxnSpPr>
      <xdr:spPr>
        <a:xfrm flipV="1">
          <a:off x="7861300" y="9581505"/>
          <a:ext cx="889000" cy="13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61" name="フローチャート: 判断 360"/>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32420</xdr:rowOff>
    </xdr:from>
    <xdr:ext cx="534377" cy="259045"/>
    <xdr:sp macro="" textlink="">
      <xdr:nvSpPr>
        <xdr:cNvPr id="362" name="テキスト ボックス 361"/>
        <xdr:cNvSpPr txBox="1"/>
      </xdr:nvSpPr>
      <xdr:spPr>
        <a:xfrm>
          <a:off x="8483111" y="963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32243</xdr:rowOff>
    </xdr:from>
    <xdr:to>
      <xdr:col>41</xdr:col>
      <xdr:colOff>50800</xdr:colOff>
      <xdr:row>56</xdr:row>
      <xdr:rowOff>114203</xdr:rowOff>
    </xdr:to>
    <xdr:cxnSp macro="">
      <xdr:nvCxnSpPr>
        <xdr:cNvPr id="363" name="直線コネクタ 362"/>
        <xdr:cNvCxnSpPr/>
      </xdr:nvCxnSpPr>
      <xdr:spPr>
        <a:xfrm>
          <a:off x="6972300" y="9461993"/>
          <a:ext cx="889000" cy="25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4" name="フローチャート: 判断 363"/>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5" name="テキスト ボックス 364"/>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6" name="フローチャート: 判断 365"/>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79001</xdr:rowOff>
    </xdr:from>
    <xdr:ext cx="534377" cy="259045"/>
    <xdr:sp macro="" textlink="">
      <xdr:nvSpPr>
        <xdr:cNvPr id="367" name="テキスト ボックス 366"/>
        <xdr:cNvSpPr txBox="1"/>
      </xdr:nvSpPr>
      <xdr:spPr>
        <a:xfrm>
          <a:off x="6705111" y="968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141950</xdr:rowOff>
    </xdr:from>
    <xdr:to>
      <xdr:col>55</xdr:col>
      <xdr:colOff>50800</xdr:colOff>
      <xdr:row>56</xdr:row>
      <xdr:rowOff>72100</xdr:rowOff>
    </xdr:to>
    <xdr:sp macro="" textlink="">
      <xdr:nvSpPr>
        <xdr:cNvPr id="373" name="楕円 372"/>
        <xdr:cNvSpPr/>
      </xdr:nvSpPr>
      <xdr:spPr>
        <a:xfrm>
          <a:off x="10426700" y="95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164827</xdr:rowOff>
    </xdr:from>
    <xdr:ext cx="534377" cy="259045"/>
    <xdr:sp macro="" textlink="">
      <xdr:nvSpPr>
        <xdr:cNvPr id="374" name="普通建設事業費該当値テキスト"/>
        <xdr:cNvSpPr txBox="1"/>
      </xdr:nvSpPr>
      <xdr:spPr>
        <a:xfrm>
          <a:off x="10528300" y="942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53742</xdr:rowOff>
    </xdr:from>
    <xdr:to>
      <xdr:col>50</xdr:col>
      <xdr:colOff>165100</xdr:colOff>
      <xdr:row>52</xdr:row>
      <xdr:rowOff>155342</xdr:rowOff>
    </xdr:to>
    <xdr:sp macro="" textlink="">
      <xdr:nvSpPr>
        <xdr:cNvPr id="375" name="楕円 374"/>
        <xdr:cNvSpPr/>
      </xdr:nvSpPr>
      <xdr:spPr>
        <a:xfrm>
          <a:off x="9588500" y="896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419</xdr:rowOff>
    </xdr:from>
    <xdr:ext cx="599010" cy="259045"/>
    <xdr:sp macro="" textlink="">
      <xdr:nvSpPr>
        <xdr:cNvPr id="376" name="テキスト ボックス 375"/>
        <xdr:cNvSpPr txBox="1"/>
      </xdr:nvSpPr>
      <xdr:spPr>
        <a:xfrm>
          <a:off x="9339795" y="8744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100955</xdr:rowOff>
    </xdr:from>
    <xdr:to>
      <xdr:col>46</xdr:col>
      <xdr:colOff>38100</xdr:colOff>
      <xdr:row>56</xdr:row>
      <xdr:rowOff>31105</xdr:rowOff>
    </xdr:to>
    <xdr:sp macro="" textlink="">
      <xdr:nvSpPr>
        <xdr:cNvPr id="377" name="楕円 376"/>
        <xdr:cNvSpPr/>
      </xdr:nvSpPr>
      <xdr:spPr>
        <a:xfrm>
          <a:off x="8699500" y="953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47632</xdr:rowOff>
    </xdr:from>
    <xdr:ext cx="534377" cy="259045"/>
    <xdr:sp macro="" textlink="">
      <xdr:nvSpPr>
        <xdr:cNvPr id="378" name="テキスト ボックス 377"/>
        <xdr:cNvSpPr txBox="1"/>
      </xdr:nvSpPr>
      <xdr:spPr>
        <a:xfrm>
          <a:off x="8483111" y="930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63403</xdr:rowOff>
    </xdr:from>
    <xdr:to>
      <xdr:col>41</xdr:col>
      <xdr:colOff>101600</xdr:colOff>
      <xdr:row>56</xdr:row>
      <xdr:rowOff>165003</xdr:rowOff>
    </xdr:to>
    <xdr:sp macro="" textlink="">
      <xdr:nvSpPr>
        <xdr:cNvPr id="379" name="楕円 378"/>
        <xdr:cNvSpPr/>
      </xdr:nvSpPr>
      <xdr:spPr>
        <a:xfrm>
          <a:off x="7810500" y="966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156130</xdr:rowOff>
    </xdr:from>
    <xdr:ext cx="534377" cy="259045"/>
    <xdr:sp macro="" textlink="">
      <xdr:nvSpPr>
        <xdr:cNvPr id="380" name="テキスト ボックス 379"/>
        <xdr:cNvSpPr txBox="1"/>
      </xdr:nvSpPr>
      <xdr:spPr>
        <a:xfrm>
          <a:off x="7594111" y="975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152893</xdr:rowOff>
    </xdr:from>
    <xdr:to>
      <xdr:col>36</xdr:col>
      <xdr:colOff>165100</xdr:colOff>
      <xdr:row>55</xdr:row>
      <xdr:rowOff>83043</xdr:rowOff>
    </xdr:to>
    <xdr:sp macro="" textlink="">
      <xdr:nvSpPr>
        <xdr:cNvPr id="381" name="楕円 380"/>
        <xdr:cNvSpPr/>
      </xdr:nvSpPr>
      <xdr:spPr>
        <a:xfrm>
          <a:off x="6921500" y="941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99570</xdr:rowOff>
    </xdr:from>
    <xdr:ext cx="534377" cy="259045"/>
    <xdr:sp macro="" textlink="">
      <xdr:nvSpPr>
        <xdr:cNvPr id="382" name="テキスト ボックス 381"/>
        <xdr:cNvSpPr txBox="1"/>
      </xdr:nvSpPr>
      <xdr:spPr>
        <a:xfrm>
          <a:off x="6705111" y="918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6" name="直線コネクタ 405"/>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9" name="普通建設事業費 （ うち新規整備　）最大値テキスト"/>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10" name="直線コネクタ 409"/>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79807</xdr:rowOff>
    </xdr:from>
    <xdr:to>
      <xdr:col>55</xdr:col>
      <xdr:colOff>0</xdr:colOff>
      <xdr:row>77</xdr:row>
      <xdr:rowOff>149619</xdr:rowOff>
    </xdr:to>
    <xdr:cxnSp macro="">
      <xdr:nvCxnSpPr>
        <xdr:cNvPr id="411" name="直線コネクタ 410"/>
        <xdr:cNvCxnSpPr/>
      </xdr:nvCxnSpPr>
      <xdr:spPr>
        <a:xfrm>
          <a:off x="9639300" y="12424207"/>
          <a:ext cx="838200" cy="92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2" name="普通建設事業費 （ うち新規整備　）平均値テキスト"/>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3" name="フローチャート: 判断 412"/>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79807</xdr:rowOff>
    </xdr:from>
    <xdr:to>
      <xdr:col>50</xdr:col>
      <xdr:colOff>114300</xdr:colOff>
      <xdr:row>76</xdr:row>
      <xdr:rowOff>72986</xdr:rowOff>
    </xdr:to>
    <xdr:cxnSp macro="">
      <xdr:nvCxnSpPr>
        <xdr:cNvPr id="414" name="直線コネクタ 413"/>
        <xdr:cNvCxnSpPr/>
      </xdr:nvCxnSpPr>
      <xdr:spPr>
        <a:xfrm flipV="1">
          <a:off x="8750300" y="12424207"/>
          <a:ext cx="889000" cy="67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5" name="フローチャート: 判断 414"/>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156354</xdr:rowOff>
    </xdr:from>
    <xdr:ext cx="534377" cy="259045"/>
    <xdr:sp macro="" textlink="">
      <xdr:nvSpPr>
        <xdr:cNvPr id="416" name="テキスト ボックス 415"/>
        <xdr:cNvSpPr txBox="1"/>
      </xdr:nvSpPr>
      <xdr:spPr>
        <a:xfrm>
          <a:off x="9372111" y="133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72986</xdr:rowOff>
    </xdr:from>
    <xdr:to>
      <xdr:col>45</xdr:col>
      <xdr:colOff>177800</xdr:colOff>
      <xdr:row>77</xdr:row>
      <xdr:rowOff>55245</xdr:rowOff>
    </xdr:to>
    <xdr:cxnSp macro="">
      <xdr:nvCxnSpPr>
        <xdr:cNvPr id="417" name="直線コネクタ 416"/>
        <xdr:cNvCxnSpPr/>
      </xdr:nvCxnSpPr>
      <xdr:spPr>
        <a:xfrm flipV="1">
          <a:off x="7861300" y="13103186"/>
          <a:ext cx="889000" cy="1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8" name="フローチャート: 判断 417"/>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165549</xdr:rowOff>
    </xdr:from>
    <xdr:ext cx="534377" cy="259045"/>
    <xdr:sp macro="" textlink="">
      <xdr:nvSpPr>
        <xdr:cNvPr id="419" name="テキスト ボックス 418"/>
        <xdr:cNvSpPr txBox="1"/>
      </xdr:nvSpPr>
      <xdr:spPr>
        <a:xfrm>
          <a:off x="8483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111913</xdr:rowOff>
    </xdr:from>
    <xdr:to>
      <xdr:col>41</xdr:col>
      <xdr:colOff>50800</xdr:colOff>
      <xdr:row>77</xdr:row>
      <xdr:rowOff>55245</xdr:rowOff>
    </xdr:to>
    <xdr:cxnSp macro="">
      <xdr:nvCxnSpPr>
        <xdr:cNvPr id="420" name="直線コネクタ 419"/>
        <xdr:cNvCxnSpPr/>
      </xdr:nvCxnSpPr>
      <xdr:spPr>
        <a:xfrm>
          <a:off x="6972300" y="12970663"/>
          <a:ext cx="889000" cy="286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21" name="フローチャート: 判断 420"/>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169118</xdr:rowOff>
    </xdr:from>
    <xdr:ext cx="534377" cy="259045"/>
    <xdr:sp macro="" textlink="">
      <xdr:nvSpPr>
        <xdr:cNvPr id="422" name="テキスト ボックス 421"/>
        <xdr:cNvSpPr txBox="1"/>
      </xdr:nvSpPr>
      <xdr:spPr>
        <a:xfrm>
          <a:off x="7594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3" name="フローチャート: 判断 422"/>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124832</xdr:rowOff>
    </xdr:from>
    <xdr:ext cx="534377" cy="259045"/>
    <xdr:sp macro="" textlink="">
      <xdr:nvSpPr>
        <xdr:cNvPr id="424" name="テキスト ボックス 423"/>
        <xdr:cNvSpPr txBox="1"/>
      </xdr:nvSpPr>
      <xdr:spPr>
        <a:xfrm>
          <a:off x="6705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98819</xdr:rowOff>
    </xdr:from>
    <xdr:to>
      <xdr:col>55</xdr:col>
      <xdr:colOff>50800</xdr:colOff>
      <xdr:row>78</xdr:row>
      <xdr:rowOff>28969</xdr:rowOff>
    </xdr:to>
    <xdr:sp macro="" textlink="">
      <xdr:nvSpPr>
        <xdr:cNvPr id="430" name="楕円 429"/>
        <xdr:cNvSpPr/>
      </xdr:nvSpPr>
      <xdr:spPr>
        <a:xfrm>
          <a:off x="10426700" y="1330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77246</xdr:rowOff>
    </xdr:from>
    <xdr:ext cx="534377" cy="259045"/>
    <xdr:sp macro="" textlink="">
      <xdr:nvSpPr>
        <xdr:cNvPr id="431" name="普通建設事業費 （ うち新規整備　）該当値テキスト"/>
        <xdr:cNvSpPr txBox="1"/>
      </xdr:nvSpPr>
      <xdr:spPr>
        <a:xfrm>
          <a:off x="10528300" y="132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29007</xdr:rowOff>
    </xdr:from>
    <xdr:to>
      <xdr:col>50</xdr:col>
      <xdr:colOff>165100</xdr:colOff>
      <xdr:row>72</xdr:row>
      <xdr:rowOff>130607</xdr:rowOff>
    </xdr:to>
    <xdr:sp macro="" textlink="">
      <xdr:nvSpPr>
        <xdr:cNvPr id="432" name="楕円 431"/>
        <xdr:cNvSpPr/>
      </xdr:nvSpPr>
      <xdr:spPr>
        <a:xfrm>
          <a:off x="9588500" y="1237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147134</xdr:rowOff>
    </xdr:from>
    <xdr:ext cx="534377" cy="259045"/>
    <xdr:sp macro="" textlink="">
      <xdr:nvSpPr>
        <xdr:cNvPr id="433" name="テキスト ボックス 432"/>
        <xdr:cNvSpPr txBox="1"/>
      </xdr:nvSpPr>
      <xdr:spPr>
        <a:xfrm>
          <a:off x="9372111" y="1214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22186</xdr:rowOff>
    </xdr:from>
    <xdr:to>
      <xdr:col>46</xdr:col>
      <xdr:colOff>38100</xdr:colOff>
      <xdr:row>76</xdr:row>
      <xdr:rowOff>123786</xdr:rowOff>
    </xdr:to>
    <xdr:sp macro="" textlink="">
      <xdr:nvSpPr>
        <xdr:cNvPr id="434" name="楕円 433"/>
        <xdr:cNvSpPr/>
      </xdr:nvSpPr>
      <xdr:spPr>
        <a:xfrm>
          <a:off x="8699500" y="130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140314</xdr:rowOff>
    </xdr:from>
    <xdr:ext cx="534377" cy="259045"/>
    <xdr:sp macro="" textlink="">
      <xdr:nvSpPr>
        <xdr:cNvPr id="435" name="テキスト ボックス 434"/>
        <xdr:cNvSpPr txBox="1"/>
      </xdr:nvSpPr>
      <xdr:spPr>
        <a:xfrm>
          <a:off x="8483111" y="128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4445</xdr:rowOff>
    </xdr:from>
    <xdr:to>
      <xdr:col>41</xdr:col>
      <xdr:colOff>101600</xdr:colOff>
      <xdr:row>77</xdr:row>
      <xdr:rowOff>106045</xdr:rowOff>
    </xdr:to>
    <xdr:sp macro="" textlink="">
      <xdr:nvSpPr>
        <xdr:cNvPr id="436" name="楕円 435"/>
        <xdr:cNvSpPr/>
      </xdr:nvSpPr>
      <xdr:spPr>
        <a:xfrm>
          <a:off x="7810500" y="1320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122572</xdr:rowOff>
    </xdr:from>
    <xdr:ext cx="534377" cy="259045"/>
    <xdr:sp macro="" textlink="">
      <xdr:nvSpPr>
        <xdr:cNvPr id="437" name="テキスト ボックス 436"/>
        <xdr:cNvSpPr txBox="1"/>
      </xdr:nvSpPr>
      <xdr:spPr>
        <a:xfrm>
          <a:off x="7594111" y="1298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61113</xdr:rowOff>
    </xdr:from>
    <xdr:to>
      <xdr:col>36</xdr:col>
      <xdr:colOff>165100</xdr:colOff>
      <xdr:row>75</xdr:row>
      <xdr:rowOff>162713</xdr:rowOff>
    </xdr:to>
    <xdr:sp macro="" textlink="">
      <xdr:nvSpPr>
        <xdr:cNvPr id="438" name="楕円 437"/>
        <xdr:cNvSpPr/>
      </xdr:nvSpPr>
      <xdr:spPr>
        <a:xfrm>
          <a:off x="6921500" y="1291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7790</xdr:rowOff>
    </xdr:from>
    <xdr:ext cx="534377" cy="259045"/>
    <xdr:sp macro="" textlink="">
      <xdr:nvSpPr>
        <xdr:cNvPr id="439" name="テキスト ボックス 438"/>
        <xdr:cNvSpPr txBox="1"/>
      </xdr:nvSpPr>
      <xdr:spPr>
        <a:xfrm>
          <a:off x="6705111" y="1269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3" name="直線コネクタ 462"/>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4" name="普通建設事業費 （ うち更新整備　）最小値テキスト"/>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5" name="直線コネクタ 464"/>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6" name="普通建設事業費 （ うち更新整備　）最大値テキスト"/>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7" name="直線コネクタ 466"/>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33607</xdr:rowOff>
    </xdr:from>
    <xdr:to>
      <xdr:col>55</xdr:col>
      <xdr:colOff>0</xdr:colOff>
      <xdr:row>97</xdr:row>
      <xdr:rowOff>51499</xdr:rowOff>
    </xdr:to>
    <xdr:cxnSp macro="">
      <xdr:nvCxnSpPr>
        <xdr:cNvPr id="468" name="直線コネクタ 467"/>
        <xdr:cNvCxnSpPr/>
      </xdr:nvCxnSpPr>
      <xdr:spPr>
        <a:xfrm>
          <a:off x="9639300" y="16664257"/>
          <a:ext cx="838200" cy="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20548</xdr:rowOff>
    </xdr:from>
    <xdr:ext cx="534377" cy="259045"/>
    <xdr:sp macro="" textlink="">
      <xdr:nvSpPr>
        <xdr:cNvPr id="469" name="普通建設事業費 （ うち更新整備　）平均値テキスト"/>
        <xdr:cNvSpPr txBox="1"/>
      </xdr:nvSpPr>
      <xdr:spPr>
        <a:xfrm>
          <a:off x="10528300" y="1665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70" name="フローチャート: 判断 469"/>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33607</xdr:rowOff>
    </xdr:from>
    <xdr:to>
      <xdr:col>50</xdr:col>
      <xdr:colOff>114300</xdr:colOff>
      <xdr:row>98</xdr:row>
      <xdr:rowOff>5581</xdr:rowOff>
    </xdr:to>
    <xdr:cxnSp macro="">
      <xdr:nvCxnSpPr>
        <xdr:cNvPr id="471" name="直線コネクタ 470"/>
        <xdr:cNvCxnSpPr/>
      </xdr:nvCxnSpPr>
      <xdr:spPr>
        <a:xfrm flipV="1">
          <a:off x="8750300" y="16664257"/>
          <a:ext cx="889000" cy="14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2" name="フローチャート: 判断 471"/>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99263</xdr:rowOff>
    </xdr:from>
    <xdr:ext cx="534377" cy="259045"/>
    <xdr:sp macro="" textlink="">
      <xdr:nvSpPr>
        <xdr:cNvPr id="473" name="テキスト ボックス 472"/>
        <xdr:cNvSpPr txBox="1"/>
      </xdr:nvSpPr>
      <xdr:spPr>
        <a:xfrm>
          <a:off x="9372111" y="16729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5581</xdr:rowOff>
    </xdr:from>
    <xdr:to>
      <xdr:col>45</xdr:col>
      <xdr:colOff>177800</xdr:colOff>
      <xdr:row>98</xdr:row>
      <xdr:rowOff>75242</xdr:rowOff>
    </xdr:to>
    <xdr:cxnSp macro="">
      <xdr:nvCxnSpPr>
        <xdr:cNvPr id="474" name="直線コネクタ 473"/>
        <xdr:cNvCxnSpPr/>
      </xdr:nvCxnSpPr>
      <xdr:spPr>
        <a:xfrm flipV="1">
          <a:off x="7861300" y="16807681"/>
          <a:ext cx="889000" cy="6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5" name="フローチャート: 判断 474"/>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6" name="テキスト ボックス 475"/>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1305</xdr:rowOff>
    </xdr:from>
    <xdr:to>
      <xdr:col>41</xdr:col>
      <xdr:colOff>50800</xdr:colOff>
      <xdr:row>98</xdr:row>
      <xdr:rowOff>75242</xdr:rowOff>
    </xdr:to>
    <xdr:cxnSp macro="">
      <xdr:nvCxnSpPr>
        <xdr:cNvPr id="477" name="直線コネクタ 476"/>
        <xdr:cNvCxnSpPr/>
      </xdr:nvCxnSpPr>
      <xdr:spPr>
        <a:xfrm>
          <a:off x="6972300" y="16803405"/>
          <a:ext cx="889000" cy="7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8" name="フローチャート: 判断 477"/>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9" name="テキスト ボックス 478"/>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80" name="フローチャート: 判断 479"/>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81" name="テキスト ボックス 480"/>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699</xdr:rowOff>
    </xdr:from>
    <xdr:to>
      <xdr:col>55</xdr:col>
      <xdr:colOff>50800</xdr:colOff>
      <xdr:row>97</xdr:row>
      <xdr:rowOff>102299</xdr:rowOff>
    </xdr:to>
    <xdr:sp macro="" textlink="">
      <xdr:nvSpPr>
        <xdr:cNvPr id="487" name="楕円 486"/>
        <xdr:cNvSpPr/>
      </xdr:nvSpPr>
      <xdr:spPr>
        <a:xfrm>
          <a:off x="10426700" y="1663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23576</xdr:rowOff>
    </xdr:from>
    <xdr:ext cx="534377" cy="259045"/>
    <xdr:sp macro="" textlink="">
      <xdr:nvSpPr>
        <xdr:cNvPr id="488" name="普通建設事業費 （ うち更新整備　）該当値テキスト"/>
        <xdr:cNvSpPr txBox="1"/>
      </xdr:nvSpPr>
      <xdr:spPr>
        <a:xfrm>
          <a:off x="10528300" y="1648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154257</xdr:rowOff>
    </xdr:from>
    <xdr:to>
      <xdr:col>50</xdr:col>
      <xdr:colOff>165100</xdr:colOff>
      <xdr:row>97</xdr:row>
      <xdr:rowOff>84407</xdr:rowOff>
    </xdr:to>
    <xdr:sp macro="" textlink="">
      <xdr:nvSpPr>
        <xdr:cNvPr id="489" name="楕円 488"/>
        <xdr:cNvSpPr/>
      </xdr:nvSpPr>
      <xdr:spPr>
        <a:xfrm>
          <a:off x="9588500" y="1661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100934</xdr:rowOff>
    </xdr:from>
    <xdr:ext cx="534377" cy="259045"/>
    <xdr:sp macro="" textlink="">
      <xdr:nvSpPr>
        <xdr:cNvPr id="490" name="テキスト ボックス 489"/>
        <xdr:cNvSpPr txBox="1"/>
      </xdr:nvSpPr>
      <xdr:spPr>
        <a:xfrm>
          <a:off x="9372111" y="1638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126231</xdr:rowOff>
    </xdr:from>
    <xdr:to>
      <xdr:col>46</xdr:col>
      <xdr:colOff>38100</xdr:colOff>
      <xdr:row>98</xdr:row>
      <xdr:rowOff>56381</xdr:rowOff>
    </xdr:to>
    <xdr:sp macro="" textlink="">
      <xdr:nvSpPr>
        <xdr:cNvPr id="491" name="楕円 490"/>
        <xdr:cNvSpPr/>
      </xdr:nvSpPr>
      <xdr:spPr>
        <a:xfrm>
          <a:off x="8699500" y="1675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47508</xdr:rowOff>
    </xdr:from>
    <xdr:ext cx="534377" cy="259045"/>
    <xdr:sp macro="" textlink="">
      <xdr:nvSpPr>
        <xdr:cNvPr id="492" name="テキスト ボックス 491"/>
        <xdr:cNvSpPr txBox="1"/>
      </xdr:nvSpPr>
      <xdr:spPr>
        <a:xfrm>
          <a:off x="8483111" y="1684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24442</xdr:rowOff>
    </xdr:from>
    <xdr:to>
      <xdr:col>41</xdr:col>
      <xdr:colOff>101600</xdr:colOff>
      <xdr:row>98</xdr:row>
      <xdr:rowOff>126042</xdr:rowOff>
    </xdr:to>
    <xdr:sp macro="" textlink="">
      <xdr:nvSpPr>
        <xdr:cNvPr id="493" name="楕円 492"/>
        <xdr:cNvSpPr/>
      </xdr:nvSpPr>
      <xdr:spPr>
        <a:xfrm>
          <a:off x="7810500" y="1682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117169</xdr:rowOff>
    </xdr:from>
    <xdr:ext cx="534377" cy="259045"/>
    <xdr:sp macro="" textlink="">
      <xdr:nvSpPr>
        <xdr:cNvPr id="494" name="テキスト ボックス 493"/>
        <xdr:cNvSpPr txBox="1"/>
      </xdr:nvSpPr>
      <xdr:spPr>
        <a:xfrm>
          <a:off x="7594111" y="1691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121955</xdr:rowOff>
    </xdr:from>
    <xdr:to>
      <xdr:col>36</xdr:col>
      <xdr:colOff>165100</xdr:colOff>
      <xdr:row>98</xdr:row>
      <xdr:rowOff>52105</xdr:rowOff>
    </xdr:to>
    <xdr:sp macro="" textlink="">
      <xdr:nvSpPr>
        <xdr:cNvPr id="495" name="楕円 494"/>
        <xdr:cNvSpPr/>
      </xdr:nvSpPr>
      <xdr:spPr>
        <a:xfrm>
          <a:off x="6921500" y="1675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43232</xdr:rowOff>
    </xdr:from>
    <xdr:ext cx="534377" cy="259045"/>
    <xdr:sp macro="" textlink="">
      <xdr:nvSpPr>
        <xdr:cNvPr id="496" name="テキスト ボックス 495"/>
        <xdr:cNvSpPr txBox="1"/>
      </xdr:nvSpPr>
      <xdr:spPr>
        <a:xfrm>
          <a:off x="6705111" y="1684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8" name="テキスト ボックス 50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2" name="直線コネクタ 521"/>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3"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4" name="直線コネクタ 523"/>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5" name="災害復旧事業費最大値テキスト"/>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6" name="直線コネクタ 525"/>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7" name="直線コネクタ 526"/>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8" name="災害復旧事業費平均値テキスト"/>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9" name="フローチャート: 判断 528"/>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88494</xdr:rowOff>
    </xdr:from>
    <xdr:to>
      <xdr:col>81</xdr:col>
      <xdr:colOff>50800</xdr:colOff>
      <xdr:row>39</xdr:row>
      <xdr:rowOff>98878</xdr:rowOff>
    </xdr:to>
    <xdr:cxnSp macro="">
      <xdr:nvCxnSpPr>
        <xdr:cNvPr id="530" name="直線コネクタ 529"/>
        <xdr:cNvCxnSpPr/>
      </xdr:nvCxnSpPr>
      <xdr:spPr>
        <a:xfrm>
          <a:off x="14592300" y="6775044"/>
          <a:ext cx="889000" cy="1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31" name="フローチャート: 判断 530"/>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2" name="テキスト ボックス 531"/>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34479</xdr:rowOff>
    </xdr:from>
    <xdr:to>
      <xdr:col>76</xdr:col>
      <xdr:colOff>114300</xdr:colOff>
      <xdr:row>39</xdr:row>
      <xdr:rowOff>88494</xdr:rowOff>
    </xdr:to>
    <xdr:cxnSp macro="">
      <xdr:nvCxnSpPr>
        <xdr:cNvPr id="533" name="直線コネクタ 532"/>
        <xdr:cNvCxnSpPr/>
      </xdr:nvCxnSpPr>
      <xdr:spPr>
        <a:xfrm>
          <a:off x="13703300" y="6721029"/>
          <a:ext cx="889000" cy="5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4" name="フローチャート: 判断 533"/>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5" name="テキスト ボックス 534"/>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15146</xdr:rowOff>
    </xdr:from>
    <xdr:to>
      <xdr:col>71</xdr:col>
      <xdr:colOff>177800</xdr:colOff>
      <xdr:row>39</xdr:row>
      <xdr:rowOff>34479</xdr:rowOff>
    </xdr:to>
    <xdr:cxnSp macro="">
      <xdr:nvCxnSpPr>
        <xdr:cNvPr id="536" name="直線コネクタ 535"/>
        <xdr:cNvCxnSpPr/>
      </xdr:nvCxnSpPr>
      <xdr:spPr>
        <a:xfrm>
          <a:off x="12814300" y="6701696"/>
          <a:ext cx="889000" cy="1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7" name="フローチャート: 判断 536"/>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8" name="テキスト ボックス 537"/>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9" name="フローチャート: 判断 538"/>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40" name="テキスト ボックス 539"/>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6" name="楕円 545"/>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7"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8" name="楕円 547"/>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9" name="テキスト ボックス 54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37694</xdr:rowOff>
    </xdr:from>
    <xdr:to>
      <xdr:col>76</xdr:col>
      <xdr:colOff>165100</xdr:colOff>
      <xdr:row>39</xdr:row>
      <xdr:rowOff>139294</xdr:rowOff>
    </xdr:to>
    <xdr:sp macro="" textlink="">
      <xdr:nvSpPr>
        <xdr:cNvPr id="550" name="楕円 549"/>
        <xdr:cNvSpPr/>
      </xdr:nvSpPr>
      <xdr:spPr>
        <a:xfrm>
          <a:off x="14541500" y="67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130421</xdr:rowOff>
    </xdr:from>
    <xdr:ext cx="378565" cy="259045"/>
    <xdr:sp macro="" textlink="">
      <xdr:nvSpPr>
        <xdr:cNvPr id="551" name="テキスト ボックス 550"/>
        <xdr:cNvSpPr txBox="1"/>
      </xdr:nvSpPr>
      <xdr:spPr>
        <a:xfrm>
          <a:off x="14403017" y="6816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155129</xdr:rowOff>
    </xdr:from>
    <xdr:to>
      <xdr:col>72</xdr:col>
      <xdr:colOff>38100</xdr:colOff>
      <xdr:row>39</xdr:row>
      <xdr:rowOff>85279</xdr:rowOff>
    </xdr:to>
    <xdr:sp macro="" textlink="">
      <xdr:nvSpPr>
        <xdr:cNvPr id="552" name="楕円 551"/>
        <xdr:cNvSpPr/>
      </xdr:nvSpPr>
      <xdr:spPr>
        <a:xfrm>
          <a:off x="13652500" y="667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76406</xdr:rowOff>
    </xdr:from>
    <xdr:ext cx="469744" cy="259045"/>
    <xdr:sp macro="" textlink="">
      <xdr:nvSpPr>
        <xdr:cNvPr id="553" name="テキスト ボックス 552"/>
        <xdr:cNvSpPr txBox="1"/>
      </xdr:nvSpPr>
      <xdr:spPr>
        <a:xfrm>
          <a:off x="13468428" y="676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135796</xdr:rowOff>
    </xdr:from>
    <xdr:to>
      <xdr:col>67</xdr:col>
      <xdr:colOff>101600</xdr:colOff>
      <xdr:row>39</xdr:row>
      <xdr:rowOff>65946</xdr:rowOff>
    </xdr:to>
    <xdr:sp macro="" textlink="">
      <xdr:nvSpPr>
        <xdr:cNvPr id="554" name="楕円 553"/>
        <xdr:cNvSpPr/>
      </xdr:nvSpPr>
      <xdr:spPr>
        <a:xfrm>
          <a:off x="12763500" y="66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57073</xdr:rowOff>
    </xdr:from>
    <xdr:ext cx="469744" cy="259045"/>
    <xdr:sp macro="" textlink="">
      <xdr:nvSpPr>
        <xdr:cNvPr id="555" name="テキスト ボックス 554"/>
        <xdr:cNvSpPr txBox="1"/>
      </xdr:nvSpPr>
      <xdr:spPr>
        <a:xfrm>
          <a:off x="12579428" y="6743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8" name="直線コネクタ 627"/>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9" name="公債費最小値テキスト"/>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30" name="直線コネクタ 629"/>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31" name="公債費最大値テキスト"/>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2" name="直線コネクタ 631"/>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90183</xdr:rowOff>
    </xdr:from>
    <xdr:to>
      <xdr:col>85</xdr:col>
      <xdr:colOff>127000</xdr:colOff>
      <xdr:row>74</xdr:row>
      <xdr:rowOff>119888</xdr:rowOff>
    </xdr:to>
    <xdr:cxnSp macro="">
      <xdr:nvCxnSpPr>
        <xdr:cNvPr id="633" name="直線コネクタ 632"/>
        <xdr:cNvCxnSpPr/>
      </xdr:nvCxnSpPr>
      <xdr:spPr>
        <a:xfrm flipV="1">
          <a:off x="15481300" y="12777483"/>
          <a:ext cx="838200" cy="2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121569</xdr:rowOff>
    </xdr:from>
    <xdr:ext cx="534377" cy="259045"/>
    <xdr:sp macro="" textlink="">
      <xdr:nvSpPr>
        <xdr:cNvPr id="634" name="公債費平均値テキスト"/>
        <xdr:cNvSpPr txBox="1"/>
      </xdr:nvSpPr>
      <xdr:spPr>
        <a:xfrm>
          <a:off x="16370300" y="1280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5" name="フローチャート: 判断 634"/>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119888</xdr:rowOff>
    </xdr:from>
    <xdr:to>
      <xdr:col>81</xdr:col>
      <xdr:colOff>50800</xdr:colOff>
      <xdr:row>74</xdr:row>
      <xdr:rowOff>131394</xdr:rowOff>
    </xdr:to>
    <xdr:cxnSp macro="">
      <xdr:nvCxnSpPr>
        <xdr:cNvPr id="636" name="直線コネクタ 635"/>
        <xdr:cNvCxnSpPr/>
      </xdr:nvCxnSpPr>
      <xdr:spPr>
        <a:xfrm flipV="1">
          <a:off x="14592300" y="12807188"/>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7" name="フローチャート: 判断 636"/>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75493</xdr:rowOff>
    </xdr:from>
    <xdr:ext cx="534377" cy="259045"/>
    <xdr:sp macro="" textlink="">
      <xdr:nvSpPr>
        <xdr:cNvPr id="638" name="テキスト ボックス 637"/>
        <xdr:cNvSpPr txBox="1"/>
      </xdr:nvSpPr>
      <xdr:spPr>
        <a:xfrm>
          <a:off x="15214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131394</xdr:rowOff>
    </xdr:from>
    <xdr:to>
      <xdr:col>76</xdr:col>
      <xdr:colOff>114300</xdr:colOff>
      <xdr:row>75</xdr:row>
      <xdr:rowOff>5931</xdr:rowOff>
    </xdr:to>
    <xdr:cxnSp macro="">
      <xdr:nvCxnSpPr>
        <xdr:cNvPr id="639" name="直線コネクタ 638"/>
        <xdr:cNvCxnSpPr/>
      </xdr:nvCxnSpPr>
      <xdr:spPr>
        <a:xfrm flipV="1">
          <a:off x="13703300" y="12818694"/>
          <a:ext cx="889000" cy="4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40" name="フローチャート: 判断 639"/>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118076</xdr:rowOff>
    </xdr:from>
    <xdr:ext cx="534377" cy="259045"/>
    <xdr:sp macro="" textlink="">
      <xdr:nvSpPr>
        <xdr:cNvPr id="641" name="テキスト ボックス 640"/>
        <xdr:cNvSpPr txBox="1"/>
      </xdr:nvSpPr>
      <xdr:spPr>
        <a:xfrm>
          <a:off x="14325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5931</xdr:rowOff>
    </xdr:from>
    <xdr:to>
      <xdr:col>71</xdr:col>
      <xdr:colOff>177800</xdr:colOff>
      <xdr:row>75</xdr:row>
      <xdr:rowOff>56477</xdr:rowOff>
    </xdr:to>
    <xdr:cxnSp macro="">
      <xdr:nvCxnSpPr>
        <xdr:cNvPr id="642" name="直線コネクタ 641"/>
        <xdr:cNvCxnSpPr/>
      </xdr:nvCxnSpPr>
      <xdr:spPr>
        <a:xfrm flipV="1">
          <a:off x="12814300" y="12864681"/>
          <a:ext cx="889000" cy="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3" name="フローチャート: 判断 642"/>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132593</xdr:rowOff>
    </xdr:from>
    <xdr:ext cx="534377" cy="259045"/>
    <xdr:sp macro="" textlink="">
      <xdr:nvSpPr>
        <xdr:cNvPr id="644" name="テキスト ボックス 643"/>
        <xdr:cNvSpPr txBox="1"/>
      </xdr:nvSpPr>
      <xdr:spPr>
        <a:xfrm>
          <a:off x="13436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5" name="フローチャート: 判断 644"/>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125468</xdr:rowOff>
    </xdr:from>
    <xdr:ext cx="534377" cy="259045"/>
    <xdr:sp macro="" textlink="">
      <xdr:nvSpPr>
        <xdr:cNvPr id="646" name="テキスト ボックス 645"/>
        <xdr:cNvSpPr txBox="1"/>
      </xdr:nvSpPr>
      <xdr:spPr>
        <a:xfrm>
          <a:off x="12547111" y="1298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39383</xdr:rowOff>
    </xdr:from>
    <xdr:to>
      <xdr:col>85</xdr:col>
      <xdr:colOff>177800</xdr:colOff>
      <xdr:row>74</xdr:row>
      <xdr:rowOff>140983</xdr:rowOff>
    </xdr:to>
    <xdr:sp macro="" textlink="">
      <xdr:nvSpPr>
        <xdr:cNvPr id="652" name="楕円 651"/>
        <xdr:cNvSpPr/>
      </xdr:nvSpPr>
      <xdr:spPr>
        <a:xfrm>
          <a:off x="16268700" y="1272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62260</xdr:rowOff>
    </xdr:from>
    <xdr:ext cx="534377" cy="259045"/>
    <xdr:sp macro="" textlink="">
      <xdr:nvSpPr>
        <xdr:cNvPr id="653" name="公債費該当値テキスト"/>
        <xdr:cNvSpPr txBox="1"/>
      </xdr:nvSpPr>
      <xdr:spPr>
        <a:xfrm>
          <a:off x="16370300" y="1257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69088</xdr:rowOff>
    </xdr:from>
    <xdr:to>
      <xdr:col>81</xdr:col>
      <xdr:colOff>101600</xdr:colOff>
      <xdr:row>74</xdr:row>
      <xdr:rowOff>170688</xdr:rowOff>
    </xdr:to>
    <xdr:sp macro="" textlink="">
      <xdr:nvSpPr>
        <xdr:cNvPr id="654" name="楕円 653"/>
        <xdr:cNvSpPr/>
      </xdr:nvSpPr>
      <xdr:spPr>
        <a:xfrm>
          <a:off x="15430500" y="127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15765</xdr:rowOff>
    </xdr:from>
    <xdr:ext cx="534377" cy="259045"/>
    <xdr:sp macro="" textlink="">
      <xdr:nvSpPr>
        <xdr:cNvPr id="655" name="テキスト ボックス 654"/>
        <xdr:cNvSpPr txBox="1"/>
      </xdr:nvSpPr>
      <xdr:spPr>
        <a:xfrm>
          <a:off x="15214111" y="1253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80594</xdr:rowOff>
    </xdr:from>
    <xdr:to>
      <xdr:col>76</xdr:col>
      <xdr:colOff>165100</xdr:colOff>
      <xdr:row>75</xdr:row>
      <xdr:rowOff>10744</xdr:rowOff>
    </xdr:to>
    <xdr:sp macro="" textlink="">
      <xdr:nvSpPr>
        <xdr:cNvPr id="656" name="楕円 655"/>
        <xdr:cNvSpPr/>
      </xdr:nvSpPr>
      <xdr:spPr>
        <a:xfrm>
          <a:off x="14541500" y="127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27271</xdr:rowOff>
    </xdr:from>
    <xdr:ext cx="534377" cy="259045"/>
    <xdr:sp macro="" textlink="">
      <xdr:nvSpPr>
        <xdr:cNvPr id="657" name="テキスト ボックス 656"/>
        <xdr:cNvSpPr txBox="1"/>
      </xdr:nvSpPr>
      <xdr:spPr>
        <a:xfrm>
          <a:off x="14325111" y="1254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126581</xdr:rowOff>
    </xdr:from>
    <xdr:to>
      <xdr:col>72</xdr:col>
      <xdr:colOff>38100</xdr:colOff>
      <xdr:row>75</xdr:row>
      <xdr:rowOff>56731</xdr:rowOff>
    </xdr:to>
    <xdr:sp macro="" textlink="">
      <xdr:nvSpPr>
        <xdr:cNvPr id="658" name="楕円 657"/>
        <xdr:cNvSpPr/>
      </xdr:nvSpPr>
      <xdr:spPr>
        <a:xfrm>
          <a:off x="13652500" y="128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73258</xdr:rowOff>
    </xdr:from>
    <xdr:ext cx="534377" cy="259045"/>
    <xdr:sp macro="" textlink="">
      <xdr:nvSpPr>
        <xdr:cNvPr id="659" name="テキスト ボックス 658"/>
        <xdr:cNvSpPr txBox="1"/>
      </xdr:nvSpPr>
      <xdr:spPr>
        <a:xfrm>
          <a:off x="13436111" y="1258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5677</xdr:rowOff>
    </xdr:from>
    <xdr:to>
      <xdr:col>67</xdr:col>
      <xdr:colOff>101600</xdr:colOff>
      <xdr:row>75</xdr:row>
      <xdr:rowOff>107277</xdr:rowOff>
    </xdr:to>
    <xdr:sp macro="" textlink="">
      <xdr:nvSpPr>
        <xdr:cNvPr id="660" name="楕円 659"/>
        <xdr:cNvSpPr/>
      </xdr:nvSpPr>
      <xdr:spPr>
        <a:xfrm>
          <a:off x="12763500" y="1286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123804</xdr:rowOff>
    </xdr:from>
    <xdr:ext cx="534377" cy="259045"/>
    <xdr:sp macro="" textlink="">
      <xdr:nvSpPr>
        <xdr:cNvPr id="661" name="テキスト ボックス 660"/>
        <xdr:cNvSpPr txBox="1"/>
      </xdr:nvSpPr>
      <xdr:spPr>
        <a:xfrm>
          <a:off x="12547111" y="1263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5" name="直線コネクタ 684"/>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6" name="積立金最小値テキスト"/>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7" name="直線コネクタ 686"/>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8" name="積立金最大値テキスト"/>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9" name="直線コネクタ 688"/>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60731</xdr:rowOff>
    </xdr:from>
    <xdr:to>
      <xdr:col>85</xdr:col>
      <xdr:colOff>127000</xdr:colOff>
      <xdr:row>98</xdr:row>
      <xdr:rowOff>64999</xdr:rowOff>
    </xdr:to>
    <xdr:cxnSp macro="">
      <xdr:nvCxnSpPr>
        <xdr:cNvPr id="690" name="直線コネクタ 689"/>
        <xdr:cNvCxnSpPr/>
      </xdr:nvCxnSpPr>
      <xdr:spPr>
        <a:xfrm flipV="1">
          <a:off x="15481300" y="16691381"/>
          <a:ext cx="838200" cy="17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91" name="積立金平均値テキスト"/>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2" name="フローチャート: 判断 691"/>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5868</xdr:rowOff>
    </xdr:from>
    <xdr:to>
      <xdr:col>81</xdr:col>
      <xdr:colOff>50800</xdr:colOff>
      <xdr:row>98</xdr:row>
      <xdr:rowOff>64999</xdr:rowOff>
    </xdr:to>
    <xdr:cxnSp macro="">
      <xdr:nvCxnSpPr>
        <xdr:cNvPr id="693" name="直線コネクタ 692"/>
        <xdr:cNvCxnSpPr/>
      </xdr:nvCxnSpPr>
      <xdr:spPr>
        <a:xfrm>
          <a:off x="14592300" y="16807968"/>
          <a:ext cx="889000" cy="59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4" name="フローチャート: 判断 693"/>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5" name="テキスト ボックス 694"/>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5868</xdr:rowOff>
    </xdr:from>
    <xdr:to>
      <xdr:col>76</xdr:col>
      <xdr:colOff>114300</xdr:colOff>
      <xdr:row>98</xdr:row>
      <xdr:rowOff>67945</xdr:rowOff>
    </xdr:to>
    <xdr:cxnSp macro="">
      <xdr:nvCxnSpPr>
        <xdr:cNvPr id="696" name="直線コネクタ 695"/>
        <xdr:cNvCxnSpPr/>
      </xdr:nvCxnSpPr>
      <xdr:spPr>
        <a:xfrm flipV="1">
          <a:off x="13703300" y="16807968"/>
          <a:ext cx="889000" cy="6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7" name="フローチャート: 判断 696"/>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62856</xdr:rowOff>
    </xdr:from>
    <xdr:ext cx="534377" cy="259045"/>
    <xdr:sp macro="" textlink="">
      <xdr:nvSpPr>
        <xdr:cNvPr id="698" name="テキスト ボックス 697"/>
        <xdr:cNvSpPr txBox="1"/>
      </xdr:nvSpPr>
      <xdr:spPr>
        <a:xfrm>
          <a:off x="14325111" y="168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67945</xdr:rowOff>
    </xdr:from>
    <xdr:to>
      <xdr:col>71</xdr:col>
      <xdr:colOff>177800</xdr:colOff>
      <xdr:row>98</xdr:row>
      <xdr:rowOff>153912</xdr:rowOff>
    </xdr:to>
    <xdr:cxnSp macro="">
      <xdr:nvCxnSpPr>
        <xdr:cNvPr id="699" name="直線コネクタ 698"/>
        <xdr:cNvCxnSpPr/>
      </xdr:nvCxnSpPr>
      <xdr:spPr>
        <a:xfrm flipV="1">
          <a:off x="12814300" y="16870045"/>
          <a:ext cx="889000" cy="8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700" name="フローチャート: 判断 699"/>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701" name="テキスト ボックス 700"/>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2" name="フローチャート: 判断 701"/>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703" name="テキスト ボックス 702"/>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9931</xdr:rowOff>
    </xdr:from>
    <xdr:to>
      <xdr:col>85</xdr:col>
      <xdr:colOff>177800</xdr:colOff>
      <xdr:row>97</xdr:row>
      <xdr:rowOff>111531</xdr:rowOff>
    </xdr:to>
    <xdr:sp macro="" textlink="">
      <xdr:nvSpPr>
        <xdr:cNvPr id="709" name="楕円 708"/>
        <xdr:cNvSpPr/>
      </xdr:nvSpPr>
      <xdr:spPr>
        <a:xfrm>
          <a:off x="16268700" y="1664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159808</xdr:rowOff>
    </xdr:from>
    <xdr:ext cx="534377" cy="259045"/>
    <xdr:sp macro="" textlink="">
      <xdr:nvSpPr>
        <xdr:cNvPr id="710" name="積立金該当値テキスト"/>
        <xdr:cNvSpPr txBox="1"/>
      </xdr:nvSpPr>
      <xdr:spPr>
        <a:xfrm>
          <a:off x="16370300" y="1661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14199</xdr:rowOff>
    </xdr:from>
    <xdr:to>
      <xdr:col>81</xdr:col>
      <xdr:colOff>101600</xdr:colOff>
      <xdr:row>98</xdr:row>
      <xdr:rowOff>115799</xdr:rowOff>
    </xdr:to>
    <xdr:sp macro="" textlink="">
      <xdr:nvSpPr>
        <xdr:cNvPr id="711" name="楕円 710"/>
        <xdr:cNvSpPr/>
      </xdr:nvSpPr>
      <xdr:spPr>
        <a:xfrm>
          <a:off x="15430500" y="1681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106926</xdr:rowOff>
    </xdr:from>
    <xdr:ext cx="534377" cy="259045"/>
    <xdr:sp macro="" textlink="">
      <xdr:nvSpPr>
        <xdr:cNvPr id="712" name="テキスト ボックス 711"/>
        <xdr:cNvSpPr txBox="1"/>
      </xdr:nvSpPr>
      <xdr:spPr>
        <a:xfrm>
          <a:off x="15214111" y="1690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126518</xdr:rowOff>
    </xdr:from>
    <xdr:to>
      <xdr:col>76</xdr:col>
      <xdr:colOff>165100</xdr:colOff>
      <xdr:row>98</xdr:row>
      <xdr:rowOff>56668</xdr:rowOff>
    </xdr:to>
    <xdr:sp macro="" textlink="">
      <xdr:nvSpPr>
        <xdr:cNvPr id="713" name="楕円 712"/>
        <xdr:cNvSpPr/>
      </xdr:nvSpPr>
      <xdr:spPr>
        <a:xfrm>
          <a:off x="14541500" y="16757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73195</xdr:rowOff>
    </xdr:from>
    <xdr:ext cx="534377" cy="259045"/>
    <xdr:sp macro="" textlink="">
      <xdr:nvSpPr>
        <xdr:cNvPr id="714" name="テキスト ボックス 713"/>
        <xdr:cNvSpPr txBox="1"/>
      </xdr:nvSpPr>
      <xdr:spPr>
        <a:xfrm>
          <a:off x="14325111" y="1653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17145</xdr:rowOff>
    </xdr:from>
    <xdr:to>
      <xdr:col>72</xdr:col>
      <xdr:colOff>38100</xdr:colOff>
      <xdr:row>98</xdr:row>
      <xdr:rowOff>118745</xdr:rowOff>
    </xdr:to>
    <xdr:sp macro="" textlink="">
      <xdr:nvSpPr>
        <xdr:cNvPr id="715" name="楕円 714"/>
        <xdr:cNvSpPr/>
      </xdr:nvSpPr>
      <xdr:spPr>
        <a:xfrm>
          <a:off x="13652500" y="1681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109872</xdr:rowOff>
    </xdr:from>
    <xdr:ext cx="534377" cy="259045"/>
    <xdr:sp macro="" textlink="">
      <xdr:nvSpPr>
        <xdr:cNvPr id="716" name="テキスト ボックス 715"/>
        <xdr:cNvSpPr txBox="1"/>
      </xdr:nvSpPr>
      <xdr:spPr>
        <a:xfrm>
          <a:off x="13436111" y="1691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103112</xdr:rowOff>
    </xdr:from>
    <xdr:to>
      <xdr:col>67</xdr:col>
      <xdr:colOff>101600</xdr:colOff>
      <xdr:row>99</xdr:row>
      <xdr:rowOff>33262</xdr:rowOff>
    </xdr:to>
    <xdr:sp macro="" textlink="">
      <xdr:nvSpPr>
        <xdr:cNvPr id="717" name="楕円 716"/>
        <xdr:cNvSpPr/>
      </xdr:nvSpPr>
      <xdr:spPr>
        <a:xfrm>
          <a:off x="12763500" y="169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24389</xdr:rowOff>
    </xdr:from>
    <xdr:ext cx="469744" cy="259045"/>
    <xdr:sp macro="" textlink="">
      <xdr:nvSpPr>
        <xdr:cNvPr id="718" name="テキスト ボックス 717"/>
        <xdr:cNvSpPr txBox="1"/>
      </xdr:nvSpPr>
      <xdr:spPr>
        <a:xfrm>
          <a:off x="12579428" y="1699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2" name="テキスト ボックス 73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4" name="テキスト ボックス 73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6" name="テキスト ボックス 73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8" name="テキスト ボックス 73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2" name="直線コネクタ 741"/>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5" name="投資及び出資金最大値テキスト"/>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6" name="直線コネクタ 745"/>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39459</xdr:rowOff>
    </xdr:from>
    <xdr:to>
      <xdr:col>116</xdr:col>
      <xdr:colOff>63500</xdr:colOff>
      <xdr:row>39</xdr:row>
      <xdr:rowOff>44450</xdr:rowOff>
    </xdr:to>
    <xdr:cxnSp macro="">
      <xdr:nvCxnSpPr>
        <xdr:cNvPr id="747" name="直線コネクタ 746"/>
        <xdr:cNvCxnSpPr/>
      </xdr:nvCxnSpPr>
      <xdr:spPr>
        <a:xfrm flipV="1">
          <a:off x="21323300" y="6726009"/>
          <a:ext cx="8382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165422</xdr:rowOff>
    </xdr:from>
    <xdr:ext cx="469744" cy="259045"/>
    <xdr:sp macro="" textlink="">
      <xdr:nvSpPr>
        <xdr:cNvPr id="748" name="投資及び出資金平均値テキスト"/>
        <xdr:cNvSpPr txBox="1"/>
      </xdr:nvSpPr>
      <xdr:spPr>
        <a:xfrm>
          <a:off x="22212300" y="6337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9" name="フローチャート: 判断 748"/>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51" name="フローチャート: 判断 750"/>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108157</xdr:rowOff>
    </xdr:from>
    <xdr:ext cx="469744" cy="259045"/>
    <xdr:sp macro="" textlink="">
      <xdr:nvSpPr>
        <xdr:cNvPr id="752" name="テキスト ボックス 751"/>
        <xdr:cNvSpPr txBox="1"/>
      </xdr:nvSpPr>
      <xdr:spPr>
        <a:xfrm>
          <a:off x="21088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4" name="フローチャート: 判断 753"/>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5" name="テキスト ボックス 754"/>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7" name="フローチャート: 判断 756"/>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8" name="テキスト ボックス 757"/>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9" name="フローチャート: 判断 758"/>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60" name="テキスト ボックス 759"/>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160109</xdr:rowOff>
    </xdr:from>
    <xdr:to>
      <xdr:col>116</xdr:col>
      <xdr:colOff>114300</xdr:colOff>
      <xdr:row>39</xdr:row>
      <xdr:rowOff>90259</xdr:rowOff>
    </xdr:to>
    <xdr:sp macro="" textlink="">
      <xdr:nvSpPr>
        <xdr:cNvPr id="766" name="楕円 765"/>
        <xdr:cNvSpPr/>
      </xdr:nvSpPr>
      <xdr:spPr>
        <a:xfrm>
          <a:off x="22110700" y="667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75036</xdr:rowOff>
    </xdr:from>
    <xdr:ext cx="378565" cy="259045"/>
    <xdr:sp macro="" textlink="">
      <xdr:nvSpPr>
        <xdr:cNvPr id="767" name="投資及び出資金該当値テキスト"/>
        <xdr:cNvSpPr txBox="1"/>
      </xdr:nvSpPr>
      <xdr:spPr>
        <a:xfrm>
          <a:off x="22212300" y="659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9" name="テキスト ボックス 78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1" name="テキスト ボックス 79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3" name="テキスト ボックス 79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9" name="直線コネクタ 798"/>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2" name="貸付金最大値テキスト"/>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3" name="直線コネクタ 802"/>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2921</xdr:rowOff>
    </xdr:from>
    <xdr:to>
      <xdr:col>116</xdr:col>
      <xdr:colOff>63500</xdr:colOff>
      <xdr:row>59</xdr:row>
      <xdr:rowOff>38278</xdr:rowOff>
    </xdr:to>
    <xdr:cxnSp macro="">
      <xdr:nvCxnSpPr>
        <xdr:cNvPr id="804" name="直線コネクタ 803"/>
        <xdr:cNvCxnSpPr/>
      </xdr:nvCxnSpPr>
      <xdr:spPr>
        <a:xfrm>
          <a:off x="21323300" y="10118471"/>
          <a:ext cx="8382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5" name="貸付金平均値テキスト"/>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6" name="フローチャート: 判断 805"/>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2921</xdr:rowOff>
    </xdr:from>
    <xdr:to>
      <xdr:col>111</xdr:col>
      <xdr:colOff>177800</xdr:colOff>
      <xdr:row>59</xdr:row>
      <xdr:rowOff>36220</xdr:rowOff>
    </xdr:to>
    <xdr:cxnSp macro="">
      <xdr:nvCxnSpPr>
        <xdr:cNvPr id="807" name="直線コネクタ 806"/>
        <xdr:cNvCxnSpPr/>
      </xdr:nvCxnSpPr>
      <xdr:spPr>
        <a:xfrm flipV="1">
          <a:off x="20434300" y="10118471"/>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8" name="フローチャート: 判断 807"/>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9" name="テキスト ボックス 808"/>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28067</xdr:rowOff>
    </xdr:from>
    <xdr:to>
      <xdr:col>107</xdr:col>
      <xdr:colOff>50800</xdr:colOff>
      <xdr:row>59</xdr:row>
      <xdr:rowOff>36220</xdr:rowOff>
    </xdr:to>
    <xdr:cxnSp macro="">
      <xdr:nvCxnSpPr>
        <xdr:cNvPr id="810" name="直線コネクタ 809"/>
        <xdr:cNvCxnSpPr/>
      </xdr:nvCxnSpPr>
      <xdr:spPr>
        <a:xfrm>
          <a:off x="19545300" y="10143617"/>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11" name="フローチャート: 判断 810"/>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12" name="テキスト ボックス 811"/>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139205</xdr:rowOff>
    </xdr:from>
    <xdr:to>
      <xdr:col>102</xdr:col>
      <xdr:colOff>114300</xdr:colOff>
      <xdr:row>59</xdr:row>
      <xdr:rowOff>28067</xdr:rowOff>
    </xdr:to>
    <xdr:cxnSp macro="">
      <xdr:nvCxnSpPr>
        <xdr:cNvPr id="813" name="直線コネクタ 812"/>
        <xdr:cNvCxnSpPr/>
      </xdr:nvCxnSpPr>
      <xdr:spPr>
        <a:xfrm>
          <a:off x="18656300" y="10083305"/>
          <a:ext cx="889000" cy="6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4" name="フローチャート: 判断 813"/>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5" name="テキスト ボックス 814"/>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6" name="フローチャート: 判断 815"/>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7" name="テキスト ボックス 816"/>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158928</xdr:rowOff>
    </xdr:from>
    <xdr:to>
      <xdr:col>116</xdr:col>
      <xdr:colOff>114300</xdr:colOff>
      <xdr:row>59</xdr:row>
      <xdr:rowOff>89078</xdr:rowOff>
    </xdr:to>
    <xdr:sp macro="" textlink="">
      <xdr:nvSpPr>
        <xdr:cNvPr id="823" name="楕円 822"/>
        <xdr:cNvSpPr/>
      </xdr:nvSpPr>
      <xdr:spPr>
        <a:xfrm>
          <a:off x="22110700" y="101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73855</xdr:rowOff>
    </xdr:from>
    <xdr:ext cx="378565" cy="259045"/>
    <xdr:sp macro="" textlink="">
      <xdr:nvSpPr>
        <xdr:cNvPr id="824" name="貸付金該当値テキスト"/>
        <xdr:cNvSpPr txBox="1"/>
      </xdr:nvSpPr>
      <xdr:spPr>
        <a:xfrm>
          <a:off x="22212300" y="10017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123571</xdr:rowOff>
    </xdr:from>
    <xdr:to>
      <xdr:col>112</xdr:col>
      <xdr:colOff>38100</xdr:colOff>
      <xdr:row>59</xdr:row>
      <xdr:rowOff>53721</xdr:rowOff>
    </xdr:to>
    <xdr:sp macro="" textlink="">
      <xdr:nvSpPr>
        <xdr:cNvPr id="825" name="楕円 824"/>
        <xdr:cNvSpPr/>
      </xdr:nvSpPr>
      <xdr:spPr>
        <a:xfrm>
          <a:off x="21272500" y="1006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44848</xdr:rowOff>
    </xdr:from>
    <xdr:ext cx="469744" cy="259045"/>
    <xdr:sp macro="" textlink="">
      <xdr:nvSpPr>
        <xdr:cNvPr id="826" name="テキスト ボックス 825"/>
        <xdr:cNvSpPr txBox="1"/>
      </xdr:nvSpPr>
      <xdr:spPr>
        <a:xfrm>
          <a:off x="21088428" y="1016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156870</xdr:rowOff>
    </xdr:from>
    <xdr:to>
      <xdr:col>107</xdr:col>
      <xdr:colOff>101600</xdr:colOff>
      <xdr:row>59</xdr:row>
      <xdr:rowOff>87020</xdr:rowOff>
    </xdr:to>
    <xdr:sp macro="" textlink="">
      <xdr:nvSpPr>
        <xdr:cNvPr id="827" name="楕円 826"/>
        <xdr:cNvSpPr/>
      </xdr:nvSpPr>
      <xdr:spPr>
        <a:xfrm>
          <a:off x="20383500" y="101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78147</xdr:rowOff>
    </xdr:from>
    <xdr:ext cx="378565" cy="259045"/>
    <xdr:sp macro="" textlink="">
      <xdr:nvSpPr>
        <xdr:cNvPr id="828" name="テキスト ボックス 827"/>
        <xdr:cNvSpPr txBox="1"/>
      </xdr:nvSpPr>
      <xdr:spPr>
        <a:xfrm>
          <a:off x="20245017" y="10193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148717</xdr:rowOff>
    </xdr:from>
    <xdr:to>
      <xdr:col>102</xdr:col>
      <xdr:colOff>165100</xdr:colOff>
      <xdr:row>59</xdr:row>
      <xdr:rowOff>78867</xdr:rowOff>
    </xdr:to>
    <xdr:sp macro="" textlink="">
      <xdr:nvSpPr>
        <xdr:cNvPr id="829" name="楕円 828"/>
        <xdr:cNvSpPr/>
      </xdr:nvSpPr>
      <xdr:spPr>
        <a:xfrm>
          <a:off x="19494500" y="1009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69994</xdr:rowOff>
    </xdr:from>
    <xdr:ext cx="378565" cy="259045"/>
    <xdr:sp macro="" textlink="">
      <xdr:nvSpPr>
        <xdr:cNvPr id="830" name="テキスト ボックス 829"/>
        <xdr:cNvSpPr txBox="1"/>
      </xdr:nvSpPr>
      <xdr:spPr>
        <a:xfrm>
          <a:off x="19356017" y="10185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88405</xdr:rowOff>
    </xdr:from>
    <xdr:to>
      <xdr:col>98</xdr:col>
      <xdr:colOff>38100</xdr:colOff>
      <xdr:row>59</xdr:row>
      <xdr:rowOff>18555</xdr:rowOff>
    </xdr:to>
    <xdr:sp macro="" textlink="">
      <xdr:nvSpPr>
        <xdr:cNvPr id="831" name="楕円 830"/>
        <xdr:cNvSpPr/>
      </xdr:nvSpPr>
      <xdr:spPr>
        <a:xfrm>
          <a:off x="18605500" y="1003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9682</xdr:rowOff>
    </xdr:from>
    <xdr:ext cx="469744" cy="259045"/>
    <xdr:sp macro="" textlink="">
      <xdr:nvSpPr>
        <xdr:cNvPr id="832" name="テキスト ボックス 831"/>
        <xdr:cNvSpPr txBox="1"/>
      </xdr:nvSpPr>
      <xdr:spPr>
        <a:xfrm>
          <a:off x="18421428" y="1012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7" name="直線コネクタ 856"/>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8" name="繰出金最小値テキスト"/>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9" name="直線コネクタ 858"/>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60" name="繰出金最大値テキスト"/>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61" name="直線コネクタ 860"/>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35097</xdr:rowOff>
    </xdr:from>
    <xdr:to>
      <xdr:col>116</xdr:col>
      <xdr:colOff>63500</xdr:colOff>
      <xdr:row>77</xdr:row>
      <xdr:rowOff>46279</xdr:rowOff>
    </xdr:to>
    <xdr:cxnSp macro="">
      <xdr:nvCxnSpPr>
        <xdr:cNvPr id="862" name="直線コネクタ 861"/>
        <xdr:cNvCxnSpPr/>
      </xdr:nvCxnSpPr>
      <xdr:spPr>
        <a:xfrm>
          <a:off x="21323300" y="13236747"/>
          <a:ext cx="838200" cy="1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3" name="繰出金平均値テキスト"/>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4" name="フローチャート: 判断 863"/>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35097</xdr:rowOff>
    </xdr:from>
    <xdr:to>
      <xdr:col>111</xdr:col>
      <xdr:colOff>177800</xdr:colOff>
      <xdr:row>77</xdr:row>
      <xdr:rowOff>77615</xdr:rowOff>
    </xdr:to>
    <xdr:cxnSp macro="">
      <xdr:nvCxnSpPr>
        <xdr:cNvPr id="865" name="直線コネクタ 864"/>
        <xdr:cNvCxnSpPr/>
      </xdr:nvCxnSpPr>
      <xdr:spPr>
        <a:xfrm flipV="1">
          <a:off x="20434300" y="13236747"/>
          <a:ext cx="889000" cy="4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6" name="フローチャート: 判断 865"/>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7" name="テキスト ボックス 866"/>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77615</xdr:rowOff>
    </xdr:from>
    <xdr:to>
      <xdr:col>107</xdr:col>
      <xdr:colOff>50800</xdr:colOff>
      <xdr:row>77</xdr:row>
      <xdr:rowOff>79559</xdr:rowOff>
    </xdr:to>
    <xdr:cxnSp macro="">
      <xdr:nvCxnSpPr>
        <xdr:cNvPr id="868" name="直線コネクタ 867"/>
        <xdr:cNvCxnSpPr/>
      </xdr:nvCxnSpPr>
      <xdr:spPr>
        <a:xfrm flipV="1">
          <a:off x="19545300" y="13279265"/>
          <a:ext cx="8890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9" name="フローチャート: 判断 868"/>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80763</xdr:rowOff>
    </xdr:from>
    <xdr:ext cx="534377" cy="259045"/>
    <xdr:sp macro="" textlink="">
      <xdr:nvSpPr>
        <xdr:cNvPr id="870" name="テキスト ボックス 869"/>
        <xdr:cNvSpPr txBox="1"/>
      </xdr:nvSpPr>
      <xdr:spPr>
        <a:xfrm>
          <a:off x="20167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100476</xdr:rowOff>
    </xdr:from>
    <xdr:to>
      <xdr:col>102</xdr:col>
      <xdr:colOff>114300</xdr:colOff>
      <xdr:row>77</xdr:row>
      <xdr:rowOff>79559</xdr:rowOff>
    </xdr:to>
    <xdr:cxnSp macro="">
      <xdr:nvCxnSpPr>
        <xdr:cNvPr id="871" name="直線コネクタ 870"/>
        <xdr:cNvCxnSpPr/>
      </xdr:nvCxnSpPr>
      <xdr:spPr>
        <a:xfrm>
          <a:off x="18656300" y="12444876"/>
          <a:ext cx="889000" cy="83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2" name="フローチャート: 判断 871"/>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57504</xdr:rowOff>
    </xdr:from>
    <xdr:ext cx="534377" cy="259045"/>
    <xdr:sp macro="" textlink="">
      <xdr:nvSpPr>
        <xdr:cNvPr id="873" name="テキスト ボックス 872"/>
        <xdr:cNvSpPr txBox="1"/>
      </xdr:nvSpPr>
      <xdr:spPr>
        <a:xfrm>
          <a:off x="19278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4" name="フローチャート: 判断 873"/>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75" name="テキスト ボックス 874"/>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166929</xdr:rowOff>
    </xdr:from>
    <xdr:to>
      <xdr:col>116</xdr:col>
      <xdr:colOff>114300</xdr:colOff>
      <xdr:row>77</xdr:row>
      <xdr:rowOff>97079</xdr:rowOff>
    </xdr:to>
    <xdr:sp macro="" textlink="">
      <xdr:nvSpPr>
        <xdr:cNvPr id="881" name="楕円 880"/>
        <xdr:cNvSpPr/>
      </xdr:nvSpPr>
      <xdr:spPr>
        <a:xfrm>
          <a:off x="22110700" y="1319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145356</xdr:rowOff>
    </xdr:from>
    <xdr:ext cx="534377" cy="259045"/>
    <xdr:sp macro="" textlink="">
      <xdr:nvSpPr>
        <xdr:cNvPr id="882" name="繰出金該当値テキスト"/>
        <xdr:cNvSpPr txBox="1"/>
      </xdr:nvSpPr>
      <xdr:spPr>
        <a:xfrm>
          <a:off x="22212300" y="1317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155747</xdr:rowOff>
    </xdr:from>
    <xdr:to>
      <xdr:col>112</xdr:col>
      <xdr:colOff>38100</xdr:colOff>
      <xdr:row>77</xdr:row>
      <xdr:rowOff>85897</xdr:rowOff>
    </xdr:to>
    <xdr:sp macro="" textlink="">
      <xdr:nvSpPr>
        <xdr:cNvPr id="883" name="楕円 882"/>
        <xdr:cNvSpPr/>
      </xdr:nvSpPr>
      <xdr:spPr>
        <a:xfrm>
          <a:off x="21272500" y="1318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77024</xdr:rowOff>
    </xdr:from>
    <xdr:ext cx="534377" cy="259045"/>
    <xdr:sp macro="" textlink="">
      <xdr:nvSpPr>
        <xdr:cNvPr id="884" name="テキスト ボックス 883"/>
        <xdr:cNvSpPr txBox="1"/>
      </xdr:nvSpPr>
      <xdr:spPr>
        <a:xfrm>
          <a:off x="21056111" y="1327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26815</xdr:rowOff>
    </xdr:from>
    <xdr:to>
      <xdr:col>107</xdr:col>
      <xdr:colOff>101600</xdr:colOff>
      <xdr:row>77</xdr:row>
      <xdr:rowOff>128415</xdr:rowOff>
    </xdr:to>
    <xdr:sp macro="" textlink="">
      <xdr:nvSpPr>
        <xdr:cNvPr id="885" name="楕円 884"/>
        <xdr:cNvSpPr/>
      </xdr:nvSpPr>
      <xdr:spPr>
        <a:xfrm>
          <a:off x="20383500" y="1322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119542</xdr:rowOff>
    </xdr:from>
    <xdr:ext cx="534377" cy="259045"/>
    <xdr:sp macro="" textlink="">
      <xdr:nvSpPr>
        <xdr:cNvPr id="886" name="テキスト ボックス 885"/>
        <xdr:cNvSpPr txBox="1"/>
      </xdr:nvSpPr>
      <xdr:spPr>
        <a:xfrm>
          <a:off x="20167111" y="1332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28759</xdr:rowOff>
    </xdr:from>
    <xdr:to>
      <xdr:col>102</xdr:col>
      <xdr:colOff>165100</xdr:colOff>
      <xdr:row>77</xdr:row>
      <xdr:rowOff>130359</xdr:rowOff>
    </xdr:to>
    <xdr:sp macro="" textlink="">
      <xdr:nvSpPr>
        <xdr:cNvPr id="887" name="楕円 886"/>
        <xdr:cNvSpPr/>
      </xdr:nvSpPr>
      <xdr:spPr>
        <a:xfrm>
          <a:off x="19494500" y="1323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121486</xdr:rowOff>
    </xdr:from>
    <xdr:ext cx="534377" cy="259045"/>
    <xdr:sp macro="" textlink="">
      <xdr:nvSpPr>
        <xdr:cNvPr id="888" name="テキスト ボックス 887"/>
        <xdr:cNvSpPr txBox="1"/>
      </xdr:nvSpPr>
      <xdr:spPr>
        <a:xfrm>
          <a:off x="19278111" y="1332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49676</xdr:rowOff>
    </xdr:from>
    <xdr:to>
      <xdr:col>98</xdr:col>
      <xdr:colOff>38100</xdr:colOff>
      <xdr:row>72</xdr:row>
      <xdr:rowOff>151276</xdr:rowOff>
    </xdr:to>
    <xdr:sp macro="" textlink="">
      <xdr:nvSpPr>
        <xdr:cNvPr id="889" name="楕円 888"/>
        <xdr:cNvSpPr/>
      </xdr:nvSpPr>
      <xdr:spPr>
        <a:xfrm>
          <a:off x="18605500" y="1239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167803</xdr:rowOff>
    </xdr:from>
    <xdr:ext cx="534377" cy="259045"/>
    <xdr:sp macro="" textlink="">
      <xdr:nvSpPr>
        <xdr:cNvPr id="890" name="テキスト ボックス 889"/>
        <xdr:cNvSpPr txBox="1"/>
      </xdr:nvSpPr>
      <xdr:spPr>
        <a:xfrm>
          <a:off x="18389111" y="1216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901" name="直線コネクタ 900"/>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2" name="テキスト ボックス 901"/>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5" name="直線コネクタ 904"/>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6" name="テキスト ボックス 905"/>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10" name="直線コネクタ 909"/>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1"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3"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4" name="直線コネクタ 913"/>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5" name="直線コネクタ 914"/>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6"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7" name="フローチャート: 判断 916"/>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8" name="直線コネクタ 917"/>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9" name="フローチャート: 判断 918"/>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0" name="テキスト ボックス 919"/>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21" name="直線コネクタ 920"/>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2" name="フローチャート: 判断 921"/>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3" name="テキスト ボックス 922"/>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4" name="直線コネクタ 923"/>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5" name="フローチャート: 判断 924"/>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6" name="テキスト ボックス 925"/>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7" name="フローチャート: 判断 926"/>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8" name="テキスト ボックス 927"/>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4" name="楕円 933"/>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5"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6" name="楕円 935"/>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7" name="テキスト ボックス 936"/>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8" name="楕円 937"/>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9" name="テキスト ボックス 938"/>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40" name="楕円 939"/>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41" name="テキスト ボックス 940"/>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2" name="楕円 941"/>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3" name="テキスト ボックス 942"/>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en-US" altLang="ja-JP" sz="1300">
              <a:latin typeface="ＭＳ Ｐゴシック" panose="020B0600070205080204" pitchFamily="50" charset="-128"/>
              <a:ea typeface="ＭＳ Ｐゴシック" panose="020B0600070205080204" pitchFamily="50" charset="-128"/>
            </a:rPr>
            <a:t>99,401</a:t>
          </a:r>
          <a:r>
            <a:rPr kumimoji="1" lang="ja-JP" altLang="en-US" sz="1300">
              <a:latin typeface="ＭＳ Ｐゴシック" panose="020B0600070205080204" pitchFamily="50" charset="-128"/>
              <a:ea typeface="ＭＳ Ｐゴシック" panose="020B0600070205080204" pitchFamily="50" charset="-128"/>
            </a:rPr>
            <a:t>円となっており、一般職員、会計年度任用職員関係経費の増加により前年度比</a:t>
          </a:r>
          <a:r>
            <a:rPr kumimoji="1" lang="en-US" altLang="ja-JP" sz="1300">
              <a:latin typeface="ＭＳ Ｐゴシック" panose="020B0600070205080204" pitchFamily="50" charset="-128"/>
              <a:ea typeface="ＭＳ Ｐゴシック" panose="020B0600070205080204" pitchFamily="50" charset="-128"/>
            </a:rPr>
            <a:t>4,235</a:t>
          </a:r>
          <a:r>
            <a:rPr kumimoji="1" lang="ja-JP" altLang="en-US" sz="1300">
              <a:latin typeface="ＭＳ Ｐゴシック" panose="020B0600070205080204" pitchFamily="50" charset="-128"/>
              <a:ea typeface="ＭＳ Ｐゴシック" panose="020B0600070205080204" pitchFamily="50" charset="-128"/>
            </a:rPr>
            <a:t>円の増となった。類似団体平均を上回る数値で推移しており、これは、当市が合併団体で市域が広く行政機能が点在していること等の理由による。補助費等は</a:t>
          </a:r>
          <a:r>
            <a:rPr kumimoji="1" lang="en-US" altLang="ja-JP" sz="1300">
              <a:latin typeface="ＭＳ Ｐゴシック" panose="020B0600070205080204" pitchFamily="50" charset="-128"/>
              <a:ea typeface="ＭＳ Ｐゴシック" panose="020B0600070205080204" pitchFamily="50" charset="-128"/>
            </a:rPr>
            <a:t>94,047</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126,421</a:t>
          </a:r>
          <a:r>
            <a:rPr kumimoji="1" lang="ja-JP" altLang="en-US" sz="1300">
              <a:latin typeface="ＭＳ Ｐゴシック" panose="020B0600070205080204" pitchFamily="50" charset="-128"/>
              <a:ea typeface="ＭＳ Ｐゴシック" panose="020B0600070205080204" pitchFamily="50" charset="-128"/>
            </a:rPr>
            <a:t>円の大幅な減となった。これは、新型コロナウイルス感染症対策の特別定額給付金給付事業の完了等による費用の減少が主な要因である。普通建設事業費は</a:t>
          </a:r>
          <a:r>
            <a:rPr kumimoji="1" lang="en-US" altLang="ja-JP" sz="1300">
              <a:latin typeface="ＭＳ Ｐゴシック" panose="020B0600070205080204" pitchFamily="50" charset="-128"/>
              <a:ea typeface="ＭＳ Ｐゴシック" panose="020B0600070205080204" pitchFamily="50" charset="-128"/>
            </a:rPr>
            <a:t>70,538</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79,076</a:t>
          </a:r>
          <a:r>
            <a:rPr kumimoji="1" lang="ja-JP" altLang="en-US" sz="1300">
              <a:latin typeface="ＭＳ Ｐゴシック" panose="020B0600070205080204" pitchFamily="50" charset="-128"/>
              <a:ea typeface="ＭＳ Ｐゴシック" panose="020B0600070205080204" pitchFamily="50" charset="-128"/>
            </a:rPr>
            <a:t>円の大幅減となった。普通建設事業費（うち新規整備）は</a:t>
          </a:r>
          <a:r>
            <a:rPr kumimoji="1" lang="en-US" altLang="ja-JP" sz="1300">
              <a:latin typeface="ＭＳ Ｐゴシック" panose="020B0600070205080204" pitchFamily="50" charset="-128"/>
              <a:ea typeface="ＭＳ Ｐゴシック" panose="020B0600070205080204" pitchFamily="50" charset="-128"/>
            </a:rPr>
            <a:t>18,719</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72,997</a:t>
          </a:r>
          <a:r>
            <a:rPr kumimoji="1" lang="ja-JP" altLang="en-US" sz="1300">
              <a:latin typeface="ＭＳ Ｐゴシック" panose="020B0600070205080204" pitchFamily="50" charset="-128"/>
              <a:ea typeface="ＭＳ Ｐゴシック" panose="020B0600070205080204" pitchFamily="50" charset="-128"/>
            </a:rPr>
            <a:t>円の減であり、令和２年度に統合庁舎整備工事の大部分が完了したことが主な要因である。また、普通建設事業費（うち更新整備）は</a:t>
          </a:r>
          <a:r>
            <a:rPr kumimoji="1" lang="en-US" altLang="ja-JP" sz="1300">
              <a:latin typeface="ＭＳ Ｐゴシック" panose="020B0600070205080204" pitchFamily="50" charset="-128"/>
              <a:ea typeface="ＭＳ Ｐゴシック" panose="020B0600070205080204" pitchFamily="50" charset="-128"/>
            </a:rPr>
            <a:t>44,075</a:t>
          </a:r>
          <a:r>
            <a:rPr kumimoji="1" lang="ja-JP" altLang="en-US" sz="1300">
              <a:latin typeface="ＭＳ Ｐゴシック" panose="020B0600070205080204" pitchFamily="50" charset="-128"/>
              <a:ea typeface="ＭＳ Ｐゴシック" panose="020B0600070205080204" pitchFamily="50" charset="-128"/>
            </a:rPr>
            <a:t>円で、橋りょうの維持、長寿命化事業の進捗等により前年度に引き続き高くなっている。積立金は</a:t>
          </a:r>
          <a:r>
            <a:rPr kumimoji="1" lang="en-US" altLang="ja-JP" sz="1300">
              <a:latin typeface="ＭＳ Ｐゴシック" panose="020B0600070205080204" pitchFamily="50" charset="-128"/>
              <a:ea typeface="ＭＳ Ｐゴシック" panose="020B0600070205080204" pitchFamily="50" charset="-128"/>
            </a:rPr>
            <a:t>25,718</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13,836</a:t>
          </a:r>
          <a:r>
            <a:rPr kumimoji="1" lang="ja-JP" altLang="en-US" sz="1300">
              <a:latin typeface="ＭＳ Ｐゴシック" panose="020B0600070205080204" pitchFamily="50" charset="-128"/>
              <a:ea typeface="ＭＳ Ｐゴシック" panose="020B0600070205080204" pitchFamily="50" charset="-128"/>
            </a:rPr>
            <a:t>円の増となった。これは普通交付税等歳入予算の増加や、大型事業の執行見込みによる事業費の減額、ふるさと納税の寄付金の増に伴う基金積立て額が増加したことが主な要因である。扶助費は</a:t>
          </a:r>
          <a:r>
            <a:rPr kumimoji="1" lang="en-US" altLang="ja-JP" sz="1300">
              <a:latin typeface="ＭＳ Ｐゴシック" panose="020B0600070205080204" pitchFamily="50" charset="-128"/>
              <a:ea typeface="ＭＳ Ｐゴシック" panose="020B0600070205080204" pitchFamily="50" charset="-128"/>
            </a:rPr>
            <a:t>102,190</a:t>
          </a:r>
          <a:r>
            <a:rPr kumimoji="1" lang="ja-JP" altLang="en-US" sz="1300">
              <a:latin typeface="ＭＳ Ｐゴシック" panose="020B0600070205080204" pitchFamily="50" charset="-128"/>
              <a:ea typeface="ＭＳ Ｐゴシック" panose="020B0600070205080204" pitchFamily="50" charset="-128"/>
            </a:rPr>
            <a:t>円となっており、前年度比</a:t>
          </a:r>
          <a:r>
            <a:rPr kumimoji="1" lang="en-US" altLang="ja-JP" sz="1300">
              <a:latin typeface="ＭＳ Ｐゴシック" panose="020B0600070205080204" pitchFamily="50" charset="-128"/>
              <a:ea typeface="ＭＳ Ｐゴシック" panose="020B0600070205080204" pitchFamily="50" charset="-128"/>
            </a:rPr>
            <a:t>22,639</a:t>
          </a:r>
          <a:r>
            <a:rPr kumimoji="1" lang="ja-JP" altLang="en-US" sz="1300">
              <a:latin typeface="ＭＳ Ｐゴシック" panose="020B0600070205080204" pitchFamily="50" charset="-128"/>
              <a:ea typeface="ＭＳ Ｐゴシック" panose="020B0600070205080204" pitchFamily="50" charset="-128"/>
            </a:rPr>
            <a:t>円の増となった。これは、子育て世帯臨時特別給付金や、住民税非課税世帯等臨時特別給付金の増加等が大きな要因である。類似団体よりも低い数値ではあるが、全国平均を上回る高齢化率、障がい福祉サービス利用者数の増による自立支援給付の増加など、今後も扶助費の増加が見込まれるため、引き続き、資格審査等の適正化と予防施策の推進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滋賀県米原市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38,136
37,598
250.39
23,914,168
22,671,037
1,049,989
13,369,240
26,532,237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23440</xdr:rowOff>
    </xdr:from>
    <xdr:to>
      <xdr:col>24</xdr:col>
      <xdr:colOff>63500</xdr:colOff>
      <xdr:row>37</xdr:row>
      <xdr:rowOff>44668</xdr:rowOff>
    </xdr:to>
    <xdr:cxnSp macro="">
      <xdr:nvCxnSpPr>
        <xdr:cNvPr id="63" name="直線コネクタ 62"/>
        <xdr:cNvCxnSpPr/>
      </xdr:nvCxnSpPr>
      <xdr:spPr>
        <a:xfrm>
          <a:off x="3797300" y="6367090"/>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145252</xdr:rowOff>
    </xdr:from>
    <xdr:to>
      <xdr:col>19</xdr:col>
      <xdr:colOff>177800</xdr:colOff>
      <xdr:row>37</xdr:row>
      <xdr:rowOff>23440</xdr:rowOff>
    </xdr:to>
    <xdr:cxnSp macro="">
      <xdr:nvCxnSpPr>
        <xdr:cNvPr id="66" name="直線コネクタ 65"/>
        <xdr:cNvCxnSpPr/>
      </xdr:nvCxnSpPr>
      <xdr:spPr>
        <a:xfrm>
          <a:off x="2908300" y="6317452"/>
          <a:ext cx="889000" cy="4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145252</xdr:rowOff>
    </xdr:from>
    <xdr:to>
      <xdr:col>15</xdr:col>
      <xdr:colOff>50800</xdr:colOff>
      <xdr:row>37</xdr:row>
      <xdr:rowOff>19848</xdr:rowOff>
    </xdr:to>
    <xdr:cxnSp macro="">
      <xdr:nvCxnSpPr>
        <xdr:cNvPr id="69" name="直線コネクタ 68"/>
        <xdr:cNvCxnSpPr/>
      </xdr:nvCxnSpPr>
      <xdr:spPr>
        <a:xfrm flipV="1">
          <a:off x="2019300" y="6317452"/>
          <a:ext cx="889000" cy="4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129956</xdr:rowOff>
    </xdr:from>
    <xdr:ext cx="469744" cy="259045"/>
    <xdr:sp macro="" textlink="">
      <xdr:nvSpPr>
        <xdr:cNvPr id="71" name="テキスト ボックス 70"/>
        <xdr:cNvSpPr txBox="1"/>
      </xdr:nvSpPr>
      <xdr:spPr>
        <a:xfrm>
          <a:off x="2673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19848</xdr:rowOff>
    </xdr:from>
    <xdr:to>
      <xdr:col>10</xdr:col>
      <xdr:colOff>114300</xdr:colOff>
      <xdr:row>37</xdr:row>
      <xdr:rowOff>22787</xdr:rowOff>
    </xdr:to>
    <xdr:cxnSp macro="">
      <xdr:nvCxnSpPr>
        <xdr:cNvPr id="72" name="直線コネクタ 71"/>
        <xdr:cNvCxnSpPr/>
      </xdr:nvCxnSpPr>
      <xdr:spPr>
        <a:xfrm flipV="1">
          <a:off x="1130300" y="6363498"/>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138120</xdr:rowOff>
    </xdr:from>
    <xdr:ext cx="469744" cy="259045"/>
    <xdr:sp macro="" textlink="">
      <xdr:nvSpPr>
        <xdr:cNvPr id="74" name="テキスト ボックス 73"/>
        <xdr:cNvSpPr txBox="1"/>
      </xdr:nvSpPr>
      <xdr:spPr>
        <a:xfrm>
          <a:off x="178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165318</xdr:rowOff>
    </xdr:from>
    <xdr:to>
      <xdr:col>24</xdr:col>
      <xdr:colOff>114300</xdr:colOff>
      <xdr:row>37</xdr:row>
      <xdr:rowOff>95468</xdr:rowOff>
    </xdr:to>
    <xdr:sp macro="" textlink="">
      <xdr:nvSpPr>
        <xdr:cNvPr id="82" name="楕円 81"/>
        <xdr:cNvSpPr/>
      </xdr:nvSpPr>
      <xdr:spPr>
        <a:xfrm>
          <a:off x="4584700" y="63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143745</xdr:rowOff>
    </xdr:from>
    <xdr:ext cx="469744" cy="259045"/>
    <xdr:sp macro="" textlink="">
      <xdr:nvSpPr>
        <xdr:cNvPr id="83" name="議会費該当値テキスト"/>
        <xdr:cNvSpPr txBox="1"/>
      </xdr:nvSpPr>
      <xdr:spPr>
        <a:xfrm>
          <a:off x="4686300" y="631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144090</xdr:rowOff>
    </xdr:from>
    <xdr:to>
      <xdr:col>20</xdr:col>
      <xdr:colOff>38100</xdr:colOff>
      <xdr:row>37</xdr:row>
      <xdr:rowOff>74240</xdr:rowOff>
    </xdr:to>
    <xdr:sp macro="" textlink="">
      <xdr:nvSpPr>
        <xdr:cNvPr id="84" name="楕円 83"/>
        <xdr:cNvSpPr/>
      </xdr:nvSpPr>
      <xdr:spPr>
        <a:xfrm>
          <a:off x="3746500" y="631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65367</xdr:rowOff>
    </xdr:from>
    <xdr:ext cx="469744" cy="259045"/>
    <xdr:sp macro="" textlink="">
      <xdr:nvSpPr>
        <xdr:cNvPr id="85" name="テキスト ボックス 84"/>
        <xdr:cNvSpPr txBox="1"/>
      </xdr:nvSpPr>
      <xdr:spPr>
        <a:xfrm>
          <a:off x="3562428" y="640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94452</xdr:rowOff>
    </xdr:from>
    <xdr:to>
      <xdr:col>15</xdr:col>
      <xdr:colOff>101600</xdr:colOff>
      <xdr:row>37</xdr:row>
      <xdr:rowOff>24602</xdr:rowOff>
    </xdr:to>
    <xdr:sp macro="" textlink="">
      <xdr:nvSpPr>
        <xdr:cNvPr id="86" name="楕円 85"/>
        <xdr:cNvSpPr/>
      </xdr:nvSpPr>
      <xdr:spPr>
        <a:xfrm>
          <a:off x="2857500" y="626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15729</xdr:rowOff>
    </xdr:from>
    <xdr:ext cx="469744" cy="259045"/>
    <xdr:sp macro="" textlink="">
      <xdr:nvSpPr>
        <xdr:cNvPr id="87" name="テキスト ボックス 86"/>
        <xdr:cNvSpPr txBox="1"/>
      </xdr:nvSpPr>
      <xdr:spPr>
        <a:xfrm>
          <a:off x="2673428" y="635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140498</xdr:rowOff>
    </xdr:from>
    <xdr:to>
      <xdr:col>10</xdr:col>
      <xdr:colOff>165100</xdr:colOff>
      <xdr:row>37</xdr:row>
      <xdr:rowOff>70648</xdr:rowOff>
    </xdr:to>
    <xdr:sp macro="" textlink="">
      <xdr:nvSpPr>
        <xdr:cNvPr id="88" name="楕円 87"/>
        <xdr:cNvSpPr/>
      </xdr:nvSpPr>
      <xdr:spPr>
        <a:xfrm>
          <a:off x="1968500" y="631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61775</xdr:rowOff>
    </xdr:from>
    <xdr:ext cx="469744" cy="259045"/>
    <xdr:sp macro="" textlink="">
      <xdr:nvSpPr>
        <xdr:cNvPr id="89" name="テキスト ボックス 88"/>
        <xdr:cNvSpPr txBox="1"/>
      </xdr:nvSpPr>
      <xdr:spPr>
        <a:xfrm>
          <a:off x="1784428" y="640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143437</xdr:rowOff>
    </xdr:from>
    <xdr:to>
      <xdr:col>6</xdr:col>
      <xdr:colOff>38100</xdr:colOff>
      <xdr:row>37</xdr:row>
      <xdr:rowOff>73587</xdr:rowOff>
    </xdr:to>
    <xdr:sp macro="" textlink="">
      <xdr:nvSpPr>
        <xdr:cNvPr id="90" name="楕円 89"/>
        <xdr:cNvSpPr/>
      </xdr:nvSpPr>
      <xdr:spPr>
        <a:xfrm>
          <a:off x="1079500" y="63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64714</xdr:rowOff>
    </xdr:from>
    <xdr:ext cx="469744" cy="259045"/>
    <xdr:sp macro="" textlink="">
      <xdr:nvSpPr>
        <xdr:cNvPr id="91" name="テキスト ボックス 90"/>
        <xdr:cNvSpPr txBox="1"/>
      </xdr:nvSpPr>
      <xdr:spPr>
        <a:xfrm>
          <a:off x="895428" y="64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129715</xdr:rowOff>
    </xdr:from>
    <xdr:to>
      <xdr:col>24</xdr:col>
      <xdr:colOff>62865</xdr:colOff>
      <xdr:row>57</xdr:row>
      <xdr:rowOff>137569</xdr:rowOff>
    </xdr:to>
    <xdr:cxnSp macro="">
      <xdr:nvCxnSpPr>
        <xdr:cNvPr id="113" name="直線コネクタ 112"/>
        <xdr:cNvCxnSpPr/>
      </xdr:nvCxnSpPr>
      <xdr:spPr>
        <a:xfrm flipV="1">
          <a:off x="4633595" y="9045115"/>
          <a:ext cx="1270" cy="865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141396</xdr:rowOff>
    </xdr:from>
    <xdr:ext cx="534377" cy="259045"/>
    <xdr:sp macro="" textlink="">
      <xdr:nvSpPr>
        <xdr:cNvPr id="114" name="総務費最小値テキスト"/>
        <xdr:cNvSpPr txBox="1"/>
      </xdr:nvSpPr>
      <xdr:spPr>
        <a:xfrm>
          <a:off x="4686300" y="9914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137569</xdr:rowOff>
    </xdr:from>
    <xdr:to>
      <xdr:col>24</xdr:col>
      <xdr:colOff>152400</xdr:colOff>
      <xdr:row>57</xdr:row>
      <xdr:rowOff>137569</xdr:rowOff>
    </xdr:to>
    <xdr:cxnSp macro="">
      <xdr:nvCxnSpPr>
        <xdr:cNvPr id="115" name="直線コネクタ 114"/>
        <xdr:cNvCxnSpPr/>
      </xdr:nvCxnSpPr>
      <xdr:spPr>
        <a:xfrm>
          <a:off x="4546600" y="9910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76392</xdr:rowOff>
    </xdr:from>
    <xdr:ext cx="599010" cy="259045"/>
    <xdr:sp macro="" textlink="">
      <xdr:nvSpPr>
        <xdr:cNvPr id="116" name="総務費最大値テキスト"/>
        <xdr:cNvSpPr txBox="1"/>
      </xdr:nvSpPr>
      <xdr:spPr>
        <a:xfrm>
          <a:off x="4686300" y="882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129715</xdr:rowOff>
    </xdr:from>
    <xdr:to>
      <xdr:col>24</xdr:col>
      <xdr:colOff>152400</xdr:colOff>
      <xdr:row>52</xdr:row>
      <xdr:rowOff>129715</xdr:rowOff>
    </xdr:to>
    <xdr:cxnSp macro="">
      <xdr:nvCxnSpPr>
        <xdr:cNvPr id="117" name="直線コネクタ 116"/>
        <xdr:cNvCxnSpPr/>
      </xdr:nvCxnSpPr>
      <xdr:spPr>
        <a:xfrm>
          <a:off x="4546600" y="904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147624</xdr:rowOff>
    </xdr:from>
    <xdr:to>
      <xdr:col>24</xdr:col>
      <xdr:colOff>63500</xdr:colOff>
      <xdr:row>56</xdr:row>
      <xdr:rowOff>32701</xdr:rowOff>
    </xdr:to>
    <xdr:cxnSp macro="">
      <xdr:nvCxnSpPr>
        <xdr:cNvPr id="118" name="直線コネクタ 117"/>
        <xdr:cNvCxnSpPr/>
      </xdr:nvCxnSpPr>
      <xdr:spPr>
        <a:xfrm>
          <a:off x="3797300" y="8891574"/>
          <a:ext cx="838200" cy="74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xdr:rowOff>
    </xdr:from>
    <xdr:ext cx="534377" cy="259045"/>
    <xdr:sp macro="" textlink="">
      <xdr:nvSpPr>
        <xdr:cNvPr id="119" name="総務費平均値テキスト"/>
        <xdr:cNvSpPr txBox="1"/>
      </xdr:nvSpPr>
      <xdr:spPr>
        <a:xfrm>
          <a:off x="4686300" y="9601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21710</xdr:rowOff>
    </xdr:from>
    <xdr:to>
      <xdr:col>24</xdr:col>
      <xdr:colOff>114300</xdr:colOff>
      <xdr:row>56</xdr:row>
      <xdr:rowOff>123310</xdr:rowOff>
    </xdr:to>
    <xdr:sp macro="" textlink="">
      <xdr:nvSpPr>
        <xdr:cNvPr id="120" name="フローチャート: 判断 119"/>
        <xdr:cNvSpPr/>
      </xdr:nvSpPr>
      <xdr:spPr>
        <a:xfrm>
          <a:off x="45847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147624</xdr:rowOff>
    </xdr:from>
    <xdr:to>
      <xdr:col>19</xdr:col>
      <xdr:colOff>177800</xdr:colOff>
      <xdr:row>56</xdr:row>
      <xdr:rowOff>77046</xdr:rowOff>
    </xdr:to>
    <xdr:cxnSp macro="">
      <xdr:nvCxnSpPr>
        <xdr:cNvPr id="121" name="直線コネクタ 120"/>
        <xdr:cNvCxnSpPr/>
      </xdr:nvCxnSpPr>
      <xdr:spPr>
        <a:xfrm flipV="1">
          <a:off x="2908300" y="8891574"/>
          <a:ext cx="889000" cy="78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93024</xdr:rowOff>
    </xdr:from>
    <xdr:to>
      <xdr:col>20</xdr:col>
      <xdr:colOff>38100</xdr:colOff>
      <xdr:row>54</xdr:row>
      <xdr:rowOff>23174</xdr:rowOff>
    </xdr:to>
    <xdr:sp macro="" textlink="">
      <xdr:nvSpPr>
        <xdr:cNvPr id="122" name="フローチャート: 判断 121"/>
        <xdr:cNvSpPr/>
      </xdr:nvSpPr>
      <xdr:spPr>
        <a:xfrm>
          <a:off x="3746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14301</xdr:rowOff>
    </xdr:from>
    <xdr:ext cx="599010" cy="259045"/>
    <xdr:sp macro="" textlink="">
      <xdr:nvSpPr>
        <xdr:cNvPr id="123" name="テキスト ボックス 122"/>
        <xdr:cNvSpPr txBox="1"/>
      </xdr:nvSpPr>
      <xdr:spPr>
        <a:xfrm>
          <a:off x="3497795" y="9272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77046</xdr:rowOff>
    </xdr:from>
    <xdr:to>
      <xdr:col>15</xdr:col>
      <xdr:colOff>50800</xdr:colOff>
      <xdr:row>57</xdr:row>
      <xdr:rowOff>43931</xdr:rowOff>
    </xdr:to>
    <xdr:cxnSp macro="">
      <xdr:nvCxnSpPr>
        <xdr:cNvPr id="124" name="直線コネクタ 123"/>
        <xdr:cNvCxnSpPr/>
      </xdr:nvCxnSpPr>
      <xdr:spPr>
        <a:xfrm flipV="1">
          <a:off x="2019300" y="9678246"/>
          <a:ext cx="889000" cy="13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84511</xdr:rowOff>
    </xdr:from>
    <xdr:to>
      <xdr:col>15</xdr:col>
      <xdr:colOff>101600</xdr:colOff>
      <xdr:row>57</xdr:row>
      <xdr:rowOff>14661</xdr:rowOff>
    </xdr:to>
    <xdr:sp macro="" textlink="">
      <xdr:nvSpPr>
        <xdr:cNvPr id="125" name="フローチャート: 判断 124"/>
        <xdr:cNvSpPr/>
      </xdr:nvSpPr>
      <xdr:spPr>
        <a:xfrm>
          <a:off x="2857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5788</xdr:rowOff>
    </xdr:from>
    <xdr:ext cx="534377" cy="259045"/>
    <xdr:sp macro="" textlink="">
      <xdr:nvSpPr>
        <xdr:cNvPr id="126" name="テキスト ボックス 125"/>
        <xdr:cNvSpPr txBox="1"/>
      </xdr:nvSpPr>
      <xdr:spPr>
        <a:xfrm>
          <a:off x="2641111" y="977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43931</xdr:rowOff>
    </xdr:from>
    <xdr:to>
      <xdr:col>10</xdr:col>
      <xdr:colOff>114300</xdr:colOff>
      <xdr:row>57</xdr:row>
      <xdr:rowOff>74809</xdr:rowOff>
    </xdr:to>
    <xdr:cxnSp macro="">
      <xdr:nvCxnSpPr>
        <xdr:cNvPr id="127" name="直線コネクタ 126"/>
        <xdr:cNvCxnSpPr/>
      </xdr:nvCxnSpPr>
      <xdr:spPr>
        <a:xfrm flipV="1">
          <a:off x="1130300" y="9816581"/>
          <a:ext cx="889000" cy="3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121919</xdr:rowOff>
    </xdr:from>
    <xdr:to>
      <xdr:col>10</xdr:col>
      <xdr:colOff>165100</xdr:colOff>
      <xdr:row>57</xdr:row>
      <xdr:rowOff>52069</xdr:rowOff>
    </xdr:to>
    <xdr:sp macro="" textlink="">
      <xdr:nvSpPr>
        <xdr:cNvPr id="128" name="フローチャート: 判断 127"/>
        <xdr:cNvSpPr/>
      </xdr:nvSpPr>
      <xdr:spPr>
        <a:xfrm>
          <a:off x="1968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68596</xdr:rowOff>
    </xdr:from>
    <xdr:ext cx="534377" cy="259045"/>
    <xdr:sp macro="" textlink="">
      <xdr:nvSpPr>
        <xdr:cNvPr id="129" name="テキスト ボックス 128"/>
        <xdr:cNvSpPr txBox="1"/>
      </xdr:nvSpPr>
      <xdr:spPr>
        <a:xfrm>
          <a:off x="1752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138909</xdr:rowOff>
    </xdr:from>
    <xdr:to>
      <xdr:col>6</xdr:col>
      <xdr:colOff>38100</xdr:colOff>
      <xdr:row>57</xdr:row>
      <xdr:rowOff>69059</xdr:rowOff>
    </xdr:to>
    <xdr:sp macro="" textlink="">
      <xdr:nvSpPr>
        <xdr:cNvPr id="130" name="フローチャート: 判断 129"/>
        <xdr:cNvSpPr/>
      </xdr:nvSpPr>
      <xdr:spPr>
        <a:xfrm>
          <a:off x="10795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85586</xdr:rowOff>
    </xdr:from>
    <xdr:ext cx="534377" cy="259045"/>
    <xdr:sp macro="" textlink="">
      <xdr:nvSpPr>
        <xdr:cNvPr id="131" name="テキスト ボックス 130"/>
        <xdr:cNvSpPr txBox="1"/>
      </xdr:nvSpPr>
      <xdr:spPr>
        <a:xfrm>
          <a:off x="863111" y="951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153351</xdr:rowOff>
    </xdr:from>
    <xdr:to>
      <xdr:col>24</xdr:col>
      <xdr:colOff>114300</xdr:colOff>
      <xdr:row>56</xdr:row>
      <xdr:rowOff>83501</xdr:rowOff>
    </xdr:to>
    <xdr:sp macro="" textlink="">
      <xdr:nvSpPr>
        <xdr:cNvPr id="137" name="楕円 136"/>
        <xdr:cNvSpPr/>
      </xdr:nvSpPr>
      <xdr:spPr>
        <a:xfrm>
          <a:off x="4584700" y="95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4778</xdr:rowOff>
    </xdr:from>
    <xdr:ext cx="534377" cy="259045"/>
    <xdr:sp macro="" textlink="">
      <xdr:nvSpPr>
        <xdr:cNvPr id="138" name="総務費該当値テキスト"/>
        <xdr:cNvSpPr txBox="1"/>
      </xdr:nvSpPr>
      <xdr:spPr>
        <a:xfrm>
          <a:off x="4686300" y="94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96824</xdr:rowOff>
    </xdr:from>
    <xdr:to>
      <xdr:col>20</xdr:col>
      <xdr:colOff>38100</xdr:colOff>
      <xdr:row>52</xdr:row>
      <xdr:rowOff>26974</xdr:rowOff>
    </xdr:to>
    <xdr:sp macro="" textlink="">
      <xdr:nvSpPr>
        <xdr:cNvPr id="139" name="楕円 138"/>
        <xdr:cNvSpPr/>
      </xdr:nvSpPr>
      <xdr:spPr>
        <a:xfrm>
          <a:off x="3746500" y="884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43501</xdr:rowOff>
    </xdr:from>
    <xdr:ext cx="599010" cy="259045"/>
    <xdr:sp macro="" textlink="">
      <xdr:nvSpPr>
        <xdr:cNvPr id="140" name="テキスト ボックス 139"/>
        <xdr:cNvSpPr txBox="1"/>
      </xdr:nvSpPr>
      <xdr:spPr>
        <a:xfrm>
          <a:off x="3497795" y="8616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26246</xdr:rowOff>
    </xdr:from>
    <xdr:to>
      <xdr:col>15</xdr:col>
      <xdr:colOff>101600</xdr:colOff>
      <xdr:row>56</xdr:row>
      <xdr:rowOff>127846</xdr:rowOff>
    </xdr:to>
    <xdr:sp macro="" textlink="">
      <xdr:nvSpPr>
        <xdr:cNvPr id="141" name="楕円 140"/>
        <xdr:cNvSpPr/>
      </xdr:nvSpPr>
      <xdr:spPr>
        <a:xfrm>
          <a:off x="2857500" y="962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144373</xdr:rowOff>
    </xdr:from>
    <xdr:ext cx="534377" cy="259045"/>
    <xdr:sp macro="" textlink="">
      <xdr:nvSpPr>
        <xdr:cNvPr id="142" name="テキスト ボックス 141"/>
        <xdr:cNvSpPr txBox="1"/>
      </xdr:nvSpPr>
      <xdr:spPr>
        <a:xfrm>
          <a:off x="2641111" y="9402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164581</xdr:rowOff>
    </xdr:from>
    <xdr:to>
      <xdr:col>10</xdr:col>
      <xdr:colOff>165100</xdr:colOff>
      <xdr:row>57</xdr:row>
      <xdr:rowOff>94731</xdr:rowOff>
    </xdr:to>
    <xdr:sp macro="" textlink="">
      <xdr:nvSpPr>
        <xdr:cNvPr id="143" name="楕円 142"/>
        <xdr:cNvSpPr/>
      </xdr:nvSpPr>
      <xdr:spPr>
        <a:xfrm>
          <a:off x="1968500" y="976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85858</xdr:rowOff>
    </xdr:from>
    <xdr:ext cx="534377" cy="259045"/>
    <xdr:sp macro="" textlink="">
      <xdr:nvSpPr>
        <xdr:cNvPr id="144" name="テキスト ボックス 143"/>
        <xdr:cNvSpPr txBox="1"/>
      </xdr:nvSpPr>
      <xdr:spPr>
        <a:xfrm>
          <a:off x="1752111" y="985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24009</xdr:rowOff>
    </xdr:from>
    <xdr:to>
      <xdr:col>6</xdr:col>
      <xdr:colOff>38100</xdr:colOff>
      <xdr:row>57</xdr:row>
      <xdr:rowOff>125609</xdr:rowOff>
    </xdr:to>
    <xdr:sp macro="" textlink="">
      <xdr:nvSpPr>
        <xdr:cNvPr id="145" name="楕円 144"/>
        <xdr:cNvSpPr/>
      </xdr:nvSpPr>
      <xdr:spPr>
        <a:xfrm>
          <a:off x="1079500" y="979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116736</xdr:rowOff>
    </xdr:from>
    <xdr:ext cx="534377" cy="259045"/>
    <xdr:sp macro="" textlink="">
      <xdr:nvSpPr>
        <xdr:cNvPr id="146" name="テキスト ボックス 145"/>
        <xdr:cNvSpPr txBox="1"/>
      </xdr:nvSpPr>
      <xdr:spPr>
        <a:xfrm>
          <a:off x="863111" y="988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154004</xdr:rowOff>
    </xdr:from>
    <xdr:to>
      <xdr:col>24</xdr:col>
      <xdr:colOff>62865</xdr:colOff>
      <xdr:row>79</xdr:row>
      <xdr:rowOff>169276</xdr:rowOff>
    </xdr:to>
    <xdr:cxnSp macro="">
      <xdr:nvCxnSpPr>
        <xdr:cNvPr id="173" name="直線コネクタ 172"/>
        <xdr:cNvCxnSpPr/>
      </xdr:nvCxnSpPr>
      <xdr:spPr>
        <a:xfrm flipV="1">
          <a:off x="4633595" y="12155504"/>
          <a:ext cx="1270" cy="1558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1653</xdr:rowOff>
    </xdr:from>
    <xdr:ext cx="599010" cy="259045"/>
    <xdr:sp macro="" textlink="">
      <xdr:nvSpPr>
        <xdr:cNvPr id="174" name="民生費最小値テキスト"/>
        <xdr:cNvSpPr txBox="1"/>
      </xdr:nvSpPr>
      <xdr:spPr>
        <a:xfrm>
          <a:off x="4686300" y="137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169276</xdr:rowOff>
    </xdr:from>
    <xdr:to>
      <xdr:col>24</xdr:col>
      <xdr:colOff>152400</xdr:colOff>
      <xdr:row>79</xdr:row>
      <xdr:rowOff>169276</xdr:rowOff>
    </xdr:to>
    <xdr:cxnSp macro="">
      <xdr:nvCxnSpPr>
        <xdr:cNvPr id="175" name="直線コネクタ 174"/>
        <xdr:cNvCxnSpPr/>
      </xdr:nvCxnSpPr>
      <xdr:spPr>
        <a:xfrm>
          <a:off x="4546600" y="1371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100681</xdr:rowOff>
    </xdr:from>
    <xdr:ext cx="599010" cy="259045"/>
    <xdr:sp macro="" textlink="">
      <xdr:nvSpPr>
        <xdr:cNvPr id="176" name="民生費最大値テキスト"/>
        <xdr:cNvSpPr txBox="1"/>
      </xdr:nvSpPr>
      <xdr:spPr>
        <a:xfrm>
          <a:off x="4686300" y="119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154004</xdr:rowOff>
    </xdr:from>
    <xdr:to>
      <xdr:col>24</xdr:col>
      <xdr:colOff>152400</xdr:colOff>
      <xdr:row>70</xdr:row>
      <xdr:rowOff>154004</xdr:rowOff>
    </xdr:to>
    <xdr:cxnSp macro="">
      <xdr:nvCxnSpPr>
        <xdr:cNvPr id="177" name="直線コネクタ 176"/>
        <xdr:cNvCxnSpPr/>
      </xdr:nvCxnSpPr>
      <xdr:spPr>
        <a:xfrm>
          <a:off x="4546600" y="12155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159272</xdr:rowOff>
    </xdr:from>
    <xdr:to>
      <xdr:col>24</xdr:col>
      <xdr:colOff>63500</xdr:colOff>
      <xdr:row>78</xdr:row>
      <xdr:rowOff>10237</xdr:rowOff>
    </xdr:to>
    <xdr:cxnSp macro="">
      <xdr:nvCxnSpPr>
        <xdr:cNvPr id="178" name="直線コネクタ 177"/>
        <xdr:cNvCxnSpPr/>
      </xdr:nvCxnSpPr>
      <xdr:spPr>
        <a:xfrm flipV="1">
          <a:off x="3797300" y="13018022"/>
          <a:ext cx="838200" cy="3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23142</xdr:rowOff>
    </xdr:from>
    <xdr:ext cx="599010" cy="259045"/>
    <xdr:sp macro="" textlink="">
      <xdr:nvSpPr>
        <xdr:cNvPr id="179" name="民生費平均値テキスト"/>
        <xdr:cNvSpPr txBox="1"/>
      </xdr:nvSpPr>
      <xdr:spPr>
        <a:xfrm>
          <a:off x="4686300" y="132247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44715</xdr:rowOff>
    </xdr:from>
    <xdr:to>
      <xdr:col>24</xdr:col>
      <xdr:colOff>114300</xdr:colOff>
      <xdr:row>77</xdr:row>
      <xdr:rowOff>146315</xdr:rowOff>
    </xdr:to>
    <xdr:sp macro="" textlink="">
      <xdr:nvSpPr>
        <xdr:cNvPr id="180" name="フローチャート: 判断 179"/>
        <xdr:cNvSpPr/>
      </xdr:nvSpPr>
      <xdr:spPr>
        <a:xfrm>
          <a:off x="4584700" y="1324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10237</xdr:rowOff>
    </xdr:from>
    <xdr:to>
      <xdr:col>19</xdr:col>
      <xdr:colOff>177800</xdr:colOff>
      <xdr:row>78</xdr:row>
      <xdr:rowOff>97572</xdr:rowOff>
    </xdr:to>
    <xdr:cxnSp macro="">
      <xdr:nvCxnSpPr>
        <xdr:cNvPr id="181" name="直線コネクタ 180"/>
        <xdr:cNvCxnSpPr/>
      </xdr:nvCxnSpPr>
      <xdr:spPr>
        <a:xfrm flipV="1">
          <a:off x="2908300" y="13383337"/>
          <a:ext cx="889000" cy="8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144418</xdr:rowOff>
    </xdr:from>
    <xdr:to>
      <xdr:col>20</xdr:col>
      <xdr:colOff>38100</xdr:colOff>
      <xdr:row>79</xdr:row>
      <xdr:rowOff>74568</xdr:rowOff>
    </xdr:to>
    <xdr:sp macro="" textlink="">
      <xdr:nvSpPr>
        <xdr:cNvPr id="182" name="フローチャート: 判断 181"/>
        <xdr:cNvSpPr/>
      </xdr:nvSpPr>
      <xdr:spPr>
        <a:xfrm>
          <a:off x="3746500" y="135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65695</xdr:rowOff>
    </xdr:from>
    <xdr:ext cx="599010" cy="259045"/>
    <xdr:sp macro="" textlink="">
      <xdr:nvSpPr>
        <xdr:cNvPr id="183" name="テキスト ボックス 182"/>
        <xdr:cNvSpPr txBox="1"/>
      </xdr:nvSpPr>
      <xdr:spPr>
        <a:xfrm>
          <a:off x="3497795" y="1361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72568</xdr:rowOff>
    </xdr:from>
    <xdr:to>
      <xdr:col>15</xdr:col>
      <xdr:colOff>50800</xdr:colOff>
      <xdr:row>78</xdr:row>
      <xdr:rowOff>97572</xdr:rowOff>
    </xdr:to>
    <xdr:cxnSp macro="">
      <xdr:nvCxnSpPr>
        <xdr:cNvPr id="184" name="直線コネクタ 183"/>
        <xdr:cNvCxnSpPr/>
      </xdr:nvCxnSpPr>
      <xdr:spPr>
        <a:xfrm>
          <a:off x="2019300" y="13445668"/>
          <a:ext cx="889000" cy="2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31848</xdr:rowOff>
    </xdr:from>
    <xdr:to>
      <xdr:col>15</xdr:col>
      <xdr:colOff>101600</xdr:colOff>
      <xdr:row>79</xdr:row>
      <xdr:rowOff>133448</xdr:rowOff>
    </xdr:to>
    <xdr:sp macro="" textlink="">
      <xdr:nvSpPr>
        <xdr:cNvPr id="185" name="フローチャート: 判断 184"/>
        <xdr:cNvSpPr/>
      </xdr:nvSpPr>
      <xdr:spPr>
        <a:xfrm>
          <a:off x="2857500" y="1357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124575</xdr:rowOff>
    </xdr:from>
    <xdr:ext cx="599010" cy="259045"/>
    <xdr:sp macro="" textlink="">
      <xdr:nvSpPr>
        <xdr:cNvPr id="186" name="テキスト ボックス 185"/>
        <xdr:cNvSpPr txBox="1"/>
      </xdr:nvSpPr>
      <xdr:spPr>
        <a:xfrm>
          <a:off x="2608795" y="1366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7113</xdr:rowOff>
    </xdr:from>
    <xdr:to>
      <xdr:col>10</xdr:col>
      <xdr:colOff>114300</xdr:colOff>
      <xdr:row>78</xdr:row>
      <xdr:rowOff>72568</xdr:rowOff>
    </xdr:to>
    <xdr:cxnSp macro="">
      <xdr:nvCxnSpPr>
        <xdr:cNvPr id="187" name="直線コネクタ 186"/>
        <xdr:cNvCxnSpPr/>
      </xdr:nvCxnSpPr>
      <xdr:spPr>
        <a:xfrm>
          <a:off x="1130300" y="13380213"/>
          <a:ext cx="889000" cy="6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83251</xdr:rowOff>
    </xdr:from>
    <xdr:to>
      <xdr:col>10</xdr:col>
      <xdr:colOff>165100</xdr:colOff>
      <xdr:row>80</xdr:row>
      <xdr:rowOff>13401</xdr:rowOff>
    </xdr:to>
    <xdr:sp macro="" textlink="">
      <xdr:nvSpPr>
        <xdr:cNvPr id="188" name="フローチャート: 判断 187"/>
        <xdr:cNvSpPr/>
      </xdr:nvSpPr>
      <xdr:spPr>
        <a:xfrm>
          <a:off x="1968500" y="1362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80</xdr:row>
      <xdr:rowOff>4528</xdr:rowOff>
    </xdr:from>
    <xdr:ext cx="599010" cy="259045"/>
    <xdr:sp macro="" textlink="">
      <xdr:nvSpPr>
        <xdr:cNvPr id="189" name="テキスト ボックス 188"/>
        <xdr:cNvSpPr txBox="1"/>
      </xdr:nvSpPr>
      <xdr:spPr>
        <a:xfrm>
          <a:off x="1719795" y="1372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58224</xdr:rowOff>
    </xdr:from>
    <xdr:to>
      <xdr:col>6</xdr:col>
      <xdr:colOff>38100</xdr:colOff>
      <xdr:row>79</xdr:row>
      <xdr:rowOff>159824</xdr:rowOff>
    </xdr:to>
    <xdr:sp macro="" textlink="">
      <xdr:nvSpPr>
        <xdr:cNvPr id="190" name="フローチャート: 判断 189"/>
        <xdr:cNvSpPr/>
      </xdr:nvSpPr>
      <xdr:spPr>
        <a:xfrm>
          <a:off x="1079500" y="1360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150951</xdr:rowOff>
    </xdr:from>
    <xdr:ext cx="599010" cy="259045"/>
    <xdr:sp macro="" textlink="">
      <xdr:nvSpPr>
        <xdr:cNvPr id="191" name="テキスト ボックス 190"/>
        <xdr:cNvSpPr txBox="1"/>
      </xdr:nvSpPr>
      <xdr:spPr>
        <a:xfrm>
          <a:off x="830795" y="13695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108472</xdr:rowOff>
    </xdr:from>
    <xdr:to>
      <xdr:col>24</xdr:col>
      <xdr:colOff>114300</xdr:colOff>
      <xdr:row>76</xdr:row>
      <xdr:rowOff>38622</xdr:rowOff>
    </xdr:to>
    <xdr:sp macro="" textlink="">
      <xdr:nvSpPr>
        <xdr:cNvPr id="197" name="楕円 196"/>
        <xdr:cNvSpPr/>
      </xdr:nvSpPr>
      <xdr:spPr>
        <a:xfrm>
          <a:off x="4584700" y="1296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131349</xdr:rowOff>
    </xdr:from>
    <xdr:ext cx="599010" cy="259045"/>
    <xdr:sp macro="" textlink="">
      <xdr:nvSpPr>
        <xdr:cNvPr id="198" name="民生費該当値テキスト"/>
        <xdr:cNvSpPr txBox="1"/>
      </xdr:nvSpPr>
      <xdr:spPr>
        <a:xfrm>
          <a:off x="4686300" y="1281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130887</xdr:rowOff>
    </xdr:from>
    <xdr:to>
      <xdr:col>20</xdr:col>
      <xdr:colOff>38100</xdr:colOff>
      <xdr:row>78</xdr:row>
      <xdr:rowOff>61037</xdr:rowOff>
    </xdr:to>
    <xdr:sp macro="" textlink="">
      <xdr:nvSpPr>
        <xdr:cNvPr id="199" name="楕円 198"/>
        <xdr:cNvSpPr/>
      </xdr:nvSpPr>
      <xdr:spPr>
        <a:xfrm>
          <a:off x="3746500" y="1333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77564</xdr:rowOff>
    </xdr:from>
    <xdr:ext cx="599010" cy="259045"/>
    <xdr:sp macro="" textlink="">
      <xdr:nvSpPr>
        <xdr:cNvPr id="200" name="テキスト ボックス 199"/>
        <xdr:cNvSpPr txBox="1"/>
      </xdr:nvSpPr>
      <xdr:spPr>
        <a:xfrm>
          <a:off x="3497795" y="13107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46772</xdr:rowOff>
    </xdr:from>
    <xdr:to>
      <xdr:col>15</xdr:col>
      <xdr:colOff>101600</xdr:colOff>
      <xdr:row>78</xdr:row>
      <xdr:rowOff>148372</xdr:rowOff>
    </xdr:to>
    <xdr:sp macro="" textlink="">
      <xdr:nvSpPr>
        <xdr:cNvPr id="201" name="楕円 200"/>
        <xdr:cNvSpPr/>
      </xdr:nvSpPr>
      <xdr:spPr>
        <a:xfrm>
          <a:off x="2857500" y="134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164899</xdr:rowOff>
    </xdr:from>
    <xdr:ext cx="599010" cy="259045"/>
    <xdr:sp macro="" textlink="">
      <xdr:nvSpPr>
        <xdr:cNvPr id="202" name="テキスト ボックス 201"/>
        <xdr:cNvSpPr txBox="1"/>
      </xdr:nvSpPr>
      <xdr:spPr>
        <a:xfrm>
          <a:off x="2608795" y="1319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21768</xdr:rowOff>
    </xdr:from>
    <xdr:to>
      <xdr:col>10</xdr:col>
      <xdr:colOff>165100</xdr:colOff>
      <xdr:row>78</xdr:row>
      <xdr:rowOff>123368</xdr:rowOff>
    </xdr:to>
    <xdr:sp macro="" textlink="">
      <xdr:nvSpPr>
        <xdr:cNvPr id="203" name="楕円 202"/>
        <xdr:cNvSpPr/>
      </xdr:nvSpPr>
      <xdr:spPr>
        <a:xfrm>
          <a:off x="1968500" y="1339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139895</xdr:rowOff>
    </xdr:from>
    <xdr:ext cx="599010" cy="259045"/>
    <xdr:sp macro="" textlink="">
      <xdr:nvSpPr>
        <xdr:cNvPr id="204" name="テキスト ボックス 203"/>
        <xdr:cNvSpPr txBox="1"/>
      </xdr:nvSpPr>
      <xdr:spPr>
        <a:xfrm>
          <a:off x="1719795" y="1317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127763</xdr:rowOff>
    </xdr:from>
    <xdr:to>
      <xdr:col>6</xdr:col>
      <xdr:colOff>38100</xdr:colOff>
      <xdr:row>78</xdr:row>
      <xdr:rowOff>57913</xdr:rowOff>
    </xdr:to>
    <xdr:sp macro="" textlink="">
      <xdr:nvSpPr>
        <xdr:cNvPr id="205" name="楕円 204"/>
        <xdr:cNvSpPr/>
      </xdr:nvSpPr>
      <xdr:spPr>
        <a:xfrm>
          <a:off x="1079500" y="133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74440</xdr:rowOff>
    </xdr:from>
    <xdr:ext cx="599010" cy="259045"/>
    <xdr:sp macro="" textlink="">
      <xdr:nvSpPr>
        <xdr:cNvPr id="206" name="テキスト ボックス 205"/>
        <xdr:cNvSpPr txBox="1"/>
      </xdr:nvSpPr>
      <xdr:spPr>
        <a:xfrm>
          <a:off x="830795" y="1310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1" name="直線コネクタ 230"/>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2" name="衛生費最小値テキスト"/>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3" name="直線コネクタ 232"/>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4" name="衛生費最大値テキスト"/>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5" name="直線コネクタ 234"/>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150864</xdr:rowOff>
    </xdr:from>
    <xdr:to>
      <xdr:col>24</xdr:col>
      <xdr:colOff>63500</xdr:colOff>
      <xdr:row>99</xdr:row>
      <xdr:rowOff>21934</xdr:rowOff>
    </xdr:to>
    <xdr:cxnSp macro="">
      <xdr:nvCxnSpPr>
        <xdr:cNvPr id="236" name="直線コネクタ 235"/>
        <xdr:cNvCxnSpPr/>
      </xdr:nvCxnSpPr>
      <xdr:spPr>
        <a:xfrm>
          <a:off x="3797300" y="16781514"/>
          <a:ext cx="838200" cy="2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30573</xdr:rowOff>
    </xdr:from>
    <xdr:ext cx="534377" cy="259045"/>
    <xdr:sp macro="" textlink="">
      <xdr:nvSpPr>
        <xdr:cNvPr id="237" name="衛生費平均値テキスト"/>
        <xdr:cNvSpPr txBox="1"/>
      </xdr:nvSpPr>
      <xdr:spPr>
        <a:xfrm>
          <a:off x="4686300" y="16489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8" name="フローチャート: 判断 237"/>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150864</xdr:rowOff>
    </xdr:from>
    <xdr:to>
      <xdr:col>19</xdr:col>
      <xdr:colOff>177800</xdr:colOff>
      <xdr:row>99</xdr:row>
      <xdr:rowOff>87198</xdr:rowOff>
    </xdr:to>
    <xdr:cxnSp macro="">
      <xdr:nvCxnSpPr>
        <xdr:cNvPr id="239" name="直線コネクタ 238"/>
        <xdr:cNvCxnSpPr/>
      </xdr:nvCxnSpPr>
      <xdr:spPr>
        <a:xfrm flipV="1">
          <a:off x="2908300" y="16781514"/>
          <a:ext cx="889000" cy="27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0" name="フローチャート: 判断 239"/>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26610</xdr:rowOff>
    </xdr:from>
    <xdr:ext cx="534377" cy="259045"/>
    <xdr:sp macro="" textlink="">
      <xdr:nvSpPr>
        <xdr:cNvPr id="241" name="テキスト ボックス 240"/>
        <xdr:cNvSpPr txBox="1"/>
      </xdr:nvSpPr>
      <xdr:spPr>
        <a:xfrm>
          <a:off x="3530111" y="168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87198</xdr:rowOff>
    </xdr:from>
    <xdr:to>
      <xdr:col>15</xdr:col>
      <xdr:colOff>50800</xdr:colOff>
      <xdr:row>99</xdr:row>
      <xdr:rowOff>135217</xdr:rowOff>
    </xdr:to>
    <xdr:cxnSp macro="">
      <xdr:nvCxnSpPr>
        <xdr:cNvPr id="242" name="直線コネクタ 241"/>
        <xdr:cNvCxnSpPr/>
      </xdr:nvCxnSpPr>
      <xdr:spPr>
        <a:xfrm flipV="1">
          <a:off x="2019300" y="17060748"/>
          <a:ext cx="889000" cy="48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3" name="フローチャート: 判断 242"/>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4" name="テキスト ボックス 243"/>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125819</xdr:rowOff>
    </xdr:from>
    <xdr:to>
      <xdr:col>10</xdr:col>
      <xdr:colOff>114300</xdr:colOff>
      <xdr:row>99</xdr:row>
      <xdr:rowOff>135217</xdr:rowOff>
    </xdr:to>
    <xdr:cxnSp macro="">
      <xdr:nvCxnSpPr>
        <xdr:cNvPr id="245" name="直線コネクタ 244"/>
        <xdr:cNvCxnSpPr/>
      </xdr:nvCxnSpPr>
      <xdr:spPr>
        <a:xfrm>
          <a:off x="1130300" y="17099369"/>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6" name="フローチャート: 判断 245"/>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47" name="テキスト ボックス 246"/>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48" name="フローチャート: 判断 247"/>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49" name="テキスト ボックス 248"/>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142584</xdr:rowOff>
    </xdr:from>
    <xdr:to>
      <xdr:col>24</xdr:col>
      <xdr:colOff>114300</xdr:colOff>
      <xdr:row>99</xdr:row>
      <xdr:rowOff>72734</xdr:rowOff>
    </xdr:to>
    <xdr:sp macro="" textlink="">
      <xdr:nvSpPr>
        <xdr:cNvPr id="255" name="楕円 254"/>
        <xdr:cNvSpPr/>
      </xdr:nvSpPr>
      <xdr:spPr>
        <a:xfrm>
          <a:off x="4584700" y="1694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57511</xdr:rowOff>
    </xdr:from>
    <xdr:ext cx="534377" cy="259045"/>
    <xdr:sp macro="" textlink="">
      <xdr:nvSpPr>
        <xdr:cNvPr id="256" name="衛生費該当値テキスト"/>
        <xdr:cNvSpPr txBox="1"/>
      </xdr:nvSpPr>
      <xdr:spPr>
        <a:xfrm>
          <a:off x="4686300" y="168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100064</xdr:rowOff>
    </xdr:from>
    <xdr:to>
      <xdr:col>20</xdr:col>
      <xdr:colOff>38100</xdr:colOff>
      <xdr:row>98</xdr:row>
      <xdr:rowOff>30214</xdr:rowOff>
    </xdr:to>
    <xdr:sp macro="" textlink="">
      <xdr:nvSpPr>
        <xdr:cNvPr id="257" name="楕円 256"/>
        <xdr:cNvSpPr/>
      </xdr:nvSpPr>
      <xdr:spPr>
        <a:xfrm>
          <a:off x="3746500" y="167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46741</xdr:rowOff>
    </xdr:from>
    <xdr:ext cx="534377" cy="259045"/>
    <xdr:sp macro="" textlink="">
      <xdr:nvSpPr>
        <xdr:cNvPr id="258" name="テキスト ボックス 257"/>
        <xdr:cNvSpPr txBox="1"/>
      </xdr:nvSpPr>
      <xdr:spPr>
        <a:xfrm>
          <a:off x="3530111" y="165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36398</xdr:rowOff>
    </xdr:from>
    <xdr:to>
      <xdr:col>15</xdr:col>
      <xdr:colOff>101600</xdr:colOff>
      <xdr:row>99</xdr:row>
      <xdr:rowOff>137998</xdr:rowOff>
    </xdr:to>
    <xdr:sp macro="" textlink="">
      <xdr:nvSpPr>
        <xdr:cNvPr id="259" name="楕円 258"/>
        <xdr:cNvSpPr/>
      </xdr:nvSpPr>
      <xdr:spPr>
        <a:xfrm>
          <a:off x="2857500" y="1700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129125</xdr:rowOff>
    </xdr:from>
    <xdr:ext cx="534377" cy="259045"/>
    <xdr:sp macro="" textlink="">
      <xdr:nvSpPr>
        <xdr:cNvPr id="260" name="テキスト ボックス 259"/>
        <xdr:cNvSpPr txBox="1"/>
      </xdr:nvSpPr>
      <xdr:spPr>
        <a:xfrm>
          <a:off x="2641111" y="1710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84417</xdr:rowOff>
    </xdr:from>
    <xdr:to>
      <xdr:col>10</xdr:col>
      <xdr:colOff>165100</xdr:colOff>
      <xdr:row>100</xdr:row>
      <xdr:rowOff>14567</xdr:rowOff>
    </xdr:to>
    <xdr:sp macro="" textlink="">
      <xdr:nvSpPr>
        <xdr:cNvPr id="261" name="楕円 260"/>
        <xdr:cNvSpPr/>
      </xdr:nvSpPr>
      <xdr:spPr>
        <a:xfrm>
          <a:off x="1968500" y="1705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5694</xdr:rowOff>
    </xdr:from>
    <xdr:ext cx="534377" cy="259045"/>
    <xdr:sp macro="" textlink="">
      <xdr:nvSpPr>
        <xdr:cNvPr id="262" name="テキスト ボックス 261"/>
        <xdr:cNvSpPr txBox="1"/>
      </xdr:nvSpPr>
      <xdr:spPr>
        <a:xfrm>
          <a:off x="1752111" y="1715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75019</xdr:rowOff>
    </xdr:from>
    <xdr:to>
      <xdr:col>6</xdr:col>
      <xdr:colOff>38100</xdr:colOff>
      <xdr:row>100</xdr:row>
      <xdr:rowOff>5169</xdr:rowOff>
    </xdr:to>
    <xdr:sp macro="" textlink="">
      <xdr:nvSpPr>
        <xdr:cNvPr id="263" name="楕円 262"/>
        <xdr:cNvSpPr/>
      </xdr:nvSpPr>
      <xdr:spPr>
        <a:xfrm>
          <a:off x="1079500" y="1704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167746</xdr:rowOff>
    </xdr:from>
    <xdr:ext cx="534377" cy="259045"/>
    <xdr:sp macro="" textlink="">
      <xdr:nvSpPr>
        <xdr:cNvPr id="264" name="テキスト ボックス 263"/>
        <xdr:cNvSpPr txBox="1"/>
      </xdr:nvSpPr>
      <xdr:spPr>
        <a:xfrm>
          <a:off x="863111" y="1714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6" name="直線コネクタ 285"/>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89" name="労働費最大値テキスト"/>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0" name="直線コネクタ 289"/>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104496</xdr:rowOff>
    </xdr:from>
    <xdr:to>
      <xdr:col>55</xdr:col>
      <xdr:colOff>0</xdr:colOff>
      <xdr:row>38</xdr:row>
      <xdr:rowOff>115012</xdr:rowOff>
    </xdr:to>
    <xdr:cxnSp macro="">
      <xdr:nvCxnSpPr>
        <xdr:cNvPr id="291" name="直線コネクタ 290"/>
        <xdr:cNvCxnSpPr/>
      </xdr:nvCxnSpPr>
      <xdr:spPr>
        <a:xfrm flipV="1">
          <a:off x="9639300" y="6619596"/>
          <a:ext cx="8382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2" name="労働費平均値テキスト"/>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3" name="フローチャート: 判断 292"/>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102895</xdr:rowOff>
    </xdr:from>
    <xdr:to>
      <xdr:col>50</xdr:col>
      <xdr:colOff>114300</xdr:colOff>
      <xdr:row>38</xdr:row>
      <xdr:rowOff>115012</xdr:rowOff>
    </xdr:to>
    <xdr:cxnSp macro="">
      <xdr:nvCxnSpPr>
        <xdr:cNvPr id="294" name="直線コネクタ 293"/>
        <xdr:cNvCxnSpPr/>
      </xdr:nvCxnSpPr>
      <xdr:spPr>
        <a:xfrm>
          <a:off x="8750300" y="6617995"/>
          <a:ext cx="889000" cy="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5" name="フローチャート: 判断 294"/>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6" name="テキスト ボックス 295"/>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100152</xdr:rowOff>
    </xdr:from>
    <xdr:to>
      <xdr:col>45</xdr:col>
      <xdr:colOff>177800</xdr:colOff>
      <xdr:row>38</xdr:row>
      <xdr:rowOff>102895</xdr:rowOff>
    </xdr:to>
    <xdr:cxnSp macro="">
      <xdr:nvCxnSpPr>
        <xdr:cNvPr id="297" name="直線コネクタ 296"/>
        <xdr:cNvCxnSpPr/>
      </xdr:nvCxnSpPr>
      <xdr:spPr>
        <a:xfrm>
          <a:off x="7861300" y="6615252"/>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8" name="フローチャート: 判断 297"/>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299" name="テキスト ボックス 298"/>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100152</xdr:rowOff>
    </xdr:from>
    <xdr:to>
      <xdr:col>41</xdr:col>
      <xdr:colOff>50800</xdr:colOff>
      <xdr:row>38</xdr:row>
      <xdr:rowOff>108839</xdr:rowOff>
    </xdr:to>
    <xdr:cxnSp macro="">
      <xdr:nvCxnSpPr>
        <xdr:cNvPr id="300" name="直線コネクタ 299"/>
        <xdr:cNvCxnSpPr/>
      </xdr:nvCxnSpPr>
      <xdr:spPr>
        <a:xfrm flipV="1">
          <a:off x="6972300" y="6615252"/>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1" name="フローチャート: 判断 300"/>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2" name="テキスト ボックス 301"/>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3" name="フローチャート: 判断 302"/>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4" name="テキスト ボックス 303"/>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53696</xdr:rowOff>
    </xdr:from>
    <xdr:to>
      <xdr:col>55</xdr:col>
      <xdr:colOff>50800</xdr:colOff>
      <xdr:row>38</xdr:row>
      <xdr:rowOff>155296</xdr:rowOff>
    </xdr:to>
    <xdr:sp macro="" textlink="">
      <xdr:nvSpPr>
        <xdr:cNvPr id="310" name="楕円 309"/>
        <xdr:cNvSpPr/>
      </xdr:nvSpPr>
      <xdr:spPr>
        <a:xfrm>
          <a:off x="10426700" y="65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140073</xdr:rowOff>
    </xdr:from>
    <xdr:ext cx="378565" cy="259045"/>
    <xdr:sp macro="" textlink="">
      <xdr:nvSpPr>
        <xdr:cNvPr id="311" name="労働費該当値テキスト"/>
        <xdr:cNvSpPr txBox="1"/>
      </xdr:nvSpPr>
      <xdr:spPr>
        <a:xfrm>
          <a:off x="10528300" y="6483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64212</xdr:rowOff>
    </xdr:from>
    <xdr:to>
      <xdr:col>50</xdr:col>
      <xdr:colOff>165100</xdr:colOff>
      <xdr:row>38</xdr:row>
      <xdr:rowOff>165812</xdr:rowOff>
    </xdr:to>
    <xdr:sp macro="" textlink="">
      <xdr:nvSpPr>
        <xdr:cNvPr id="312" name="楕円 311"/>
        <xdr:cNvSpPr/>
      </xdr:nvSpPr>
      <xdr:spPr>
        <a:xfrm>
          <a:off x="9588500" y="6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156939</xdr:rowOff>
    </xdr:from>
    <xdr:ext cx="378565" cy="259045"/>
    <xdr:sp macro="" textlink="">
      <xdr:nvSpPr>
        <xdr:cNvPr id="313" name="テキスト ボックス 312"/>
        <xdr:cNvSpPr txBox="1"/>
      </xdr:nvSpPr>
      <xdr:spPr>
        <a:xfrm>
          <a:off x="9450017" y="6672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52095</xdr:rowOff>
    </xdr:from>
    <xdr:to>
      <xdr:col>46</xdr:col>
      <xdr:colOff>38100</xdr:colOff>
      <xdr:row>38</xdr:row>
      <xdr:rowOff>153695</xdr:rowOff>
    </xdr:to>
    <xdr:sp macro="" textlink="">
      <xdr:nvSpPr>
        <xdr:cNvPr id="314" name="楕円 313"/>
        <xdr:cNvSpPr/>
      </xdr:nvSpPr>
      <xdr:spPr>
        <a:xfrm>
          <a:off x="8699500" y="656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144822</xdr:rowOff>
    </xdr:from>
    <xdr:ext cx="378565" cy="259045"/>
    <xdr:sp macro="" textlink="">
      <xdr:nvSpPr>
        <xdr:cNvPr id="315" name="テキスト ボックス 314"/>
        <xdr:cNvSpPr txBox="1"/>
      </xdr:nvSpPr>
      <xdr:spPr>
        <a:xfrm>
          <a:off x="8561017" y="6659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49352</xdr:rowOff>
    </xdr:from>
    <xdr:to>
      <xdr:col>41</xdr:col>
      <xdr:colOff>101600</xdr:colOff>
      <xdr:row>38</xdr:row>
      <xdr:rowOff>150952</xdr:rowOff>
    </xdr:to>
    <xdr:sp macro="" textlink="">
      <xdr:nvSpPr>
        <xdr:cNvPr id="316" name="楕円 315"/>
        <xdr:cNvSpPr/>
      </xdr:nvSpPr>
      <xdr:spPr>
        <a:xfrm>
          <a:off x="7810500" y="65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142079</xdr:rowOff>
    </xdr:from>
    <xdr:ext cx="378565" cy="259045"/>
    <xdr:sp macro="" textlink="">
      <xdr:nvSpPr>
        <xdr:cNvPr id="317" name="テキスト ボックス 316"/>
        <xdr:cNvSpPr txBox="1"/>
      </xdr:nvSpPr>
      <xdr:spPr>
        <a:xfrm>
          <a:off x="7672017" y="6657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58039</xdr:rowOff>
    </xdr:from>
    <xdr:to>
      <xdr:col>36</xdr:col>
      <xdr:colOff>165100</xdr:colOff>
      <xdr:row>38</xdr:row>
      <xdr:rowOff>159639</xdr:rowOff>
    </xdr:to>
    <xdr:sp macro="" textlink="">
      <xdr:nvSpPr>
        <xdr:cNvPr id="318" name="楕円 317"/>
        <xdr:cNvSpPr/>
      </xdr:nvSpPr>
      <xdr:spPr>
        <a:xfrm>
          <a:off x="6921500" y="657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150766</xdr:rowOff>
    </xdr:from>
    <xdr:ext cx="378565" cy="259045"/>
    <xdr:sp macro="" textlink="">
      <xdr:nvSpPr>
        <xdr:cNvPr id="319" name="テキスト ボックス 318"/>
        <xdr:cNvSpPr txBox="1"/>
      </xdr:nvSpPr>
      <xdr:spPr>
        <a:xfrm>
          <a:off x="6783017" y="6665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1" name="直線コネクタ 340"/>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2" name="農林水産業費最小値テキスト"/>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3" name="直線コネクタ 342"/>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4" name="農林水産業費最大値テキスト"/>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5" name="直線コネクタ 344"/>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20234</xdr:rowOff>
    </xdr:from>
    <xdr:to>
      <xdr:col>55</xdr:col>
      <xdr:colOff>0</xdr:colOff>
      <xdr:row>56</xdr:row>
      <xdr:rowOff>46317</xdr:rowOff>
    </xdr:to>
    <xdr:cxnSp macro="">
      <xdr:nvCxnSpPr>
        <xdr:cNvPr id="346" name="直線コネクタ 345"/>
        <xdr:cNvCxnSpPr/>
      </xdr:nvCxnSpPr>
      <xdr:spPr>
        <a:xfrm>
          <a:off x="9639300" y="9621434"/>
          <a:ext cx="838200" cy="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47" name="農林水産業費平均値テキスト"/>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48" name="フローチャート: 判断 347"/>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171155</xdr:rowOff>
    </xdr:from>
    <xdr:to>
      <xdr:col>50</xdr:col>
      <xdr:colOff>114300</xdr:colOff>
      <xdr:row>56</xdr:row>
      <xdr:rowOff>20234</xdr:rowOff>
    </xdr:to>
    <xdr:cxnSp macro="">
      <xdr:nvCxnSpPr>
        <xdr:cNvPr id="349" name="直線コネクタ 348"/>
        <xdr:cNvCxnSpPr/>
      </xdr:nvCxnSpPr>
      <xdr:spPr>
        <a:xfrm>
          <a:off x="8750300" y="9600905"/>
          <a:ext cx="889000" cy="2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0" name="フローチャート: 判断 349"/>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1" name="テキスト ボックス 350"/>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171155</xdr:rowOff>
    </xdr:from>
    <xdr:to>
      <xdr:col>45</xdr:col>
      <xdr:colOff>177800</xdr:colOff>
      <xdr:row>56</xdr:row>
      <xdr:rowOff>6952</xdr:rowOff>
    </xdr:to>
    <xdr:cxnSp macro="">
      <xdr:nvCxnSpPr>
        <xdr:cNvPr id="352" name="直線コネクタ 351"/>
        <xdr:cNvCxnSpPr/>
      </xdr:nvCxnSpPr>
      <xdr:spPr>
        <a:xfrm flipV="1">
          <a:off x="7861300" y="9600905"/>
          <a:ext cx="889000" cy="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3" name="フローチャート: 判断 352"/>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4" name="テキスト ボックス 353"/>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122075</xdr:rowOff>
    </xdr:from>
    <xdr:to>
      <xdr:col>41</xdr:col>
      <xdr:colOff>50800</xdr:colOff>
      <xdr:row>56</xdr:row>
      <xdr:rowOff>6952</xdr:rowOff>
    </xdr:to>
    <xdr:cxnSp macro="">
      <xdr:nvCxnSpPr>
        <xdr:cNvPr id="355" name="直線コネクタ 354"/>
        <xdr:cNvCxnSpPr/>
      </xdr:nvCxnSpPr>
      <xdr:spPr>
        <a:xfrm>
          <a:off x="6972300" y="9551825"/>
          <a:ext cx="889000" cy="5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6" name="フローチャート: 判断 355"/>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71807</xdr:rowOff>
    </xdr:from>
    <xdr:ext cx="534377" cy="259045"/>
    <xdr:sp macro="" textlink="">
      <xdr:nvSpPr>
        <xdr:cNvPr id="357" name="テキスト ボックス 356"/>
        <xdr:cNvSpPr txBox="1"/>
      </xdr:nvSpPr>
      <xdr:spPr>
        <a:xfrm>
          <a:off x="7594111" y="96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58" name="フローチャート: 判断 357"/>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65338</xdr:rowOff>
    </xdr:from>
    <xdr:ext cx="534377" cy="259045"/>
    <xdr:sp macro="" textlink="">
      <xdr:nvSpPr>
        <xdr:cNvPr id="359" name="テキスト ボックス 358"/>
        <xdr:cNvSpPr txBox="1"/>
      </xdr:nvSpPr>
      <xdr:spPr>
        <a:xfrm>
          <a:off x="6705111" y="966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166967</xdr:rowOff>
    </xdr:from>
    <xdr:to>
      <xdr:col>55</xdr:col>
      <xdr:colOff>50800</xdr:colOff>
      <xdr:row>56</xdr:row>
      <xdr:rowOff>97117</xdr:rowOff>
    </xdr:to>
    <xdr:sp macro="" textlink="">
      <xdr:nvSpPr>
        <xdr:cNvPr id="365" name="楕円 364"/>
        <xdr:cNvSpPr/>
      </xdr:nvSpPr>
      <xdr:spPr>
        <a:xfrm>
          <a:off x="10426700" y="959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145394</xdr:rowOff>
    </xdr:from>
    <xdr:ext cx="534377" cy="259045"/>
    <xdr:sp macro="" textlink="">
      <xdr:nvSpPr>
        <xdr:cNvPr id="366" name="農林水産業費該当値テキスト"/>
        <xdr:cNvSpPr txBox="1"/>
      </xdr:nvSpPr>
      <xdr:spPr>
        <a:xfrm>
          <a:off x="10528300" y="9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140884</xdr:rowOff>
    </xdr:from>
    <xdr:to>
      <xdr:col>50</xdr:col>
      <xdr:colOff>165100</xdr:colOff>
      <xdr:row>56</xdr:row>
      <xdr:rowOff>71034</xdr:rowOff>
    </xdr:to>
    <xdr:sp macro="" textlink="">
      <xdr:nvSpPr>
        <xdr:cNvPr id="367" name="楕円 366"/>
        <xdr:cNvSpPr/>
      </xdr:nvSpPr>
      <xdr:spPr>
        <a:xfrm>
          <a:off x="9588500" y="957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62161</xdr:rowOff>
    </xdr:from>
    <xdr:ext cx="534377" cy="259045"/>
    <xdr:sp macro="" textlink="">
      <xdr:nvSpPr>
        <xdr:cNvPr id="368" name="テキスト ボックス 367"/>
        <xdr:cNvSpPr txBox="1"/>
      </xdr:nvSpPr>
      <xdr:spPr>
        <a:xfrm>
          <a:off x="9372111" y="966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120355</xdr:rowOff>
    </xdr:from>
    <xdr:to>
      <xdr:col>46</xdr:col>
      <xdr:colOff>38100</xdr:colOff>
      <xdr:row>56</xdr:row>
      <xdr:rowOff>50505</xdr:rowOff>
    </xdr:to>
    <xdr:sp macro="" textlink="">
      <xdr:nvSpPr>
        <xdr:cNvPr id="369" name="楕円 368"/>
        <xdr:cNvSpPr/>
      </xdr:nvSpPr>
      <xdr:spPr>
        <a:xfrm>
          <a:off x="8699500" y="955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41632</xdr:rowOff>
    </xdr:from>
    <xdr:ext cx="534377" cy="259045"/>
    <xdr:sp macro="" textlink="">
      <xdr:nvSpPr>
        <xdr:cNvPr id="370" name="テキスト ボックス 369"/>
        <xdr:cNvSpPr txBox="1"/>
      </xdr:nvSpPr>
      <xdr:spPr>
        <a:xfrm>
          <a:off x="8483111" y="964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127602</xdr:rowOff>
    </xdr:from>
    <xdr:to>
      <xdr:col>41</xdr:col>
      <xdr:colOff>101600</xdr:colOff>
      <xdr:row>56</xdr:row>
      <xdr:rowOff>57752</xdr:rowOff>
    </xdr:to>
    <xdr:sp macro="" textlink="">
      <xdr:nvSpPr>
        <xdr:cNvPr id="371" name="楕円 370"/>
        <xdr:cNvSpPr/>
      </xdr:nvSpPr>
      <xdr:spPr>
        <a:xfrm>
          <a:off x="7810500" y="95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74279</xdr:rowOff>
    </xdr:from>
    <xdr:ext cx="534377" cy="259045"/>
    <xdr:sp macro="" textlink="">
      <xdr:nvSpPr>
        <xdr:cNvPr id="372" name="テキスト ボックス 371"/>
        <xdr:cNvSpPr txBox="1"/>
      </xdr:nvSpPr>
      <xdr:spPr>
        <a:xfrm>
          <a:off x="7594111" y="933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71275</xdr:rowOff>
    </xdr:from>
    <xdr:to>
      <xdr:col>36</xdr:col>
      <xdr:colOff>165100</xdr:colOff>
      <xdr:row>56</xdr:row>
      <xdr:rowOff>1425</xdr:rowOff>
    </xdr:to>
    <xdr:sp macro="" textlink="">
      <xdr:nvSpPr>
        <xdr:cNvPr id="373" name="楕円 372"/>
        <xdr:cNvSpPr/>
      </xdr:nvSpPr>
      <xdr:spPr>
        <a:xfrm>
          <a:off x="6921500" y="950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17952</xdr:rowOff>
    </xdr:from>
    <xdr:ext cx="534377" cy="259045"/>
    <xdr:sp macro="" textlink="">
      <xdr:nvSpPr>
        <xdr:cNvPr id="374" name="テキスト ボックス 373"/>
        <xdr:cNvSpPr txBox="1"/>
      </xdr:nvSpPr>
      <xdr:spPr>
        <a:xfrm>
          <a:off x="6705111" y="927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6" name="直線コネクタ 395"/>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7" name="商工費最小値テキスト"/>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398" name="直線コネクタ 397"/>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399" name="商工費最大値テキスト"/>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0" name="直線コネクタ 399"/>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120086</xdr:rowOff>
    </xdr:from>
    <xdr:to>
      <xdr:col>55</xdr:col>
      <xdr:colOff>0</xdr:colOff>
      <xdr:row>77</xdr:row>
      <xdr:rowOff>81865</xdr:rowOff>
    </xdr:to>
    <xdr:cxnSp macro="">
      <xdr:nvCxnSpPr>
        <xdr:cNvPr id="401" name="直線コネクタ 400"/>
        <xdr:cNvCxnSpPr/>
      </xdr:nvCxnSpPr>
      <xdr:spPr>
        <a:xfrm>
          <a:off x="9639300" y="13150286"/>
          <a:ext cx="838200" cy="13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2" name="商工費平均値テキスト"/>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3" name="フローチャート: 判断 402"/>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120086</xdr:rowOff>
    </xdr:from>
    <xdr:to>
      <xdr:col>50</xdr:col>
      <xdr:colOff>114300</xdr:colOff>
      <xdr:row>77</xdr:row>
      <xdr:rowOff>98644</xdr:rowOff>
    </xdr:to>
    <xdr:cxnSp macro="">
      <xdr:nvCxnSpPr>
        <xdr:cNvPr id="404" name="直線コネクタ 403"/>
        <xdr:cNvCxnSpPr/>
      </xdr:nvCxnSpPr>
      <xdr:spPr>
        <a:xfrm flipV="1">
          <a:off x="8750300" y="13150286"/>
          <a:ext cx="889000" cy="15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5" name="フローチャート: 判断 404"/>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06" name="テキスト ボックス 405"/>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98644</xdr:rowOff>
    </xdr:from>
    <xdr:to>
      <xdr:col>45</xdr:col>
      <xdr:colOff>177800</xdr:colOff>
      <xdr:row>78</xdr:row>
      <xdr:rowOff>15753</xdr:rowOff>
    </xdr:to>
    <xdr:cxnSp macro="">
      <xdr:nvCxnSpPr>
        <xdr:cNvPr id="407" name="直線コネクタ 406"/>
        <xdr:cNvCxnSpPr/>
      </xdr:nvCxnSpPr>
      <xdr:spPr>
        <a:xfrm flipV="1">
          <a:off x="7861300" y="13300294"/>
          <a:ext cx="889000" cy="8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08" name="フローチャート: 判断 407"/>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09" name="テキスト ボックス 408"/>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105776</xdr:rowOff>
    </xdr:from>
    <xdr:to>
      <xdr:col>41</xdr:col>
      <xdr:colOff>50800</xdr:colOff>
      <xdr:row>78</xdr:row>
      <xdr:rowOff>15753</xdr:rowOff>
    </xdr:to>
    <xdr:cxnSp macro="">
      <xdr:nvCxnSpPr>
        <xdr:cNvPr id="410" name="直線コネクタ 409"/>
        <xdr:cNvCxnSpPr/>
      </xdr:nvCxnSpPr>
      <xdr:spPr>
        <a:xfrm>
          <a:off x="6972300" y="13307426"/>
          <a:ext cx="889000" cy="8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1" name="フローチャート: 判断 410"/>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2" name="テキスト ボックス 411"/>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3" name="フローチャート: 判断 412"/>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4" name="テキスト ボックス 413"/>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31065</xdr:rowOff>
    </xdr:from>
    <xdr:to>
      <xdr:col>55</xdr:col>
      <xdr:colOff>50800</xdr:colOff>
      <xdr:row>77</xdr:row>
      <xdr:rowOff>132665</xdr:rowOff>
    </xdr:to>
    <xdr:sp macro="" textlink="">
      <xdr:nvSpPr>
        <xdr:cNvPr id="420" name="楕円 419"/>
        <xdr:cNvSpPr/>
      </xdr:nvSpPr>
      <xdr:spPr>
        <a:xfrm>
          <a:off x="10426700" y="1323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9492</xdr:rowOff>
    </xdr:from>
    <xdr:ext cx="534377" cy="259045"/>
    <xdr:sp macro="" textlink="">
      <xdr:nvSpPr>
        <xdr:cNvPr id="421" name="商工費該当値テキスト"/>
        <xdr:cNvSpPr txBox="1"/>
      </xdr:nvSpPr>
      <xdr:spPr>
        <a:xfrm>
          <a:off x="10528300" y="132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69286</xdr:rowOff>
    </xdr:from>
    <xdr:to>
      <xdr:col>50</xdr:col>
      <xdr:colOff>165100</xdr:colOff>
      <xdr:row>76</xdr:row>
      <xdr:rowOff>170886</xdr:rowOff>
    </xdr:to>
    <xdr:sp macro="" textlink="">
      <xdr:nvSpPr>
        <xdr:cNvPr id="422" name="楕円 421"/>
        <xdr:cNvSpPr/>
      </xdr:nvSpPr>
      <xdr:spPr>
        <a:xfrm>
          <a:off x="9588500" y="1309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162013</xdr:rowOff>
    </xdr:from>
    <xdr:ext cx="534377" cy="259045"/>
    <xdr:sp macro="" textlink="">
      <xdr:nvSpPr>
        <xdr:cNvPr id="423" name="テキスト ボックス 422"/>
        <xdr:cNvSpPr txBox="1"/>
      </xdr:nvSpPr>
      <xdr:spPr>
        <a:xfrm>
          <a:off x="9372111" y="1319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47844</xdr:rowOff>
    </xdr:from>
    <xdr:to>
      <xdr:col>46</xdr:col>
      <xdr:colOff>38100</xdr:colOff>
      <xdr:row>77</xdr:row>
      <xdr:rowOff>149444</xdr:rowOff>
    </xdr:to>
    <xdr:sp macro="" textlink="">
      <xdr:nvSpPr>
        <xdr:cNvPr id="424" name="楕円 423"/>
        <xdr:cNvSpPr/>
      </xdr:nvSpPr>
      <xdr:spPr>
        <a:xfrm>
          <a:off x="8699500" y="1324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140571</xdr:rowOff>
    </xdr:from>
    <xdr:ext cx="469744" cy="259045"/>
    <xdr:sp macro="" textlink="">
      <xdr:nvSpPr>
        <xdr:cNvPr id="425" name="テキスト ボックス 424"/>
        <xdr:cNvSpPr txBox="1"/>
      </xdr:nvSpPr>
      <xdr:spPr>
        <a:xfrm>
          <a:off x="8515428" y="1334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136403</xdr:rowOff>
    </xdr:from>
    <xdr:to>
      <xdr:col>41</xdr:col>
      <xdr:colOff>101600</xdr:colOff>
      <xdr:row>78</xdr:row>
      <xdr:rowOff>66553</xdr:rowOff>
    </xdr:to>
    <xdr:sp macro="" textlink="">
      <xdr:nvSpPr>
        <xdr:cNvPr id="426" name="楕円 425"/>
        <xdr:cNvSpPr/>
      </xdr:nvSpPr>
      <xdr:spPr>
        <a:xfrm>
          <a:off x="7810500" y="1333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57680</xdr:rowOff>
    </xdr:from>
    <xdr:ext cx="469744" cy="259045"/>
    <xdr:sp macro="" textlink="">
      <xdr:nvSpPr>
        <xdr:cNvPr id="427" name="テキスト ボックス 426"/>
        <xdr:cNvSpPr txBox="1"/>
      </xdr:nvSpPr>
      <xdr:spPr>
        <a:xfrm>
          <a:off x="7626428" y="1343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54976</xdr:rowOff>
    </xdr:from>
    <xdr:to>
      <xdr:col>36</xdr:col>
      <xdr:colOff>165100</xdr:colOff>
      <xdr:row>77</xdr:row>
      <xdr:rowOff>156576</xdr:rowOff>
    </xdr:to>
    <xdr:sp macro="" textlink="">
      <xdr:nvSpPr>
        <xdr:cNvPr id="428" name="楕円 427"/>
        <xdr:cNvSpPr/>
      </xdr:nvSpPr>
      <xdr:spPr>
        <a:xfrm>
          <a:off x="6921500" y="1325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147703</xdr:rowOff>
    </xdr:from>
    <xdr:ext cx="469744" cy="259045"/>
    <xdr:sp macro="" textlink="">
      <xdr:nvSpPr>
        <xdr:cNvPr id="429" name="テキスト ボックス 428"/>
        <xdr:cNvSpPr txBox="1"/>
      </xdr:nvSpPr>
      <xdr:spPr>
        <a:xfrm>
          <a:off x="6737428" y="1334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0" name="テキスト ボックス 439"/>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2" name="テキスト ボックス 441"/>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6" name="直線コネクタ 455"/>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7" name="土木費最小値テキスト"/>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58" name="直線コネクタ 457"/>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59" name="土木費最大値テキスト"/>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0" name="直線コネクタ 459"/>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147881</xdr:rowOff>
    </xdr:from>
    <xdr:to>
      <xdr:col>55</xdr:col>
      <xdr:colOff>0</xdr:colOff>
      <xdr:row>95</xdr:row>
      <xdr:rowOff>18591</xdr:rowOff>
    </xdr:to>
    <xdr:cxnSp macro="">
      <xdr:nvCxnSpPr>
        <xdr:cNvPr id="461" name="直線コネクタ 460"/>
        <xdr:cNvCxnSpPr/>
      </xdr:nvCxnSpPr>
      <xdr:spPr>
        <a:xfrm>
          <a:off x="9639300" y="16264181"/>
          <a:ext cx="838200" cy="4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63000</xdr:rowOff>
    </xdr:from>
    <xdr:ext cx="534377" cy="259045"/>
    <xdr:sp macro="" textlink="">
      <xdr:nvSpPr>
        <xdr:cNvPr id="462" name="土木費平均値テキスト"/>
        <xdr:cNvSpPr txBox="1"/>
      </xdr:nvSpPr>
      <xdr:spPr>
        <a:xfrm>
          <a:off x="10528300" y="1635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3" name="フローチャート: 判断 462"/>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147881</xdr:rowOff>
    </xdr:from>
    <xdr:to>
      <xdr:col>50</xdr:col>
      <xdr:colOff>114300</xdr:colOff>
      <xdr:row>95</xdr:row>
      <xdr:rowOff>167213</xdr:rowOff>
    </xdr:to>
    <xdr:cxnSp macro="">
      <xdr:nvCxnSpPr>
        <xdr:cNvPr id="464" name="直線コネクタ 463"/>
        <xdr:cNvCxnSpPr/>
      </xdr:nvCxnSpPr>
      <xdr:spPr>
        <a:xfrm flipV="1">
          <a:off x="8750300" y="16264181"/>
          <a:ext cx="889000" cy="19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5" name="フローチャート: 判断 464"/>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161380</xdr:rowOff>
    </xdr:from>
    <xdr:ext cx="534377" cy="259045"/>
    <xdr:sp macro="" textlink="">
      <xdr:nvSpPr>
        <xdr:cNvPr id="466" name="テキスト ボックス 465"/>
        <xdr:cNvSpPr txBox="1"/>
      </xdr:nvSpPr>
      <xdr:spPr>
        <a:xfrm>
          <a:off x="9372111" y="164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167213</xdr:rowOff>
    </xdr:from>
    <xdr:to>
      <xdr:col>45</xdr:col>
      <xdr:colOff>177800</xdr:colOff>
      <xdr:row>96</xdr:row>
      <xdr:rowOff>61911</xdr:rowOff>
    </xdr:to>
    <xdr:cxnSp macro="">
      <xdr:nvCxnSpPr>
        <xdr:cNvPr id="467" name="直線コネクタ 466"/>
        <xdr:cNvCxnSpPr/>
      </xdr:nvCxnSpPr>
      <xdr:spPr>
        <a:xfrm flipV="1">
          <a:off x="7861300" y="16454963"/>
          <a:ext cx="889000" cy="6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68" name="フローチャート: 判断 467"/>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138944</xdr:rowOff>
    </xdr:from>
    <xdr:ext cx="534377" cy="259045"/>
    <xdr:sp macro="" textlink="">
      <xdr:nvSpPr>
        <xdr:cNvPr id="469" name="テキスト ボックス 468"/>
        <xdr:cNvSpPr txBox="1"/>
      </xdr:nvSpPr>
      <xdr:spPr>
        <a:xfrm>
          <a:off x="8483111" y="165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9071</xdr:rowOff>
    </xdr:from>
    <xdr:to>
      <xdr:col>41</xdr:col>
      <xdr:colOff>50800</xdr:colOff>
      <xdr:row>96</xdr:row>
      <xdr:rowOff>61911</xdr:rowOff>
    </xdr:to>
    <xdr:cxnSp macro="">
      <xdr:nvCxnSpPr>
        <xdr:cNvPr id="470" name="直線コネクタ 469"/>
        <xdr:cNvCxnSpPr/>
      </xdr:nvCxnSpPr>
      <xdr:spPr>
        <a:xfrm>
          <a:off x="6972300" y="16296821"/>
          <a:ext cx="889000" cy="22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1" name="フローチャート: 判断 470"/>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119832</xdr:rowOff>
    </xdr:from>
    <xdr:ext cx="534377" cy="259045"/>
    <xdr:sp macro="" textlink="">
      <xdr:nvSpPr>
        <xdr:cNvPr id="472" name="テキスト ボックス 471"/>
        <xdr:cNvSpPr txBox="1"/>
      </xdr:nvSpPr>
      <xdr:spPr>
        <a:xfrm>
          <a:off x="7594111" y="1623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3" name="フローチャート: 判断 472"/>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43944</xdr:rowOff>
    </xdr:from>
    <xdr:ext cx="534377" cy="259045"/>
    <xdr:sp macro="" textlink="">
      <xdr:nvSpPr>
        <xdr:cNvPr id="474" name="テキスト ボックス 473"/>
        <xdr:cNvSpPr txBox="1"/>
      </xdr:nvSpPr>
      <xdr:spPr>
        <a:xfrm>
          <a:off x="6705111" y="165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139241</xdr:rowOff>
    </xdr:from>
    <xdr:to>
      <xdr:col>55</xdr:col>
      <xdr:colOff>50800</xdr:colOff>
      <xdr:row>95</xdr:row>
      <xdr:rowOff>69391</xdr:rowOff>
    </xdr:to>
    <xdr:sp macro="" textlink="">
      <xdr:nvSpPr>
        <xdr:cNvPr id="480" name="楕円 479"/>
        <xdr:cNvSpPr/>
      </xdr:nvSpPr>
      <xdr:spPr>
        <a:xfrm>
          <a:off x="10426700" y="1625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162118</xdr:rowOff>
    </xdr:from>
    <xdr:ext cx="534377" cy="259045"/>
    <xdr:sp macro="" textlink="">
      <xdr:nvSpPr>
        <xdr:cNvPr id="481" name="土木費該当値テキスト"/>
        <xdr:cNvSpPr txBox="1"/>
      </xdr:nvSpPr>
      <xdr:spPr>
        <a:xfrm>
          <a:off x="10528300" y="1610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97081</xdr:rowOff>
    </xdr:from>
    <xdr:to>
      <xdr:col>50</xdr:col>
      <xdr:colOff>165100</xdr:colOff>
      <xdr:row>95</xdr:row>
      <xdr:rowOff>27231</xdr:rowOff>
    </xdr:to>
    <xdr:sp macro="" textlink="">
      <xdr:nvSpPr>
        <xdr:cNvPr id="482" name="楕円 481"/>
        <xdr:cNvSpPr/>
      </xdr:nvSpPr>
      <xdr:spPr>
        <a:xfrm>
          <a:off x="9588500" y="1621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43758</xdr:rowOff>
    </xdr:from>
    <xdr:ext cx="534377" cy="259045"/>
    <xdr:sp macro="" textlink="">
      <xdr:nvSpPr>
        <xdr:cNvPr id="483" name="テキスト ボックス 482"/>
        <xdr:cNvSpPr txBox="1"/>
      </xdr:nvSpPr>
      <xdr:spPr>
        <a:xfrm>
          <a:off x="9372111" y="159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116413</xdr:rowOff>
    </xdr:from>
    <xdr:to>
      <xdr:col>46</xdr:col>
      <xdr:colOff>38100</xdr:colOff>
      <xdr:row>96</xdr:row>
      <xdr:rowOff>46563</xdr:rowOff>
    </xdr:to>
    <xdr:sp macro="" textlink="">
      <xdr:nvSpPr>
        <xdr:cNvPr id="484" name="楕円 483"/>
        <xdr:cNvSpPr/>
      </xdr:nvSpPr>
      <xdr:spPr>
        <a:xfrm>
          <a:off x="8699500" y="164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63090</xdr:rowOff>
    </xdr:from>
    <xdr:ext cx="534377" cy="259045"/>
    <xdr:sp macro="" textlink="">
      <xdr:nvSpPr>
        <xdr:cNvPr id="485" name="テキスト ボックス 484"/>
        <xdr:cNvSpPr txBox="1"/>
      </xdr:nvSpPr>
      <xdr:spPr>
        <a:xfrm>
          <a:off x="8483111" y="161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11111</xdr:rowOff>
    </xdr:from>
    <xdr:to>
      <xdr:col>41</xdr:col>
      <xdr:colOff>101600</xdr:colOff>
      <xdr:row>96</xdr:row>
      <xdr:rowOff>112711</xdr:rowOff>
    </xdr:to>
    <xdr:sp macro="" textlink="">
      <xdr:nvSpPr>
        <xdr:cNvPr id="486" name="楕円 485"/>
        <xdr:cNvSpPr/>
      </xdr:nvSpPr>
      <xdr:spPr>
        <a:xfrm>
          <a:off x="7810500" y="1647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103838</xdr:rowOff>
    </xdr:from>
    <xdr:ext cx="534377" cy="259045"/>
    <xdr:sp macro="" textlink="">
      <xdr:nvSpPr>
        <xdr:cNvPr id="487" name="テキスト ボックス 486"/>
        <xdr:cNvSpPr txBox="1"/>
      </xdr:nvSpPr>
      <xdr:spPr>
        <a:xfrm>
          <a:off x="7594111" y="1656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129721</xdr:rowOff>
    </xdr:from>
    <xdr:to>
      <xdr:col>36</xdr:col>
      <xdr:colOff>165100</xdr:colOff>
      <xdr:row>95</xdr:row>
      <xdr:rowOff>59871</xdr:rowOff>
    </xdr:to>
    <xdr:sp macro="" textlink="">
      <xdr:nvSpPr>
        <xdr:cNvPr id="488" name="楕円 487"/>
        <xdr:cNvSpPr/>
      </xdr:nvSpPr>
      <xdr:spPr>
        <a:xfrm>
          <a:off x="6921500" y="1624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76398</xdr:rowOff>
    </xdr:from>
    <xdr:ext cx="534377" cy="259045"/>
    <xdr:sp macro="" textlink="">
      <xdr:nvSpPr>
        <xdr:cNvPr id="489" name="テキスト ボックス 488"/>
        <xdr:cNvSpPr txBox="1"/>
      </xdr:nvSpPr>
      <xdr:spPr>
        <a:xfrm>
          <a:off x="6705111" y="1602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19228</xdr:rowOff>
    </xdr:from>
    <xdr:to>
      <xdr:col>85</xdr:col>
      <xdr:colOff>126364</xdr:colOff>
      <xdr:row>39</xdr:row>
      <xdr:rowOff>37440</xdr:rowOff>
    </xdr:to>
    <xdr:cxnSp macro="">
      <xdr:nvCxnSpPr>
        <xdr:cNvPr id="514" name="直線コネクタ 513"/>
        <xdr:cNvCxnSpPr/>
      </xdr:nvCxnSpPr>
      <xdr:spPr>
        <a:xfrm flipV="1">
          <a:off x="16317595" y="5505628"/>
          <a:ext cx="1269" cy="1218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15" name="消防費最小値テキスト"/>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16" name="直線コネクタ 515"/>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137355</xdr:rowOff>
    </xdr:from>
    <xdr:ext cx="534377" cy="259045"/>
    <xdr:sp macro="" textlink="">
      <xdr:nvSpPr>
        <xdr:cNvPr id="517" name="消防費最大値テキスト"/>
        <xdr:cNvSpPr txBox="1"/>
      </xdr:nvSpPr>
      <xdr:spPr>
        <a:xfrm>
          <a:off x="16370300" y="528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19228</xdr:rowOff>
    </xdr:from>
    <xdr:to>
      <xdr:col>86</xdr:col>
      <xdr:colOff>25400</xdr:colOff>
      <xdr:row>32</xdr:row>
      <xdr:rowOff>19228</xdr:rowOff>
    </xdr:to>
    <xdr:cxnSp macro="">
      <xdr:nvCxnSpPr>
        <xdr:cNvPr id="518" name="直線コネクタ 517"/>
        <xdr:cNvCxnSpPr/>
      </xdr:nvCxnSpPr>
      <xdr:spPr>
        <a:xfrm>
          <a:off x="16230600" y="5505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36297</xdr:rowOff>
    </xdr:from>
    <xdr:to>
      <xdr:col>85</xdr:col>
      <xdr:colOff>127000</xdr:colOff>
      <xdr:row>36</xdr:row>
      <xdr:rowOff>101714</xdr:rowOff>
    </xdr:to>
    <xdr:cxnSp macro="">
      <xdr:nvCxnSpPr>
        <xdr:cNvPr id="519" name="直線コネクタ 518"/>
        <xdr:cNvCxnSpPr/>
      </xdr:nvCxnSpPr>
      <xdr:spPr>
        <a:xfrm flipV="1">
          <a:off x="15481300" y="6208497"/>
          <a:ext cx="838200" cy="6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49191</xdr:rowOff>
    </xdr:from>
    <xdr:ext cx="534377" cy="259045"/>
    <xdr:sp macro="" textlink="">
      <xdr:nvSpPr>
        <xdr:cNvPr id="520" name="消防費平均値テキスト"/>
        <xdr:cNvSpPr txBox="1"/>
      </xdr:nvSpPr>
      <xdr:spPr>
        <a:xfrm>
          <a:off x="16370300" y="6221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70764</xdr:rowOff>
    </xdr:from>
    <xdr:to>
      <xdr:col>85</xdr:col>
      <xdr:colOff>177800</xdr:colOff>
      <xdr:row>37</xdr:row>
      <xdr:rowOff>914</xdr:rowOff>
    </xdr:to>
    <xdr:sp macro="" textlink="">
      <xdr:nvSpPr>
        <xdr:cNvPr id="521" name="フローチャート: 判断 520"/>
        <xdr:cNvSpPr/>
      </xdr:nvSpPr>
      <xdr:spPr>
        <a:xfrm>
          <a:off x="162687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101714</xdr:rowOff>
    </xdr:from>
    <xdr:to>
      <xdr:col>81</xdr:col>
      <xdr:colOff>50800</xdr:colOff>
      <xdr:row>36</xdr:row>
      <xdr:rowOff>129680</xdr:rowOff>
    </xdr:to>
    <xdr:cxnSp macro="">
      <xdr:nvCxnSpPr>
        <xdr:cNvPr id="522" name="直線コネクタ 521"/>
        <xdr:cNvCxnSpPr/>
      </xdr:nvCxnSpPr>
      <xdr:spPr>
        <a:xfrm flipV="1">
          <a:off x="14592300" y="6273914"/>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38341</xdr:rowOff>
    </xdr:from>
    <xdr:to>
      <xdr:col>81</xdr:col>
      <xdr:colOff>101600</xdr:colOff>
      <xdr:row>36</xdr:row>
      <xdr:rowOff>139941</xdr:rowOff>
    </xdr:to>
    <xdr:sp macro="" textlink="">
      <xdr:nvSpPr>
        <xdr:cNvPr id="523" name="フローチャート: 判断 522"/>
        <xdr:cNvSpPr/>
      </xdr:nvSpPr>
      <xdr:spPr>
        <a:xfrm>
          <a:off x="15430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156468</xdr:rowOff>
    </xdr:from>
    <xdr:ext cx="534377" cy="259045"/>
    <xdr:sp macro="" textlink="">
      <xdr:nvSpPr>
        <xdr:cNvPr id="524" name="テキスト ボックス 523"/>
        <xdr:cNvSpPr txBox="1"/>
      </xdr:nvSpPr>
      <xdr:spPr>
        <a:xfrm>
          <a:off x="15214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129756</xdr:rowOff>
    </xdr:from>
    <xdr:to>
      <xdr:col>76</xdr:col>
      <xdr:colOff>114300</xdr:colOff>
      <xdr:row>36</xdr:row>
      <xdr:rowOff>129680</xdr:rowOff>
    </xdr:to>
    <xdr:cxnSp macro="">
      <xdr:nvCxnSpPr>
        <xdr:cNvPr id="525" name="直線コネクタ 524"/>
        <xdr:cNvCxnSpPr/>
      </xdr:nvCxnSpPr>
      <xdr:spPr>
        <a:xfrm>
          <a:off x="13703300" y="5787606"/>
          <a:ext cx="889000" cy="51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93091</xdr:rowOff>
    </xdr:from>
    <xdr:to>
      <xdr:col>76</xdr:col>
      <xdr:colOff>165100</xdr:colOff>
      <xdr:row>37</xdr:row>
      <xdr:rowOff>23241</xdr:rowOff>
    </xdr:to>
    <xdr:sp macro="" textlink="">
      <xdr:nvSpPr>
        <xdr:cNvPr id="526" name="フローチャート: 判断 525"/>
        <xdr:cNvSpPr/>
      </xdr:nvSpPr>
      <xdr:spPr>
        <a:xfrm>
          <a:off x="14541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14368</xdr:rowOff>
    </xdr:from>
    <xdr:ext cx="534377" cy="259045"/>
    <xdr:sp macro="" textlink="">
      <xdr:nvSpPr>
        <xdr:cNvPr id="527" name="テキスト ボックス 526"/>
        <xdr:cNvSpPr txBox="1"/>
      </xdr:nvSpPr>
      <xdr:spPr>
        <a:xfrm>
          <a:off x="14325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3302</xdr:rowOff>
    </xdr:from>
    <xdr:to>
      <xdr:col>71</xdr:col>
      <xdr:colOff>177800</xdr:colOff>
      <xdr:row>33</xdr:row>
      <xdr:rowOff>129756</xdr:rowOff>
    </xdr:to>
    <xdr:cxnSp macro="">
      <xdr:nvCxnSpPr>
        <xdr:cNvPr id="528" name="直線コネクタ 527"/>
        <xdr:cNvCxnSpPr/>
      </xdr:nvCxnSpPr>
      <xdr:spPr>
        <a:xfrm>
          <a:off x="12814300" y="5318252"/>
          <a:ext cx="889000" cy="46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145631</xdr:rowOff>
    </xdr:from>
    <xdr:to>
      <xdr:col>72</xdr:col>
      <xdr:colOff>38100</xdr:colOff>
      <xdr:row>37</xdr:row>
      <xdr:rowOff>75781</xdr:rowOff>
    </xdr:to>
    <xdr:sp macro="" textlink="">
      <xdr:nvSpPr>
        <xdr:cNvPr id="529" name="フローチャート: 判断 528"/>
        <xdr:cNvSpPr/>
      </xdr:nvSpPr>
      <xdr:spPr>
        <a:xfrm>
          <a:off x="13652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66908</xdr:rowOff>
    </xdr:from>
    <xdr:ext cx="534377" cy="259045"/>
    <xdr:sp macro="" textlink="">
      <xdr:nvSpPr>
        <xdr:cNvPr id="530" name="テキスト ボックス 529"/>
        <xdr:cNvSpPr txBox="1"/>
      </xdr:nvSpPr>
      <xdr:spPr>
        <a:xfrm>
          <a:off x="13436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140907</xdr:rowOff>
    </xdr:from>
    <xdr:to>
      <xdr:col>67</xdr:col>
      <xdr:colOff>101600</xdr:colOff>
      <xdr:row>37</xdr:row>
      <xdr:rowOff>71057</xdr:rowOff>
    </xdr:to>
    <xdr:sp macro="" textlink="">
      <xdr:nvSpPr>
        <xdr:cNvPr id="531" name="フローチャート: 判断 530"/>
        <xdr:cNvSpPr/>
      </xdr:nvSpPr>
      <xdr:spPr>
        <a:xfrm>
          <a:off x="12763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62184</xdr:rowOff>
    </xdr:from>
    <xdr:ext cx="534377" cy="259045"/>
    <xdr:sp macro="" textlink="">
      <xdr:nvSpPr>
        <xdr:cNvPr id="532" name="テキスト ボックス 531"/>
        <xdr:cNvSpPr txBox="1"/>
      </xdr:nvSpPr>
      <xdr:spPr>
        <a:xfrm>
          <a:off x="12547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156947</xdr:rowOff>
    </xdr:from>
    <xdr:to>
      <xdr:col>85</xdr:col>
      <xdr:colOff>177800</xdr:colOff>
      <xdr:row>36</xdr:row>
      <xdr:rowOff>87097</xdr:rowOff>
    </xdr:to>
    <xdr:sp macro="" textlink="">
      <xdr:nvSpPr>
        <xdr:cNvPr id="538" name="楕円 537"/>
        <xdr:cNvSpPr/>
      </xdr:nvSpPr>
      <xdr:spPr>
        <a:xfrm>
          <a:off x="16268700" y="615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8374</xdr:rowOff>
    </xdr:from>
    <xdr:ext cx="534377" cy="259045"/>
    <xdr:sp macro="" textlink="">
      <xdr:nvSpPr>
        <xdr:cNvPr id="539" name="消防費該当値テキスト"/>
        <xdr:cNvSpPr txBox="1"/>
      </xdr:nvSpPr>
      <xdr:spPr>
        <a:xfrm>
          <a:off x="16370300" y="600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50914</xdr:rowOff>
    </xdr:from>
    <xdr:to>
      <xdr:col>81</xdr:col>
      <xdr:colOff>101600</xdr:colOff>
      <xdr:row>36</xdr:row>
      <xdr:rowOff>152514</xdr:rowOff>
    </xdr:to>
    <xdr:sp macro="" textlink="">
      <xdr:nvSpPr>
        <xdr:cNvPr id="540" name="楕円 539"/>
        <xdr:cNvSpPr/>
      </xdr:nvSpPr>
      <xdr:spPr>
        <a:xfrm>
          <a:off x="15430500" y="622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143641</xdr:rowOff>
    </xdr:from>
    <xdr:ext cx="534377" cy="259045"/>
    <xdr:sp macro="" textlink="">
      <xdr:nvSpPr>
        <xdr:cNvPr id="541" name="テキスト ボックス 540"/>
        <xdr:cNvSpPr txBox="1"/>
      </xdr:nvSpPr>
      <xdr:spPr>
        <a:xfrm>
          <a:off x="15214111" y="631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78880</xdr:rowOff>
    </xdr:from>
    <xdr:to>
      <xdr:col>76</xdr:col>
      <xdr:colOff>165100</xdr:colOff>
      <xdr:row>37</xdr:row>
      <xdr:rowOff>9030</xdr:rowOff>
    </xdr:to>
    <xdr:sp macro="" textlink="">
      <xdr:nvSpPr>
        <xdr:cNvPr id="542" name="楕円 541"/>
        <xdr:cNvSpPr/>
      </xdr:nvSpPr>
      <xdr:spPr>
        <a:xfrm>
          <a:off x="14541500" y="62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25557</xdr:rowOff>
    </xdr:from>
    <xdr:ext cx="534377" cy="259045"/>
    <xdr:sp macro="" textlink="">
      <xdr:nvSpPr>
        <xdr:cNvPr id="543" name="テキスト ボックス 542"/>
        <xdr:cNvSpPr txBox="1"/>
      </xdr:nvSpPr>
      <xdr:spPr>
        <a:xfrm>
          <a:off x="14325111" y="60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78956</xdr:rowOff>
    </xdr:from>
    <xdr:to>
      <xdr:col>72</xdr:col>
      <xdr:colOff>38100</xdr:colOff>
      <xdr:row>34</xdr:row>
      <xdr:rowOff>9106</xdr:rowOff>
    </xdr:to>
    <xdr:sp macro="" textlink="">
      <xdr:nvSpPr>
        <xdr:cNvPr id="544" name="楕円 543"/>
        <xdr:cNvSpPr/>
      </xdr:nvSpPr>
      <xdr:spPr>
        <a:xfrm>
          <a:off x="13652500" y="573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25633</xdr:rowOff>
    </xdr:from>
    <xdr:ext cx="534377" cy="259045"/>
    <xdr:sp macro="" textlink="">
      <xdr:nvSpPr>
        <xdr:cNvPr id="545" name="テキスト ボックス 544"/>
        <xdr:cNvSpPr txBox="1"/>
      </xdr:nvSpPr>
      <xdr:spPr>
        <a:xfrm>
          <a:off x="13436111" y="55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123952</xdr:rowOff>
    </xdr:from>
    <xdr:to>
      <xdr:col>67</xdr:col>
      <xdr:colOff>101600</xdr:colOff>
      <xdr:row>31</xdr:row>
      <xdr:rowOff>54102</xdr:rowOff>
    </xdr:to>
    <xdr:sp macro="" textlink="">
      <xdr:nvSpPr>
        <xdr:cNvPr id="546" name="楕円 545"/>
        <xdr:cNvSpPr/>
      </xdr:nvSpPr>
      <xdr:spPr>
        <a:xfrm>
          <a:off x="12763500" y="526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29</xdr:row>
      <xdr:rowOff>70629</xdr:rowOff>
    </xdr:from>
    <xdr:ext cx="534377" cy="259045"/>
    <xdr:sp macro="" textlink="">
      <xdr:nvSpPr>
        <xdr:cNvPr id="547" name="テキスト ボックス 546"/>
        <xdr:cNvSpPr txBox="1"/>
      </xdr:nvSpPr>
      <xdr:spPr>
        <a:xfrm>
          <a:off x="12547111" y="50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4" name="直線コネクタ 573"/>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5" name="教育費最小値テキスト"/>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6" name="直線コネクタ 575"/>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7" name="教育費最大値テキスト"/>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8" name="直線コネクタ 577"/>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152175</xdr:rowOff>
    </xdr:from>
    <xdr:to>
      <xdr:col>85</xdr:col>
      <xdr:colOff>127000</xdr:colOff>
      <xdr:row>57</xdr:row>
      <xdr:rowOff>19021</xdr:rowOff>
    </xdr:to>
    <xdr:cxnSp macro="">
      <xdr:nvCxnSpPr>
        <xdr:cNvPr id="579" name="直線コネクタ 578"/>
        <xdr:cNvCxnSpPr/>
      </xdr:nvCxnSpPr>
      <xdr:spPr>
        <a:xfrm>
          <a:off x="15481300" y="9753375"/>
          <a:ext cx="838200" cy="3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39067</xdr:rowOff>
    </xdr:from>
    <xdr:ext cx="534377" cy="259045"/>
    <xdr:sp macro="" textlink="">
      <xdr:nvSpPr>
        <xdr:cNvPr id="580" name="教育費平均値テキスト"/>
        <xdr:cNvSpPr txBox="1"/>
      </xdr:nvSpPr>
      <xdr:spPr>
        <a:xfrm>
          <a:off x="16370300" y="9811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1" name="フローチャート: 判断 580"/>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152175</xdr:rowOff>
    </xdr:from>
    <xdr:to>
      <xdr:col>81</xdr:col>
      <xdr:colOff>50800</xdr:colOff>
      <xdr:row>57</xdr:row>
      <xdr:rowOff>28285</xdr:rowOff>
    </xdr:to>
    <xdr:cxnSp macro="">
      <xdr:nvCxnSpPr>
        <xdr:cNvPr id="582" name="直線コネクタ 581"/>
        <xdr:cNvCxnSpPr/>
      </xdr:nvCxnSpPr>
      <xdr:spPr>
        <a:xfrm flipV="1">
          <a:off x="14592300" y="9753375"/>
          <a:ext cx="889000" cy="4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3" name="フローチャート: 判断 582"/>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137410</xdr:rowOff>
    </xdr:from>
    <xdr:ext cx="534377" cy="259045"/>
    <xdr:sp macro="" textlink="">
      <xdr:nvSpPr>
        <xdr:cNvPr id="584" name="テキスト ボックス 583"/>
        <xdr:cNvSpPr txBox="1"/>
      </xdr:nvSpPr>
      <xdr:spPr>
        <a:xfrm>
          <a:off x="15214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142182</xdr:rowOff>
    </xdr:from>
    <xdr:to>
      <xdr:col>76</xdr:col>
      <xdr:colOff>114300</xdr:colOff>
      <xdr:row>57</xdr:row>
      <xdr:rowOff>28285</xdr:rowOff>
    </xdr:to>
    <xdr:cxnSp macro="">
      <xdr:nvCxnSpPr>
        <xdr:cNvPr id="585" name="直線コネクタ 584"/>
        <xdr:cNvCxnSpPr/>
      </xdr:nvCxnSpPr>
      <xdr:spPr>
        <a:xfrm>
          <a:off x="13703300" y="9743382"/>
          <a:ext cx="889000" cy="5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6" name="フローチャート: 判断 585"/>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15914</xdr:rowOff>
    </xdr:from>
    <xdr:ext cx="534377" cy="259045"/>
    <xdr:sp macro="" textlink="">
      <xdr:nvSpPr>
        <xdr:cNvPr id="587" name="テキスト ボックス 586"/>
        <xdr:cNvSpPr txBox="1"/>
      </xdr:nvSpPr>
      <xdr:spPr>
        <a:xfrm>
          <a:off x="14325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142182</xdr:rowOff>
    </xdr:from>
    <xdr:to>
      <xdr:col>71</xdr:col>
      <xdr:colOff>177800</xdr:colOff>
      <xdr:row>57</xdr:row>
      <xdr:rowOff>29460</xdr:rowOff>
    </xdr:to>
    <xdr:cxnSp macro="">
      <xdr:nvCxnSpPr>
        <xdr:cNvPr id="588" name="直線コネクタ 587"/>
        <xdr:cNvCxnSpPr/>
      </xdr:nvCxnSpPr>
      <xdr:spPr>
        <a:xfrm flipV="1">
          <a:off x="12814300" y="9743382"/>
          <a:ext cx="889000" cy="5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89" name="フローチャート: 判断 588"/>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90" name="テキスト ボックス 589"/>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1" name="フローチャート: 判断 590"/>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46024</xdr:rowOff>
    </xdr:from>
    <xdr:ext cx="534377" cy="259045"/>
    <xdr:sp macro="" textlink="">
      <xdr:nvSpPr>
        <xdr:cNvPr id="592" name="テキスト ボックス 591"/>
        <xdr:cNvSpPr txBox="1"/>
      </xdr:nvSpPr>
      <xdr:spPr>
        <a:xfrm>
          <a:off x="12547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139671</xdr:rowOff>
    </xdr:from>
    <xdr:to>
      <xdr:col>85</xdr:col>
      <xdr:colOff>177800</xdr:colOff>
      <xdr:row>57</xdr:row>
      <xdr:rowOff>69821</xdr:rowOff>
    </xdr:to>
    <xdr:sp macro="" textlink="">
      <xdr:nvSpPr>
        <xdr:cNvPr id="598" name="楕円 597"/>
        <xdr:cNvSpPr/>
      </xdr:nvSpPr>
      <xdr:spPr>
        <a:xfrm>
          <a:off x="16268700" y="974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162548</xdr:rowOff>
    </xdr:from>
    <xdr:ext cx="534377" cy="259045"/>
    <xdr:sp macro="" textlink="">
      <xdr:nvSpPr>
        <xdr:cNvPr id="599" name="教育費該当値テキスト"/>
        <xdr:cNvSpPr txBox="1"/>
      </xdr:nvSpPr>
      <xdr:spPr>
        <a:xfrm>
          <a:off x="16370300" y="959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101375</xdr:rowOff>
    </xdr:from>
    <xdr:to>
      <xdr:col>81</xdr:col>
      <xdr:colOff>101600</xdr:colOff>
      <xdr:row>57</xdr:row>
      <xdr:rowOff>31525</xdr:rowOff>
    </xdr:to>
    <xdr:sp macro="" textlink="">
      <xdr:nvSpPr>
        <xdr:cNvPr id="600" name="楕円 599"/>
        <xdr:cNvSpPr/>
      </xdr:nvSpPr>
      <xdr:spPr>
        <a:xfrm>
          <a:off x="15430500" y="970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48052</xdr:rowOff>
    </xdr:from>
    <xdr:ext cx="534377" cy="259045"/>
    <xdr:sp macro="" textlink="">
      <xdr:nvSpPr>
        <xdr:cNvPr id="601" name="テキスト ボックス 600"/>
        <xdr:cNvSpPr txBox="1"/>
      </xdr:nvSpPr>
      <xdr:spPr>
        <a:xfrm>
          <a:off x="15214111" y="947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148935</xdr:rowOff>
    </xdr:from>
    <xdr:to>
      <xdr:col>76</xdr:col>
      <xdr:colOff>165100</xdr:colOff>
      <xdr:row>57</xdr:row>
      <xdr:rowOff>79085</xdr:rowOff>
    </xdr:to>
    <xdr:sp macro="" textlink="">
      <xdr:nvSpPr>
        <xdr:cNvPr id="602" name="楕円 601"/>
        <xdr:cNvSpPr/>
      </xdr:nvSpPr>
      <xdr:spPr>
        <a:xfrm>
          <a:off x="14541500" y="975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95612</xdr:rowOff>
    </xdr:from>
    <xdr:ext cx="534377" cy="259045"/>
    <xdr:sp macro="" textlink="">
      <xdr:nvSpPr>
        <xdr:cNvPr id="603" name="テキスト ボックス 602"/>
        <xdr:cNvSpPr txBox="1"/>
      </xdr:nvSpPr>
      <xdr:spPr>
        <a:xfrm>
          <a:off x="14325111" y="952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91382</xdr:rowOff>
    </xdr:from>
    <xdr:to>
      <xdr:col>72</xdr:col>
      <xdr:colOff>38100</xdr:colOff>
      <xdr:row>57</xdr:row>
      <xdr:rowOff>21532</xdr:rowOff>
    </xdr:to>
    <xdr:sp macro="" textlink="">
      <xdr:nvSpPr>
        <xdr:cNvPr id="604" name="楕円 603"/>
        <xdr:cNvSpPr/>
      </xdr:nvSpPr>
      <xdr:spPr>
        <a:xfrm>
          <a:off x="13652500" y="969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38059</xdr:rowOff>
    </xdr:from>
    <xdr:ext cx="534377" cy="259045"/>
    <xdr:sp macro="" textlink="">
      <xdr:nvSpPr>
        <xdr:cNvPr id="605" name="テキスト ボックス 604"/>
        <xdr:cNvSpPr txBox="1"/>
      </xdr:nvSpPr>
      <xdr:spPr>
        <a:xfrm>
          <a:off x="13436111" y="946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150110</xdr:rowOff>
    </xdr:from>
    <xdr:to>
      <xdr:col>67</xdr:col>
      <xdr:colOff>101600</xdr:colOff>
      <xdr:row>57</xdr:row>
      <xdr:rowOff>80260</xdr:rowOff>
    </xdr:to>
    <xdr:sp macro="" textlink="">
      <xdr:nvSpPr>
        <xdr:cNvPr id="606" name="楕円 605"/>
        <xdr:cNvSpPr/>
      </xdr:nvSpPr>
      <xdr:spPr>
        <a:xfrm>
          <a:off x="12763500" y="975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96787</xdr:rowOff>
    </xdr:from>
    <xdr:ext cx="534377" cy="259045"/>
    <xdr:sp macro="" textlink="">
      <xdr:nvSpPr>
        <xdr:cNvPr id="607" name="テキスト ボックス 606"/>
        <xdr:cNvSpPr txBox="1"/>
      </xdr:nvSpPr>
      <xdr:spPr>
        <a:xfrm>
          <a:off x="12547111" y="952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9" name="テキスト ボックス 62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3" name="直線コネクタ 632"/>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6" name="災害復旧費最大値テキスト"/>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7" name="直線コネクタ 636"/>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39" name="災害復旧費平均値テキスト"/>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0" name="フローチャート: 判断 639"/>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88494</xdr:rowOff>
    </xdr:from>
    <xdr:to>
      <xdr:col>81</xdr:col>
      <xdr:colOff>50800</xdr:colOff>
      <xdr:row>79</xdr:row>
      <xdr:rowOff>98879</xdr:rowOff>
    </xdr:to>
    <xdr:cxnSp macro="">
      <xdr:nvCxnSpPr>
        <xdr:cNvPr id="641" name="直線コネクタ 640"/>
        <xdr:cNvCxnSpPr/>
      </xdr:nvCxnSpPr>
      <xdr:spPr>
        <a:xfrm>
          <a:off x="14592300" y="13633044"/>
          <a:ext cx="889000" cy="1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2" name="フローチャート: 判断 641"/>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3" name="テキスト ボックス 642"/>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34479</xdr:rowOff>
    </xdr:from>
    <xdr:to>
      <xdr:col>76</xdr:col>
      <xdr:colOff>114300</xdr:colOff>
      <xdr:row>79</xdr:row>
      <xdr:rowOff>88494</xdr:rowOff>
    </xdr:to>
    <xdr:cxnSp macro="">
      <xdr:nvCxnSpPr>
        <xdr:cNvPr id="644" name="直線コネクタ 643"/>
        <xdr:cNvCxnSpPr/>
      </xdr:nvCxnSpPr>
      <xdr:spPr>
        <a:xfrm>
          <a:off x="13703300" y="13579029"/>
          <a:ext cx="889000" cy="5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5" name="フローチャート: 判断 644"/>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6" name="テキスト ボックス 645"/>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15146</xdr:rowOff>
    </xdr:from>
    <xdr:to>
      <xdr:col>71</xdr:col>
      <xdr:colOff>177800</xdr:colOff>
      <xdr:row>79</xdr:row>
      <xdr:rowOff>34479</xdr:rowOff>
    </xdr:to>
    <xdr:cxnSp macro="">
      <xdr:nvCxnSpPr>
        <xdr:cNvPr id="647" name="直線コネクタ 646"/>
        <xdr:cNvCxnSpPr/>
      </xdr:nvCxnSpPr>
      <xdr:spPr>
        <a:xfrm>
          <a:off x="12814300" y="13559696"/>
          <a:ext cx="889000" cy="1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8" name="フローチャート: 判断 647"/>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49" name="テキスト ボックス 648"/>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0" name="フローチャート: 判断 649"/>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1" name="テキスト ボックス 650"/>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37694</xdr:rowOff>
    </xdr:from>
    <xdr:to>
      <xdr:col>76</xdr:col>
      <xdr:colOff>165100</xdr:colOff>
      <xdr:row>79</xdr:row>
      <xdr:rowOff>139294</xdr:rowOff>
    </xdr:to>
    <xdr:sp macro="" textlink="">
      <xdr:nvSpPr>
        <xdr:cNvPr id="661" name="楕円 660"/>
        <xdr:cNvSpPr/>
      </xdr:nvSpPr>
      <xdr:spPr>
        <a:xfrm>
          <a:off x="14541500" y="1358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130421</xdr:rowOff>
    </xdr:from>
    <xdr:ext cx="378565" cy="259045"/>
    <xdr:sp macro="" textlink="">
      <xdr:nvSpPr>
        <xdr:cNvPr id="662" name="テキスト ボックス 661"/>
        <xdr:cNvSpPr txBox="1"/>
      </xdr:nvSpPr>
      <xdr:spPr>
        <a:xfrm>
          <a:off x="14403017" y="13674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155129</xdr:rowOff>
    </xdr:from>
    <xdr:to>
      <xdr:col>72</xdr:col>
      <xdr:colOff>38100</xdr:colOff>
      <xdr:row>79</xdr:row>
      <xdr:rowOff>85279</xdr:rowOff>
    </xdr:to>
    <xdr:sp macro="" textlink="">
      <xdr:nvSpPr>
        <xdr:cNvPr id="663" name="楕円 662"/>
        <xdr:cNvSpPr/>
      </xdr:nvSpPr>
      <xdr:spPr>
        <a:xfrm>
          <a:off x="13652500" y="1352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76406</xdr:rowOff>
    </xdr:from>
    <xdr:ext cx="469744" cy="259045"/>
    <xdr:sp macro="" textlink="">
      <xdr:nvSpPr>
        <xdr:cNvPr id="664" name="テキスト ボックス 663"/>
        <xdr:cNvSpPr txBox="1"/>
      </xdr:nvSpPr>
      <xdr:spPr>
        <a:xfrm>
          <a:off x="13468428" y="1362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135796</xdr:rowOff>
    </xdr:from>
    <xdr:to>
      <xdr:col>67</xdr:col>
      <xdr:colOff>101600</xdr:colOff>
      <xdr:row>79</xdr:row>
      <xdr:rowOff>65946</xdr:rowOff>
    </xdr:to>
    <xdr:sp macro="" textlink="">
      <xdr:nvSpPr>
        <xdr:cNvPr id="665" name="楕円 664"/>
        <xdr:cNvSpPr/>
      </xdr:nvSpPr>
      <xdr:spPr>
        <a:xfrm>
          <a:off x="12763500" y="1350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57073</xdr:rowOff>
    </xdr:from>
    <xdr:ext cx="469744" cy="259045"/>
    <xdr:sp macro="" textlink="">
      <xdr:nvSpPr>
        <xdr:cNvPr id="666" name="テキスト ボックス 665"/>
        <xdr:cNvSpPr txBox="1"/>
      </xdr:nvSpPr>
      <xdr:spPr>
        <a:xfrm>
          <a:off x="12579428" y="1360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0" name="直線コネクタ 689"/>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1" name="公債費最小値テキスト"/>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2" name="直線コネクタ 691"/>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3" name="公債費最大値テキスト"/>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4" name="直線コネクタ 693"/>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90182</xdr:rowOff>
    </xdr:from>
    <xdr:to>
      <xdr:col>85</xdr:col>
      <xdr:colOff>127000</xdr:colOff>
      <xdr:row>94</xdr:row>
      <xdr:rowOff>119887</xdr:rowOff>
    </xdr:to>
    <xdr:cxnSp macro="">
      <xdr:nvCxnSpPr>
        <xdr:cNvPr id="695" name="直線コネクタ 694"/>
        <xdr:cNvCxnSpPr/>
      </xdr:nvCxnSpPr>
      <xdr:spPr>
        <a:xfrm flipV="1">
          <a:off x="15481300" y="16206482"/>
          <a:ext cx="838200" cy="2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121556</xdr:rowOff>
    </xdr:from>
    <xdr:ext cx="534377" cy="259045"/>
    <xdr:sp macro="" textlink="">
      <xdr:nvSpPr>
        <xdr:cNvPr id="696" name="公債費平均値テキスト"/>
        <xdr:cNvSpPr txBox="1"/>
      </xdr:nvSpPr>
      <xdr:spPr>
        <a:xfrm>
          <a:off x="16370300" y="1623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7" name="フローチャート: 判断 696"/>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119887</xdr:rowOff>
    </xdr:from>
    <xdr:to>
      <xdr:col>81</xdr:col>
      <xdr:colOff>50800</xdr:colOff>
      <xdr:row>94</xdr:row>
      <xdr:rowOff>131394</xdr:rowOff>
    </xdr:to>
    <xdr:cxnSp macro="">
      <xdr:nvCxnSpPr>
        <xdr:cNvPr id="698" name="直線コネクタ 697"/>
        <xdr:cNvCxnSpPr/>
      </xdr:nvCxnSpPr>
      <xdr:spPr>
        <a:xfrm flipV="1">
          <a:off x="14592300" y="16236187"/>
          <a:ext cx="889000" cy="1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699" name="フローチャート: 判断 698"/>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75404</xdr:rowOff>
    </xdr:from>
    <xdr:ext cx="534377" cy="259045"/>
    <xdr:sp macro="" textlink="">
      <xdr:nvSpPr>
        <xdr:cNvPr id="700" name="テキスト ボックス 699"/>
        <xdr:cNvSpPr txBox="1"/>
      </xdr:nvSpPr>
      <xdr:spPr>
        <a:xfrm>
          <a:off x="15214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131394</xdr:rowOff>
    </xdr:from>
    <xdr:to>
      <xdr:col>76</xdr:col>
      <xdr:colOff>114300</xdr:colOff>
      <xdr:row>95</xdr:row>
      <xdr:rowOff>5931</xdr:rowOff>
    </xdr:to>
    <xdr:cxnSp macro="">
      <xdr:nvCxnSpPr>
        <xdr:cNvPr id="701" name="直線コネクタ 700"/>
        <xdr:cNvCxnSpPr/>
      </xdr:nvCxnSpPr>
      <xdr:spPr>
        <a:xfrm flipV="1">
          <a:off x="13703300" y="16247694"/>
          <a:ext cx="889000" cy="45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2" name="フローチャート: 判断 701"/>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118076</xdr:rowOff>
    </xdr:from>
    <xdr:ext cx="534377" cy="259045"/>
    <xdr:sp macro="" textlink="">
      <xdr:nvSpPr>
        <xdr:cNvPr id="703" name="テキスト ボックス 702"/>
        <xdr:cNvSpPr txBox="1"/>
      </xdr:nvSpPr>
      <xdr:spPr>
        <a:xfrm>
          <a:off x="14325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5931</xdr:rowOff>
    </xdr:from>
    <xdr:to>
      <xdr:col>71</xdr:col>
      <xdr:colOff>177800</xdr:colOff>
      <xdr:row>95</xdr:row>
      <xdr:rowOff>56477</xdr:rowOff>
    </xdr:to>
    <xdr:cxnSp macro="">
      <xdr:nvCxnSpPr>
        <xdr:cNvPr id="704" name="直線コネクタ 703"/>
        <xdr:cNvCxnSpPr/>
      </xdr:nvCxnSpPr>
      <xdr:spPr>
        <a:xfrm flipV="1">
          <a:off x="12814300" y="16293681"/>
          <a:ext cx="889000" cy="50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5" name="フローチャート: 判断 704"/>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132554</xdr:rowOff>
    </xdr:from>
    <xdr:ext cx="534377" cy="259045"/>
    <xdr:sp macro="" textlink="">
      <xdr:nvSpPr>
        <xdr:cNvPr id="706" name="テキスト ボックス 705"/>
        <xdr:cNvSpPr txBox="1"/>
      </xdr:nvSpPr>
      <xdr:spPr>
        <a:xfrm>
          <a:off x="13436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7" name="フローチャート: 判断 706"/>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125468</xdr:rowOff>
    </xdr:from>
    <xdr:ext cx="534377" cy="259045"/>
    <xdr:sp macro="" textlink="">
      <xdr:nvSpPr>
        <xdr:cNvPr id="708" name="テキスト ボックス 707"/>
        <xdr:cNvSpPr txBox="1"/>
      </xdr:nvSpPr>
      <xdr:spPr>
        <a:xfrm>
          <a:off x="12547111" y="1641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39382</xdr:rowOff>
    </xdr:from>
    <xdr:to>
      <xdr:col>85</xdr:col>
      <xdr:colOff>177800</xdr:colOff>
      <xdr:row>94</xdr:row>
      <xdr:rowOff>140982</xdr:rowOff>
    </xdr:to>
    <xdr:sp macro="" textlink="">
      <xdr:nvSpPr>
        <xdr:cNvPr id="714" name="楕円 713"/>
        <xdr:cNvSpPr/>
      </xdr:nvSpPr>
      <xdr:spPr>
        <a:xfrm>
          <a:off x="16268700" y="1615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62259</xdr:rowOff>
    </xdr:from>
    <xdr:ext cx="534377" cy="259045"/>
    <xdr:sp macro="" textlink="">
      <xdr:nvSpPr>
        <xdr:cNvPr id="715" name="公債費該当値テキスト"/>
        <xdr:cNvSpPr txBox="1"/>
      </xdr:nvSpPr>
      <xdr:spPr>
        <a:xfrm>
          <a:off x="16370300" y="160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69087</xdr:rowOff>
    </xdr:from>
    <xdr:to>
      <xdr:col>81</xdr:col>
      <xdr:colOff>101600</xdr:colOff>
      <xdr:row>94</xdr:row>
      <xdr:rowOff>170687</xdr:rowOff>
    </xdr:to>
    <xdr:sp macro="" textlink="">
      <xdr:nvSpPr>
        <xdr:cNvPr id="716" name="楕円 715"/>
        <xdr:cNvSpPr/>
      </xdr:nvSpPr>
      <xdr:spPr>
        <a:xfrm>
          <a:off x="15430500" y="1618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15764</xdr:rowOff>
    </xdr:from>
    <xdr:ext cx="534377" cy="259045"/>
    <xdr:sp macro="" textlink="">
      <xdr:nvSpPr>
        <xdr:cNvPr id="717" name="テキスト ボックス 716"/>
        <xdr:cNvSpPr txBox="1"/>
      </xdr:nvSpPr>
      <xdr:spPr>
        <a:xfrm>
          <a:off x="15214111" y="1596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80594</xdr:rowOff>
    </xdr:from>
    <xdr:to>
      <xdr:col>76</xdr:col>
      <xdr:colOff>165100</xdr:colOff>
      <xdr:row>95</xdr:row>
      <xdr:rowOff>10744</xdr:rowOff>
    </xdr:to>
    <xdr:sp macro="" textlink="">
      <xdr:nvSpPr>
        <xdr:cNvPr id="718" name="楕円 717"/>
        <xdr:cNvSpPr/>
      </xdr:nvSpPr>
      <xdr:spPr>
        <a:xfrm>
          <a:off x="14541500" y="161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27271</xdr:rowOff>
    </xdr:from>
    <xdr:ext cx="534377" cy="259045"/>
    <xdr:sp macro="" textlink="">
      <xdr:nvSpPr>
        <xdr:cNvPr id="719" name="テキスト ボックス 718"/>
        <xdr:cNvSpPr txBox="1"/>
      </xdr:nvSpPr>
      <xdr:spPr>
        <a:xfrm>
          <a:off x="14325111" y="1597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126581</xdr:rowOff>
    </xdr:from>
    <xdr:to>
      <xdr:col>72</xdr:col>
      <xdr:colOff>38100</xdr:colOff>
      <xdr:row>95</xdr:row>
      <xdr:rowOff>56731</xdr:rowOff>
    </xdr:to>
    <xdr:sp macro="" textlink="">
      <xdr:nvSpPr>
        <xdr:cNvPr id="720" name="楕円 719"/>
        <xdr:cNvSpPr/>
      </xdr:nvSpPr>
      <xdr:spPr>
        <a:xfrm>
          <a:off x="13652500" y="162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73258</xdr:rowOff>
    </xdr:from>
    <xdr:ext cx="534377" cy="259045"/>
    <xdr:sp macro="" textlink="">
      <xdr:nvSpPr>
        <xdr:cNvPr id="721" name="テキスト ボックス 720"/>
        <xdr:cNvSpPr txBox="1"/>
      </xdr:nvSpPr>
      <xdr:spPr>
        <a:xfrm>
          <a:off x="13436111" y="1601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5677</xdr:rowOff>
    </xdr:from>
    <xdr:to>
      <xdr:col>67</xdr:col>
      <xdr:colOff>101600</xdr:colOff>
      <xdr:row>95</xdr:row>
      <xdr:rowOff>107277</xdr:rowOff>
    </xdr:to>
    <xdr:sp macro="" textlink="">
      <xdr:nvSpPr>
        <xdr:cNvPr id="722" name="楕円 721"/>
        <xdr:cNvSpPr/>
      </xdr:nvSpPr>
      <xdr:spPr>
        <a:xfrm>
          <a:off x="12763500" y="162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123804</xdr:rowOff>
    </xdr:from>
    <xdr:ext cx="534377" cy="259045"/>
    <xdr:sp macro="" textlink="">
      <xdr:nvSpPr>
        <xdr:cNvPr id="723" name="テキスト ボックス 722"/>
        <xdr:cNvSpPr txBox="1"/>
      </xdr:nvSpPr>
      <xdr:spPr>
        <a:xfrm>
          <a:off x="12547111" y="160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7" name="直線コネクタ 746"/>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8" name="諸支出金最小値テキスト"/>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0" name="諸支出金最大値テキスト"/>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1" name="直線コネクタ 750"/>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3" name="諸支出金平均値テキスト"/>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4" name="フローチャート: 判断 753"/>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6" name="フローチャート: 判断 755"/>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7" name="テキスト ボックス 756"/>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59" name="フローチャート: 判断 758"/>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0" name="テキスト ボックス 759"/>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2" name="フローチャート: 判断 761"/>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3" name="テキスト ボックス 762"/>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4" name="フローチャート: 判断 763"/>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5" name="テキスト ボックス 764"/>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2" name="諸支出金該当値テキスト"/>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1" name="直線コネクタ 790"/>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2" name="テキスト ボックス 791"/>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5" name="直線コネクタ 794"/>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6" name="テキスト ボックス 795"/>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0" name="直線コネクタ 799"/>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2" name="直線コネクタ 801"/>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3"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4" name="直線コネクタ 803"/>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5" name="直線コネクタ 804"/>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6"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7" name="フローチャート: 判断 806"/>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8" name="直線コネクタ 807"/>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9" name="フローチャート: 判断 808"/>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0" name="テキスト ボックス 809"/>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1" name="直線コネクタ 810"/>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2" name="フローチャート: 判断 811"/>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3" name="テキスト ボックス 812"/>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4" name="直線コネクタ 813"/>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5" name="フローチャート: 判断 814"/>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6" name="テキスト ボックス 81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7" name="フローチャート: 判断 81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8" name="テキスト ボックス 81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4" name="楕円 823"/>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5"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6" name="楕円 825"/>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7" name="テキスト ボックス 826"/>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8" name="楕円 827"/>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9" name="テキスト ボックス 828"/>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0" name="楕円 829"/>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1" name="テキスト ボックス 830"/>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2" name="楕円 831"/>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3" name="テキスト ボックス 832"/>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衛生費は</a:t>
          </a:r>
          <a:r>
            <a:rPr kumimoji="1" lang="en-US" altLang="ja-JP" sz="1300">
              <a:latin typeface="ＭＳ Ｐゴシック" panose="020B0600070205080204" pitchFamily="50" charset="-128"/>
              <a:ea typeface="ＭＳ Ｐゴシック" panose="020B0600070205080204" pitchFamily="50" charset="-128"/>
            </a:rPr>
            <a:t>31,773</a:t>
          </a:r>
          <a:r>
            <a:rPr kumimoji="1" lang="ja-JP" altLang="en-US" sz="1300">
              <a:latin typeface="ＭＳ Ｐゴシック" panose="020B0600070205080204" pitchFamily="50" charset="-128"/>
              <a:ea typeface="ＭＳ Ｐゴシック" panose="020B0600070205080204" pitchFamily="50" charset="-128"/>
            </a:rPr>
            <a:t>円で、前年度比較</a:t>
          </a:r>
          <a:r>
            <a:rPr kumimoji="1" lang="en-US" altLang="ja-JP" sz="1300">
              <a:latin typeface="ＭＳ Ｐゴシック" panose="020B0600070205080204" pitchFamily="50" charset="-128"/>
              <a:ea typeface="ＭＳ Ｐゴシック" panose="020B0600070205080204" pitchFamily="50" charset="-128"/>
            </a:rPr>
            <a:t>16,848</a:t>
          </a:r>
          <a:r>
            <a:rPr kumimoji="1" lang="ja-JP" altLang="en-US" sz="1300">
              <a:latin typeface="ＭＳ Ｐゴシック" panose="020B0600070205080204" pitchFamily="50" charset="-128"/>
              <a:ea typeface="ＭＳ Ｐゴシック" panose="020B0600070205080204" pitchFamily="50" charset="-128"/>
            </a:rPr>
            <a:t>円の減となった。これは、湖北広域行政事務センターにおける新斎場整備事業の完了に伴い、湖北広域行政事務センター負担金が減少したことが主な要因である。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　総務費は</a:t>
          </a:r>
          <a:r>
            <a:rPr kumimoji="1" lang="en-US" altLang="ja-JP" sz="1300">
              <a:latin typeface="ＭＳ Ｐゴシック" panose="020B0600070205080204" pitchFamily="50" charset="-128"/>
              <a:ea typeface="ＭＳ Ｐゴシック" panose="020B0600070205080204" pitchFamily="50" charset="-128"/>
            </a:rPr>
            <a:t>98,403</a:t>
          </a:r>
          <a:r>
            <a:rPr kumimoji="1" lang="ja-JP" altLang="en-US" sz="1300">
              <a:latin typeface="ＭＳ Ｐゴシック" panose="020B0600070205080204" pitchFamily="50" charset="-128"/>
              <a:ea typeface="ＭＳ Ｐゴシック" panose="020B0600070205080204" pitchFamily="50" charset="-128"/>
            </a:rPr>
            <a:t>円で、前年度比較</a:t>
          </a:r>
          <a:r>
            <a:rPr kumimoji="1" lang="en-US" altLang="ja-JP" sz="1300">
              <a:latin typeface="ＭＳ Ｐゴシック" panose="020B0600070205080204" pitchFamily="50" charset="-128"/>
              <a:ea typeface="ＭＳ Ｐゴシック" panose="020B0600070205080204" pitchFamily="50" charset="-128"/>
            </a:rPr>
            <a:t>162,364</a:t>
          </a:r>
          <a:r>
            <a:rPr kumimoji="1" lang="ja-JP" altLang="en-US" sz="1300">
              <a:latin typeface="ＭＳ Ｐゴシック" panose="020B0600070205080204" pitchFamily="50" charset="-128"/>
              <a:ea typeface="ＭＳ Ｐゴシック" panose="020B0600070205080204" pitchFamily="50" charset="-128"/>
            </a:rPr>
            <a:t>円の減となった。これは、新型コロナウイルス感染症対策の特別定額給付金給付事業経費の減少が大きな要因である。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a:t>
          </a:r>
          <a:r>
            <a:rPr kumimoji="1" lang="en-US" altLang="ja-JP" sz="1300">
              <a:latin typeface="ＭＳ Ｐゴシック" panose="020B0600070205080204" pitchFamily="50" charset="-128"/>
              <a:ea typeface="ＭＳ Ｐゴシック" panose="020B0600070205080204" pitchFamily="50" charset="-128"/>
            </a:rPr>
            <a:t>68,836</a:t>
          </a:r>
          <a:r>
            <a:rPr kumimoji="1" lang="ja-JP" altLang="en-US" sz="1300">
              <a:latin typeface="ＭＳ Ｐゴシック" panose="020B0600070205080204" pitchFamily="50" charset="-128"/>
              <a:ea typeface="ＭＳ Ｐゴシック" panose="020B0600070205080204" pitchFamily="50" charset="-128"/>
            </a:rPr>
            <a:t>円で、前年度比較</a:t>
          </a:r>
          <a:r>
            <a:rPr kumimoji="1" lang="en-US" altLang="ja-JP" sz="1300">
              <a:latin typeface="ＭＳ Ｐゴシック" panose="020B0600070205080204" pitchFamily="50" charset="-128"/>
              <a:ea typeface="ＭＳ Ｐゴシック" panose="020B0600070205080204" pitchFamily="50" charset="-128"/>
            </a:rPr>
            <a:t>3,518</a:t>
          </a:r>
          <a:r>
            <a:rPr kumimoji="1" lang="ja-JP" altLang="en-US" sz="1300">
              <a:latin typeface="ＭＳ Ｐゴシック" panose="020B0600070205080204" pitchFamily="50" charset="-128"/>
              <a:ea typeface="ＭＳ Ｐゴシック" panose="020B0600070205080204" pitchFamily="50" charset="-128"/>
            </a:rPr>
            <a:t>円の減となった。これは、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スクール構想に係るネットワーク整備や学習用タブレット端末等の購入などの経費が減少したことが主な要因である。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　民生費は</a:t>
          </a:r>
          <a:r>
            <a:rPr kumimoji="1" lang="en-US" altLang="ja-JP" sz="1300">
              <a:latin typeface="ＭＳ Ｐゴシック" panose="020B0600070205080204" pitchFamily="50" charset="-128"/>
              <a:ea typeface="ＭＳ Ｐゴシック" panose="020B0600070205080204" pitchFamily="50" charset="-128"/>
            </a:rPr>
            <a:t>207,452</a:t>
          </a:r>
          <a:r>
            <a:rPr kumimoji="1" lang="ja-JP" altLang="en-US" sz="1300">
              <a:latin typeface="ＭＳ Ｐゴシック" panose="020B0600070205080204" pitchFamily="50" charset="-128"/>
              <a:ea typeface="ＭＳ Ｐゴシック" panose="020B0600070205080204" pitchFamily="50" charset="-128"/>
            </a:rPr>
            <a:t>円で　前年度比較</a:t>
          </a:r>
          <a:r>
            <a:rPr kumimoji="1" lang="en-US" altLang="ja-JP" sz="1300">
              <a:latin typeface="ＭＳ Ｐゴシック" panose="020B0600070205080204" pitchFamily="50" charset="-128"/>
              <a:ea typeface="ＭＳ Ｐゴシック" panose="020B0600070205080204" pitchFamily="50" charset="-128"/>
            </a:rPr>
            <a:t>33,559</a:t>
          </a:r>
          <a:r>
            <a:rPr kumimoji="1" lang="ja-JP" altLang="en-US" sz="1300">
              <a:latin typeface="ＭＳ Ｐゴシック" panose="020B0600070205080204" pitchFamily="50" charset="-128"/>
              <a:ea typeface="ＭＳ Ｐゴシック" panose="020B0600070205080204" pitchFamily="50" charset="-128"/>
            </a:rPr>
            <a:t>円の増となり、引き続き類似団体平均を大きく上回っている。子育て世帯臨時特別給付金の給付により児童福祉費が増加し、社会福祉施設の長寿命化等により社会福祉費も増となっている。</a:t>
          </a:r>
        </a:p>
        <a:p>
          <a:r>
            <a:rPr kumimoji="1" lang="ja-JP" altLang="en-US" sz="1300">
              <a:latin typeface="ＭＳ Ｐゴシック" panose="020B0600070205080204" pitchFamily="50" charset="-128"/>
              <a:ea typeface="ＭＳ Ｐゴシック" panose="020B0600070205080204" pitchFamily="50" charset="-128"/>
            </a:rPr>
            <a:t>　公債費は</a:t>
          </a:r>
          <a:r>
            <a:rPr kumimoji="1" lang="en-US" altLang="ja-JP" sz="1300">
              <a:latin typeface="ＭＳ Ｐゴシック" panose="020B0600070205080204" pitchFamily="50" charset="-128"/>
              <a:ea typeface="ＭＳ Ｐゴシック" panose="020B0600070205080204" pitchFamily="50" charset="-128"/>
            </a:rPr>
            <a:t>63,899</a:t>
          </a:r>
          <a:r>
            <a:rPr kumimoji="1" lang="ja-JP" altLang="en-US" sz="1300">
              <a:latin typeface="ＭＳ Ｐゴシック" panose="020B0600070205080204" pitchFamily="50" charset="-128"/>
              <a:ea typeface="ＭＳ Ｐゴシック" panose="020B0600070205080204" pitchFamily="50" charset="-128"/>
            </a:rPr>
            <a:t>円で、前年度比較</a:t>
          </a:r>
          <a:r>
            <a:rPr kumimoji="1" lang="en-US" altLang="ja-JP" sz="1300">
              <a:latin typeface="ＭＳ Ｐゴシック" panose="020B0600070205080204" pitchFamily="50" charset="-128"/>
              <a:ea typeface="ＭＳ Ｐゴシック" panose="020B0600070205080204" pitchFamily="50" charset="-128"/>
            </a:rPr>
            <a:t>2,339</a:t>
          </a:r>
          <a:r>
            <a:rPr kumimoji="1" lang="ja-JP" altLang="en-US" sz="1300">
              <a:latin typeface="ＭＳ Ｐゴシック" panose="020B0600070205080204" pitchFamily="50" charset="-128"/>
              <a:ea typeface="ＭＳ Ｐゴシック" panose="020B0600070205080204" pitchFamily="50" charset="-128"/>
            </a:rPr>
            <a:t>円の増となり、類似団体平均、全国平均および滋賀県平均を上回っている。今後、定時償還額の上昇が見込まれることから、後年度の財源負担を考慮し、計画的な基金の活用、市債発行事業の厳選などを行い公債費の抑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財政調整基金残高は、過去５年間取崩しを行っていないためほぼ同額で推移している。このため、標準財政規模に対する比率はほぼ同程度で推移している。標準財政規模に対する実質単年度収支比率の経年変化は、市債繰上償還の多寡等が要因となっている。</a:t>
          </a:r>
        </a:p>
        <a:p>
          <a:r>
            <a:rPr kumimoji="1" lang="ja-JP" altLang="en-US" sz="1400">
              <a:latin typeface="ＭＳ Ｐゴシック" panose="020B0600070205080204" pitchFamily="50" charset="-128"/>
              <a:ea typeface="ＭＳ Ｐゴシック" panose="020B0600070205080204" pitchFamily="50" charset="-128"/>
            </a:rPr>
            <a:t>　普通会計全体としては、財政の健全化に向けた取組が進められており、引き続き行政コストの縮減に努める。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滋賀県米原市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Ｐゴシック" panose="020B0600070205080204" pitchFamily="50" charset="-128"/>
              <a:ea typeface="ＭＳ Ｐゴシック" panose="020B0600070205080204" pitchFamily="50" charset="-128"/>
            </a:rPr>
            <a:t>　今年度の決算は、合併時から引き続き、全ての会計で黒字となり、連結実質赤字比率は生じていない。</a:t>
          </a:r>
        </a:p>
        <a:p>
          <a:r>
            <a:rPr kumimoji="1" lang="ja-JP" altLang="en-US" sz="1400">
              <a:latin typeface="ＭＳ Ｐゴシック" panose="020B0600070205080204" pitchFamily="50" charset="-128"/>
              <a:ea typeface="ＭＳ Ｐゴシック" panose="020B0600070205080204" pitchFamily="50" charset="-128"/>
            </a:rPr>
            <a:t>　しかしながら、一般会計からの繰出金によって黒字を確保している公営企業会計等もあるため、料金改定に向けた検討や徴収率向上のための取組を更に強化するなど収入確保を念頭に置き、独立採算の原則の下、適正な経費負担区分による財政運営、企業経営を行っていく必要がある。特に、介護保険事業特別会計については、高齢化率の上昇等による介護給付費の増加が見込まれるので、適切な保険料の設定と合わせて、給付の適正化と予防施策の推進を重点的に行う必要がある。</a:t>
          </a:r>
        </a:p>
        <a:p>
          <a:r>
            <a:rPr kumimoji="1" lang="ja-JP" altLang="en-US" sz="1400">
              <a:latin typeface="ＭＳ Ｐゴシック" panose="020B0600070205080204" pitchFamily="50" charset="-128"/>
              <a:ea typeface="ＭＳ Ｐゴシック" panose="020B0600070205080204" pitchFamily="50" charset="-128"/>
            </a:rPr>
            <a:t>　なお、連結実質黒字額の増の主な要因としては、水道事業会計の伊吹南部水質硬度低減化事業の完了によるものである。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52140_&#31859;&#21407;&#24066;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0">
          <cell r="BP50" t="str">
            <v>H29</v>
          </cell>
          <cell r="BX50" t="str">
            <v>H30</v>
          </cell>
          <cell r="CF50" t="str">
            <v>R01</v>
          </cell>
          <cell r="CN50" t="str">
            <v>R02</v>
          </cell>
          <cell r="CV50" t="str">
            <v>R03</v>
          </cell>
        </row>
        <row r="51">
          <cell r="AN51" t="str">
            <v>当該団体値</v>
          </cell>
        </row>
        <row r="53">
          <cell r="BP53">
            <v>58.4</v>
          </cell>
          <cell r="BX53">
            <v>58.8</v>
          </cell>
          <cell r="CF53">
            <v>60.1</v>
          </cell>
          <cell r="CN53">
            <v>57.4</v>
          </cell>
          <cell r="CV53">
            <v>58.7</v>
          </cell>
        </row>
        <row r="55">
          <cell r="AN55" t="str">
            <v>類似団体内平均値</v>
          </cell>
          <cell r="BP55">
            <v>55.4</v>
          </cell>
          <cell r="BX55">
            <v>52.7</v>
          </cell>
          <cell r="CF55">
            <v>49.7</v>
          </cell>
          <cell r="CN55">
            <v>37.299999999999997</v>
          </cell>
          <cell r="CV55">
            <v>25.1</v>
          </cell>
        </row>
        <row r="57">
          <cell r="BP57">
            <v>58.7</v>
          </cell>
          <cell r="BX57">
            <v>59.9</v>
          </cell>
          <cell r="CF57">
            <v>60.1</v>
          </cell>
          <cell r="CN57">
            <v>61.9</v>
          </cell>
          <cell r="CV57">
            <v>63.1</v>
          </cell>
        </row>
        <row r="72">
          <cell r="BP72" t="str">
            <v>H29</v>
          </cell>
          <cell r="BX72" t="str">
            <v>H30</v>
          </cell>
          <cell r="CF72" t="str">
            <v>R01</v>
          </cell>
          <cell r="CN72" t="str">
            <v>R02</v>
          </cell>
          <cell r="CV72" t="str">
            <v>R03</v>
          </cell>
        </row>
        <row r="73">
          <cell r="AN73" t="str">
            <v>当該団体値</v>
          </cell>
        </row>
        <row r="75">
          <cell r="BP75">
            <v>5</v>
          </cell>
          <cell r="BX75">
            <v>6.1</v>
          </cell>
          <cell r="CF75">
            <v>6.2</v>
          </cell>
          <cell r="CN75">
            <v>4.8</v>
          </cell>
          <cell r="CV75">
            <v>4.9000000000000004</v>
          </cell>
        </row>
        <row r="77">
          <cell r="AN77" t="str">
            <v>類似団体内平均値</v>
          </cell>
          <cell r="BP77">
            <v>55.4</v>
          </cell>
          <cell r="BX77">
            <v>52.7</v>
          </cell>
          <cell r="CF77">
            <v>49.7</v>
          </cell>
          <cell r="CN77">
            <v>37.299999999999997</v>
          </cell>
          <cell r="CV77">
            <v>25.1</v>
          </cell>
        </row>
        <row r="79">
          <cell r="BP79">
            <v>9.6999999999999993</v>
          </cell>
          <cell r="BX79">
            <v>9.5</v>
          </cell>
          <cell r="CF79">
            <v>9.1999999999999993</v>
          </cell>
          <cell r="CN79">
            <v>8.6</v>
          </cell>
          <cell r="CV79">
            <v>8.3000000000000007</v>
          </cell>
        </row>
      </sheetData>
      <sheetData sheetId="14"/>
      <sheetData sheetId="15"/>
      <sheetData sheetId="1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382" t="s">
        <v>79</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 thickBot="1" x14ac:dyDescent="0.25">
      <c r="B2" s="179" t="s">
        <v>80</v>
      </c>
      <c r="C2" s="179"/>
      <c r="D2" s="180"/>
    </row>
    <row r="3" spans="1:119" ht="18.75" customHeight="1" thickBot="1" x14ac:dyDescent="0.25">
      <c r="A3" s="178"/>
      <c r="B3" s="383" t="s">
        <v>81</v>
      </c>
      <c r="C3" s="384"/>
      <c r="D3" s="384"/>
      <c r="E3" s="385"/>
      <c r="F3" s="385"/>
      <c r="G3" s="385"/>
      <c r="H3" s="385"/>
      <c r="I3" s="385"/>
      <c r="J3" s="385"/>
      <c r="K3" s="385"/>
      <c r="L3" s="385" t="s">
        <v>82</v>
      </c>
      <c r="M3" s="385"/>
      <c r="N3" s="385"/>
      <c r="O3" s="385"/>
      <c r="P3" s="385"/>
      <c r="Q3" s="385"/>
      <c r="R3" s="392"/>
      <c r="S3" s="392"/>
      <c r="T3" s="392"/>
      <c r="U3" s="392"/>
      <c r="V3" s="393"/>
      <c r="W3" s="367" t="s">
        <v>83</v>
      </c>
      <c r="X3" s="368"/>
      <c r="Y3" s="368"/>
      <c r="Z3" s="368"/>
      <c r="AA3" s="368"/>
      <c r="AB3" s="384"/>
      <c r="AC3" s="392" t="s">
        <v>84</v>
      </c>
      <c r="AD3" s="368"/>
      <c r="AE3" s="368"/>
      <c r="AF3" s="368"/>
      <c r="AG3" s="368"/>
      <c r="AH3" s="368"/>
      <c r="AI3" s="368"/>
      <c r="AJ3" s="368"/>
      <c r="AK3" s="368"/>
      <c r="AL3" s="369"/>
      <c r="AM3" s="367" t="s">
        <v>85</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86</v>
      </c>
      <c r="BO3" s="368"/>
      <c r="BP3" s="368"/>
      <c r="BQ3" s="368"/>
      <c r="BR3" s="368"/>
      <c r="BS3" s="368"/>
      <c r="BT3" s="368"/>
      <c r="BU3" s="369"/>
      <c r="BV3" s="367" t="s">
        <v>87</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88</v>
      </c>
      <c r="CU3" s="368"/>
      <c r="CV3" s="368"/>
      <c r="CW3" s="368"/>
      <c r="CX3" s="368"/>
      <c r="CY3" s="368"/>
      <c r="CZ3" s="368"/>
      <c r="DA3" s="369"/>
      <c r="DB3" s="367" t="s">
        <v>89</v>
      </c>
      <c r="DC3" s="368"/>
      <c r="DD3" s="368"/>
      <c r="DE3" s="368"/>
      <c r="DF3" s="368"/>
      <c r="DG3" s="368"/>
      <c r="DH3" s="368"/>
      <c r="DI3" s="369"/>
    </row>
    <row r="4" spans="1:119" ht="18.75" customHeight="1" x14ac:dyDescent="0.2">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90</v>
      </c>
      <c r="AZ4" s="371"/>
      <c r="BA4" s="371"/>
      <c r="BB4" s="371"/>
      <c r="BC4" s="371"/>
      <c r="BD4" s="371"/>
      <c r="BE4" s="371"/>
      <c r="BF4" s="371"/>
      <c r="BG4" s="371"/>
      <c r="BH4" s="371"/>
      <c r="BI4" s="371"/>
      <c r="BJ4" s="371"/>
      <c r="BK4" s="371"/>
      <c r="BL4" s="371"/>
      <c r="BM4" s="372"/>
      <c r="BN4" s="373">
        <v>23914168</v>
      </c>
      <c r="BO4" s="374"/>
      <c r="BP4" s="374"/>
      <c r="BQ4" s="374"/>
      <c r="BR4" s="374"/>
      <c r="BS4" s="374"/>
      <c r="BT4" s="374"/>
      <c r="BU4" s="375"/>
      <c r="BV4" s="373">
        <v>29746665</v>
      </c>
      <c r="BW4" s="374"/>
      <c r="BX4" s="374"/>
      <c r="BY4" s="374"/>
      <c r="BZ4" s="374"/>
      <c r="CA4" s="374"/>
      <c r="CB4" s="374"/>
      <c r="CC4" s="375"/>
      <c r="CD4" s="376" t="s">
        <v>91</v>
      </c>
      <c r="CE4" s="377"/>
      <c r="CF4" s="377"/>
      <c r="CG4" s="377"/>
      <c r="CH4" s="377"/>
      <c r="CI4" s="377"/>
      <c r="CJ4" s="377"/>
      <c r="CK4" s="377"/>
      <c r="CL4" s="377"/>
      <c r="CM4" s="377"/>
      <c r="CN4" s="377"/>
      <c r="CO4" s="377"/>
      <c r="CP4" s="377"/>
      <c r="CQ4" s="377"/>
      <c r="CR4" s="377"/>
      <c r="CS4" s="378"/>
      <c r="CT4" s="379">
        <v>7.9</v>
      </c>
      <c r="CU4" s="380"/>
      <c r="CV4" s="380"/>
      <c r="CW4" s="380"/>
      <c r="CX4" s="380"/>
      <c r="CY4" s="380"/>
      <c r="CZ4" s="380"/>
      <c r="DA4" s="381"/>
      <c r="DB4" s="379">
        <v>6.1</v>
      </c>
      <c r="DC4" s="380"/>
      <c r="DD4" s="380"/>
      <c r="DE4" s="380"/>
      <c r="DF4" s="380"/>
      <c r="DG4" s="380"/>
      <c r="DH4" s="380"/>
      <c r="DI4" s="381"/>
    </row>
    <row r="5" spans="1:119" ht="18.75" customHeight="1" x14ac:dyDescent="0.2">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92</v>
      </c>
      <c r="AN5" s="440"/>
      <c r="AO5" s="440"/>
      <c r="AP5" s="440"/>
      <c r="AQ5" s="440"/>
      <c r="AR5" s="440"/>
      <c r="AS5" s="440"/>
      <c r="AT5" s="441"/>
      <c r="AU5" s="442" t="s">
        <v>93</v>
      </c>
      <c r="AV5" s="443"/>
      <c r="AW5" s="443"/>
      <c r="AX5" s="443"/>
      <c r="AY5" s="444" t="s">
        <v>94</v>
      </c>
      <c r="AZ5" s="445"/>
      <c r="BA5" s="445"/>
      <c r="BB5" s="445"/>
      <c r="BC5" s="445"/>
      <c r="BD5" s="445"/>
      <c r="BE5" s="445"/>
      <c r="BF5" s="445"/>
      <c r="BG5" s="445"/>
      <c r="BH5" s="445"/>
      <c r="BI5" s="445"/>
      <c r="BJ5" s="445"/>
      <c r="BK5" s="445"/>
      <c r="BL5" s="445"/>
      <c r="BM5" s="446"/>
      <c r="BN5" s="410">
        <v>22671037</v>
      </c>
      <c r="BO5" s="411"/>
      <c r="BP5" s="411"/>
      <c r="BQ5" s="411"/>
      <c r="BR5" s="411"/>
      <c r="BS5" s="411"/>
      <c r="BT5" s="411"/>
      <c r="BU5" s="412"/>
      <c r="BV5" s="410">
        <v>28861527</v>
      </c>
      <c r="BW5" s="411"/>
      <c r="BX5" s="411"/>
      <c r="BY5" s="411"/>
      <c r="BZ5" s="411"/>
      <c r="CA5" s="411"/>
      <c r="CB5" s="411"/>
      <c r="CC5" s="412"/>
      <c r="CD5" s="413" t="s">
        <v>95</v>
      </c>
      <c r="CE5" s="414"/>
      <c r="CF5" s="414"/>
      <c r="CG5" s="414"/>
      <c r="CH5" s="414"/>
      <c r="CI5" s="414"/>
      <c r="CJ5" s="414"/>
      <c r="CK5" s="414"/>
      <c r="CL5" s="414"/>
      <c r="CM5" s="414"/>
      <c r="CN5" s="414"/>
      <c r="CO5" s="414"/>
      <c r="CP5" s="414"/>
      <c r="CQ5" s="414"/>
      <c r="CR5" s="414"/>
      <c r="CS5" s="415"/>
      <c r="CT5" s="407">
        <v>86.9</v>
      </c>
      <c r="CU5" s="408"/>
      <c r="CV5" s="408"/>
      <c r="CW5" s="408"/>
      <c r="CX5" s="408"/>
      <c r="CY5" s="408"/>
      <c r="CZ5" s="408"/>
      <c r="DA5" s="409"/>
      <c r="DB5" s="407">
        <v>93.8</v>
      </c>
      <c r="DC5" s="408"/>
      <c r="DD5" s="408"/>
      <c r="DE5" s="408"/>
      <c r="DF5" s="408"/>
      <c r="DG5" s="408"/>
      <c r="DH5" s="408"/>
      <c r="DI5" s="409"/>
    </row>
    <row r="6" spans="1:119" ht="18.75" customHeight="1" x14ac:dyDescent="0.2">
      <c r="A6" s="178"/>
      <c r="B6" s="416" t="s">
        <v>96</v>
      </c>
      <c r="C6" s="417"/>
      <c r="D6" s="417"/>
      <c r="E6" s="418"/>
      <c r="F6" s="418"/>
      <c r="G6" s="418"/>
      <c r="H6" s="418"/>
      <c r="I6" s="418"/>
      <c r="J6" s="418"/>
      <c r="K6" s="418"/>
      <c r="L6" s="418" t="s">
        <v>97</v>
      </c>
      <c r="M6" s="418"/>
      <c r="N6" s="418"/>
      <c r="O6" s="418"/>
      <c r="P6" s="418"/>
      <c r="Q6" s="418"/>
      <c r="R6" s="422"/>
      <c r="S6" s="422"/>
      <c r="T6" s="422"/>
      <c r="U6" s="422"/>
      <c r="V6" s="423"/>
      <c r="W6" s="426" t="s">
        <v>98</v>
      </c>
      <c r="X6" s="427"/>
      <c r="Y6" s="427"/>
      <c r="Z6" s="427"/>
      <c r="AA6" s="427"/>
      <c r="AB6" s="417"/>
      <c r="AC6" s="430" t="s">
        <v>99</v>
      </c>
      <c r="AD6" s="431"/>
      <c r="AE6" s="431"/>
      <c r="AF6" s="431"/>
      <c r="AG6" s="431"/>
      <c r="AH6" s="431"/>
      <c r="AI6" s="431"/>
      <c r="AJ6" s="431"/>
      <c r="AK6" s="431"/>
      <c r="AL6" s="432"/>
      <c r="AM6" s="439" t="s">
        <v>100</v>
      </c>
      <c r="AN6" s="440"/>
      <c r="AO6" s="440"/>
      <c r="AP6" s="440"/>
      <c r="AQ6" s="440"/>
      <c r="AR6" s="440"/>
      <c r="AS6" s="440"/>
      <c r="AT6" s="441"/>
      <c r="AU6" s="442" t="s">
        <v>101</v>
      </c>
      <c r="AV6" s="443"/>
      <c r="AW6" s="443"/>
      <c r="AX6" s="443"/>
      <c r="AY6" s="444" t="s">
        <v>102</v>
      </c>
      <c r="AZ6" s="445"/>
      <c r="BA6" s="445"/>
      <c r="BB6" s="445"/>
      <c r="BC6" s="445"/>
      <c r="BD6" s="445"/>
      <c r="BE6" s="445"/>
      <c r="BF6" s="445"/>
      <c r="BG6" s="445"/>
      <c r="BH6" s="445"/>
      <c r="BI6" s="445"/>
      <c r="BJ6" s="445"/>
      <c r="BK6" s="445"/>
      <c r="BL6" s="445"/>
      <c r="BM6" s="446"/>
      <c r="BN6" s="410">
        <v>1243131</v>
      </c>
      <c r="BO6" s="411"/>
      <c r="BP6" s="411"/>
      <c r="BQ6" s="411"/>
      <c r="BR6" s="411"/>
      <c r="BS6" s="411"/>
      <c r="BT6" s="411"/>
      <c r="BU6" s="412"/>
      <c r="BV6" s="410">
        <v>885138</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90.8</v>
      </c>
      <c r="CU6" s="448"/>
      <c r="CV6" s="448"/>
      <c r="CW6" s="448"/>
      <c r="CX6" s="448"/>
      <c r="CY6" s="448"/>
      <c r="CZ6" s="448"/>
      <c r="DA6" s="449"/>
      <c r="DB6" s="447">
        <v>98.3</v>
      </c>
      <c r="DC6" s="448"/>
      <c r="DD6" s="448"/>
      <c r="DE6" s="448"/>
      <c r="DF6" s="448"/>
      <c r="DG6" s="448"/>
      <c r="DH6" s="448"/>
      <c r="DI6" s="449"/>
    </row>
    <row r="7" spans="1:119" ht="18.75" customHeight="1" x14ac:dyDescent="0.2">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193142</v>
      </c>
      <c r="BO7" s="411"/>
      <c r="BP7" s="411"/>
      <c r="BQ7" s="411"/>
      <c r="BR7" s="411"/>
      <c r="BS7" s="411"/>
      <c r="BT7" s="411"/>
      <c r="BU7" s="412"/>
      <c r="BV7" s="410">
        <v>88218</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13369240</v>
      </c>
      <c r="CU7" s="411"/>
      <c r="CV7" s="411"/>
      <c r="CW7" s="411"/>
      <c r="CX7" s="411"/>
      <c r="CY7" s="411"/>
      <c r="CZ7" s="411"/>
      <c r="DA7" s="412"/>
      <c r="DB7" s="410">
        <v>12982217</v>
      </c>
      <c r="DC7" s="411"/>
      <c r="DD7" s="411"/>
      <c r="DE7" s="411"/>
      <c r="DF7" s="411"/>
      <c r="DG7" s="411"/>
      <c r="DH7" s="411"/>
      <c r="DI7" s="412"/>
    </row>
    <row r="8" spans="1:119" ht="18.75" customHeight="1" thickBot="1" x14ac:dyDescent="0.25">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1049989</v>
      </c>
      <c r="BO8" s="411"/>
      <c r="BP8" s="411"/>
      <c r="BQ8" s="411"/>
      <c r="BR8" s="411"/>
      <c r="BS8" s="411"/>
      <c r="BT8" s="411"/>
      <c r="BU8" s="412"/>
      <c r="BV8" s="410">
        <v>796920</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0.53</v>
      </c>
      <c r="CU8" s="451"/>
      <c r="CV8" s="451"/>
      <c r="CW8" s="451"/>
      <c r="CX8" s="451"/>
      <c r="CY8" s="451"/>
      <c r="CZ8" s="451"/>
      <c r="DA8" s="452"/>
      <c r="DB8" s="450">
        <v>0.55000000000000004</v>
      </c>
      <c r="DC8" s="451"/>
      <c r="DD8" s="451"/>
      <c r="DE8" s="451"/>
      <c r="DF8" s="451"/>
      <c r="DG8" s="451"/>
      <c r="DH8" s="451"/>
      <c r="DI8" s="452"/>
    </row>
    <row r="9" spans="1:119" ht="18.75" customHeight="1" thickBot="1" x14ac:dyDescent="0.25">
      <c r="A9" s="178"/>
      <c r="B9" s="404" t="s">
        <v>112</v>
      </c>
      <c r="C9" s="405"/>
      <c r="D9" s="405"/>
      <c r="E9" s="405"/>
      <c r="F9" s="405"/>
      <c r="G9" s="405"/>
      <c r="H9" s="405"/>
      <c r="I9" s="405"/>
      <c r="J9" s="405"/>
      <c r="K9" s="453"/>
      <c r="L9" s="454" t="s">
        <v>113</v>
      </c>
      <c r="M9" s="455"/>
      <c r="N9" s="455"/>
      <c r="O9" s="455"/>
      <c r="P9" s="455"/>
      <c r="Q9" s="456"/>
      <c r="R9" s="457">
        <v>37225</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116</v>
      </c>
      <c r="AV9" s="443"/>
      <c r="AW9" s="443"/>
      <c r="AX9" s="443"/>
      <c r="AY9" s="444" t="s">
        <v>117</v>
      </c>
      <c r="AZ9" s="445"/>
      <c r="BA9" s="445"/>
      <c r="BB9" s="445"/>
      <c r="BC9" s="445"/>
      <c r="BD9" s="445"/>
      <c r="BE9" s="445"/>
      <c r="BF9" s="445"/>
      <c r="BG9" s="445"/>
      <c r="BH9" s="445"/>
      <c r="BI9" s="445"/>
      <c r="BJ9" s="445"/>
      <c r="BK9" s="445"/>
      <c r="BL9" s="445"/>
      <c r="BM9" s="446"/>
      <c r="BN9" s="410">
        <v>253069</v>
      </c>
      <c r="BO9" s="411"/>
      <c r="BP9" s="411"/>
      <c r="BQ9" s="411"/>
      <c r="BR9" s="411"/>
      <c r="BS9" s="411"/>
      <c r="BT9" s="411"/>
      <c r="BU9" s="412"/>
      <c r="BV9" s="410">
        <v>2677</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14.9</v>
      </c>
      <c r="CU9" s="408"/>
      <c r="CV9" s="408"/>
      <c r="CW9" s="408"/>
      <c r="CX9" s="408"/>
      <c r="CY9" s="408"/>
      <c r="CZ9" s="408"/>
      <c r="DA9" s="409"/>
      <c r="DB9" s="407">
        <v>15.4</v>
      </c>
      <c r="DC9" s="408"/>
      <c r="DD9" s="408"/>
      <c r="DE9" s="408"/>
      <c r="DF9" s="408"/>
      <c r="DG9" s="408"/>
      <c r="DH9" s="408"/>
      <c r="DI9" s="409"/>
    </row>
    <row r="10" spans="1:119" ht="18.75" customHeight="1" thickBot="1" x14ac:dyDescent="0.25">
      <c r="A10" s="178"/>
      <c r="B10" s="404"/>
      <c r="C10" s="405"/>
      <c r="D10" s="405"/>
      <c r="E10" s="405"/>
      <c r="F10" s="405"/>
      <c r="G10" s="405"/>
      <c r="H10" s="405"/>
      <c r="I10" s="405"/>
      <c r="J10" s="405"/>
      <c r="K10" s="453"/>
      <c r="L10" s="460" t="s">
        <v>119</v>
      </c>
      <c r="M10" s="440"/>
      <c r="N10" s="440"/>
      <c r="O10" s="440"/>
      <c r="P10" s="440"/>
      <c r="Q10" s="441"/>
      <c r="R10" s="461">
        <v>38719</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121</v>
      </c>
      <c r="AV10" s="443"/>
      <c r="AW10" s="443"/>
      <c r="AX10" s="443"/>
      <c r="AY10" s="444" t="s">
        <v>122</v>
      </c>
      <c r="AZ10" s="445"/>
      <c r="BA10" s="445"/>
      <c r="BB10" s="445"/>
      <c r="BC10" s="445"/>
      <c r="BD10" s="445"/>
      <c r="BE10" s="445"/>
      <c r="BF10" s="445"/>
      <c r="BG10" s="445"/>
      <c r="BH10" s="445"/>
      <c r="BI10" s="445"/>
      <c r="BJ10" s="445"/>
      <c r="BK10" s="445"/>
      <c r="BL10" s="445"/>
      <c r="BM10" s="446"/>
      <c r="BN10" s="410">
        <v>10307</v>
      </c>
      <c r="BO10" s="411"/>
      <c r="BP10" s="411"/>
      <c r="BQ10" s="411"/>
      <c r="BR10" s="411"/>
      <c r="BS10" s="411"/>
      <c r="BT10" s="411"/>
      <c r="BU10" s="412"/>
      <c r="BV10" s="410">
        <v>10308</v>
      </c>
      <c r="BW10" s="411"/>
      <c r="BX10" s="411"/>
      <c r="BY10" s="411"/>
      <c r="BZ10" s="411"/>
      <c r="CA10" s="411"/>
      <c r="CB10" s="411"/>
      <c r="CC10" s="41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4"/>
      <c r="C11" s="405"/>
      <c r="D11" s="405"/>
      <c r="E11" s="405"/>
      <c r="F11" s="405"/>
      <c r="G11" s="405"/>
      <c r="H11" s="405"/>
      <c r="I11" s="405"/>
      <c r="J11" s="405"/>
      <c r="K11" s="453"/>
      <c r="L11" s="464" t="s">
        <v>124</v>
      </c>
      <c r="M11" s="465"/>
      <c r="N11" s="465"/>
      <c r="O11" s="465"/>
      <c r="P11" s="465"/>
      <c r="Q11" s="466"/>
      <c r="R11" s="467" t="s">
        <v>125</v>
      </c>
      <c r="S11" s="468"/>
      <c r="T11" s="468"/>
      <c r="U11" s="468"/>
      <c r="V11" s="469"/>
      <c r="W11" s="398"/>
      <c r="X11" s="399"/>
      <c r="Y11" s="399"/>
      <c r="Z11" s="399"/>
      <c r="AA11" s="399"/>
      <c r="AB11" s="399"/>
      <c r="AC11" s="399"/>
      <c r="AD11" s="399"/>
      <c r="AE11" s="399"/>
      <c r="AF11" s="399"/>
      <c r="AG11" s="399"/>
      <c r="AH11" s="399"/>
      <c r="AI11" s="399"/>
      <c r="AJ11" s="399"/>
      <c r="AK11" s="399"/>
      <c r="AL11" s="402"/>
      <c r="AM11" s="439" t="s">
        <v>126</v>
      </c>
      <c r="AN11" s="440"/>
      <c r="AO11" s="440"/>
      <c r="AP11" s="440"/>
      <c r="AQ11" s="440"/>
      <c r="AR11" s="440"/>
      <c r="AS11" s="440"/>
      <c r="AT11" s="441"/>
      <c r="AU11" s="442" t="s">
        <v>109</v>
      </c>
      <c r="AV11" s="443"/>
      <c r="AW11" s="443"/>
      <c r="AX11" s="443"/>
      <c r="AY11" s="444" t="s">
        <v>127</v>
      </c>
      <c r="AZ11" s="445"/>
      <c r="BA11" s="445"/>
      <c r="BB11" s="445"/>
      <c r="BC11" s="445"/>
      <c r="BD11" s="445"/>
      <c r="BE11" s="445"/>
      <c r="BF11" s="445"/>
      <c r="BG11" s="445"/>
      <c r="BH11" s="445"/>
      <c r="BI11" s="445"/>
      <c r="BJ11" s="445"/>
      <c r="BK11" s="445"/>
      <c r="BL11" s="445"/>
      <c r="BM11" s="446"/>
      <c r="BN11" s="410">
        <v>398312</v>
      </c>
      <c r="BO11" s="411"/>
      <c r="BP11" s="411"/>
      <c r="BQ11" s="411"/>
      <c r="BR11" s="411"/>
      <c r="BS11" s="411"/>
      <c r="BT11" s="411"/>
      <c r="BU11" s="412"/>
      <c r="BV11" s="410">
        <v>397492</v>
      </c>
      <c r="BW11" s="411"/>
      <c r="BX11" s="411"/>
      <c r="BY11" s="411"/>
      <c r="BZ11" s="411"/>
      <c r="CA11" s="411"/>
      <c r="CB11" s="411"/>
      <c r="CC11" s="412"/>
      <c r="CD11" s="413" t="s">
        <v>128</v>
      </c>
      <c r="CE11" s="414"/>
      <c r="CF11" s="414"/>
      <c r="CG11" s="414"/>
      <c r="CH11" s="414"/>
      <c r="CI11" s="414"/>
      <c r="CJ11" s="414"/>
      <c r="CK11" s="414"/>
      <c r="CL11" s="414"/>
      <c r="CM11" s="414"/>
      <c r="CN11" s="414"/>
      <c r="CO11" s="414"/>
      <c r="CP11" s="414"/>
      <c r="CQ11" s="414"/>
      <c r="CR11" s="414"/>
      <c r="CS11" s="415"/>
      <c r="CT11" s="450" t="s">
        <v>129</v>
      </c>
      <c r="CU11" s="451"/>
      <c r="CV11" s="451"/>
      <c r="CW11" s="451"/>
      <c r="CX11" s="451"/>
      <c r="CY11" s="451"/>
      <c r="CZ11" s="451"/>
      <c r="DA11" s="452"/>
      <c r="DB11" s="450" t="s">
        <v>129</v>
      </c>
      <c r="DC11" s="451"/>
      <c r="DD11" s="451"/>
      <c r="DE11" s="451"/>
      <c r="DF11" s="451"/>
      <c r="DG11" s="451"/>
      <c r="DH11" s="451"/>
      <c r="DI11" s="452"/>
    </row>
    <row r="12" spans="1:119" ht="18.75" customHeight="1" x14ac:dyDescent="0.2">
      <c r="A12" s="178"/>
      <c r="B12" s="470" t="s">
        <v>130</v>
      </c>
      <c r="C12" s="471"/>
      <c r="D12" s="471"/>
      <c r="E12" s="471"/>
      <c r="F12" s="471"/>
      <c r="G12" s="471"/>
      <c r="H12" s="471"/>
      <c r="I12" s="471"/>
      <c r="J12" s="471"/>
      <c r="K12" s="472"/>
      <c r="L12" s="479" t="s">
        <v>131</v>
      </c>
      <c r="M12" s="480"/>
      <c r="N12" s="480"/>
      <c r="O12" s="480"/>
      <c r="P12" s="480"/>
      <c r="Q12" s="481"/>
      <c r="R12" s="482">
        <v>38136</v>
      </c>
      <c r="S12" s="483"/>
      <c r="T12" s="483"/>
      <c r="U12" s="483"/>
      <c r="V12" s="484"/>
      <c r="W12" s="485" t="s">
        <v>1</v>
      </c>
      <c r="X12" s="443"/>
      <c r="Y12" s="443"/>
      <c r="Z12" s="443"/>
      <c r="AA12" s="443"/>
      <c r="AB12" s="486"/>
      <c r="AC12" s="487" t="s">
        <v>132</v>
      </c>
      <c r="AD12" s="488"/>
      <c r="AE12" s="488"/>
      <c r="AF12" s="488"/>
      <c r="AG12" s="489"/>
      <c r="AH12" s="487" t="s">
        <v>133</v>
      </c>
      <c r="AI12" s="488"/>
      <c r="AJ12" s="488"/>
      <c r="AK12" s="488"/>
      <c r="AL12" s="490"/>
      <c r="AM12" s="439" t="s">
        <v>134</v>
      </c>
      <c r="AN12" s="440"/>
      <c r="AO12" s="440"/>
      <c r="AP12" s="440"/>
      <c r="AQ12" s="440"/>
      <c r="AR12" s="440"/>
      <c r="AS12" s="440"/>
      <c r="AT12" s="441"/>
      <c r="AU12" s="442" t="s">
        <v>135</v>
      </c>
      <c r="AV12" s="443"/>
      <c r="AW12" s="443"/>
      <c r="AX12" s="443"/>
      <c r="AY12" s="444" t="s">
        <v>136</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0</v>
      </c>
      <c r="BW12" s="411"/>
      <c r="BX12" s="411"/>
      <c r="BY12" s="411"/>
      <c r="BZ12" s="411"/>
      <c r="CA12" s="411"/>
      <c r="CB12" s="411"/>
      <c r="CC12" s="412"/>
      <c r="CD12" s="413" t="s">
        <v>137</v>
      </c>
      <c r="CE12" s="414"/>
      <c r="CF12" s="414"/>
      <c r="CG12" s="414"/>
      <c r="CH12" s="414"/>
      <c r="CI12" s="414"/>
      <c r="CJ12" s="414"/>
      <c r="CK12" s="414"/>
      <c r="CL12" s="414"/>
      <c r="CM12" s="414"/>
      <c r="CN12" s="414"/>
      <c r="CO12" s="414"/>
      <c r="CP12" s="414"/>
      <c r="CQ12" s="414"/>
      <c r="CR12" s="414"/>
      <c r="CS12" s="415"/>
      <c r="CT12" s="450" t="s">
        <v>138</v>
      </c>
      <c r="CU12" s="451"/>
      <c r="CV12" s="451"/>
      <c r="CW12" s="451"/>
      <c r="CX12" s="451"/>
      <c r="CY12" s="451"/>
      <c r="CZ12" s="451"/>
      <c r="DA12" s="452"/>
      <c r="DB12" s="450" t="s">
        <v>129</v>
      </c>
      <c r="DC12" s="451"/>
      <c r="DD12" s="451"/>
      <c r="DE12" s="451"/>
      <c r="DF12" s="451"/>
      <c r="DG12" s="451"/>
      <c r="DH12" s="451"/>
      <c r="DI12" s="452"/>
    </row>
    <row r="13" spans="1:119" ht="18.75" customHeight="1" x14ac:dyDescent="0.2">
      <c r="A13" s="178"/>
      <c r="B13" s="473"/>
      <c r="C13" s="474"/>
      <c r="D13" s="474"/>
      <c r="E13" s="474"/>
      <c r="F13" s="474"/>
      <c r="G13" s="474"/>
      <c r="H13" s="474"/>
      <c r="I13" s="474"/>
      <c r="J13" s="474"/>
      <c r="K13" s="475"/>
      <c r="L13" s="187"/>
      <c r="M13" s="501" t="s">
        <v>139</v>
      </c>
      <c r="N13" s="502"/>
      <c r="O13" s="502"/>
      <c r="P13" s="502"/>
      <c r="Q13" s="503"/>
      <c r="R13" s="494">
        <v>37598</v>
      </c>
      <c r="S13" s="495"/>
      <c r="T13" s="495"/>
      <c r="U13" s="495"/>
      <c r="V13" s="496"/>
      <c r="W13" s="426" t="s">
        <v>140</v>
      </c>
      <c r="X13" s="427"/>
      <c r="Y13" s="427"/>
      <c r="Z13" s="427"/>
      <c r="AA13" s="427"/>
      <c r="AB13" s="417"/>
      <c r="AC13" s="461">
        <v>607</v>
      </c>
      <c r="AD13" s="462"/>
      <c r="AE13" s="462"/>
      <c r="AF13" s="462"/>
      <c r="AG13" s="504"/>
      <c r="AH13" s="461">
        <v>649</v>
      </c>
      <c r="AI13" s="462"/>
      <c r="AJ13" s="462"/>
      <c r="AK13" s="462"/>
      <c r="AL13" s="463"/>
      <c r="AM13" s="439" t="s">
        <v>141</v>
      </c>
      <c r="AN13" s="440"/>
      <c r="AO13" s="440"/>
      <c r="AP13" s="440"/>
      <c r="AQ13" s="440"/>
      <c r="AR13" s="440"/>
      <c r="AS13" s="440"/>
      <c r="AT13" s="441"/>
      <c r="AU13" s="442" t="s">
        <v>142</v>
      </c>
      <c r="AV13" s="443"/>
      <c r="AW13" s="443"/>
      <c r="AX13" s="443"/>
      <c r="AY13" s="444" t="s">
        <v>143</v>
      </c>
      <c r="AZ13" s="445"/>
      <c r="BA13" s="445"/>
      <c r="BB13" s="445"/>
      <c r="BC13" s="445"/>
      <c r="BD13" s="445"/>
      <c r="BE13" s="445"/>
      <c r="BF13" s="445"/>
      <c r="BG13" s="445"/>
      <c r="BH13" s="445"/>
      <c r="BI13" s="445"/>
      <c r="BJ13" s="445"/>
      <c r="BK13" s="445"/>
      <c r="BL13" s="445"/>
      <c r="BM13" s="446"/>
      <c r="BN13" s="410">
        <v>661688</v>
      </c>
      <c r="BO13" s="411"/>
      <c r="BP13" s="411"/>
      <c r="BQ13" s="411"/>
      <c r="BR13" s="411"/>
      <c r="BS13" s="411"/>
      <c r="BT13" s="411"/>
      <c r="BU13" s="412"/>
      <c r="BV13" s="410">
        <v>410477</v>
      </c>
      <c r="BW13" s="411"/>
      <c r="BX13" s="411"/>
      <c r="BY13" s="411"/>
      <c r="BZ13" s="411"/>
      <c r="CA13" s="411"/>
      <c r="CB13" s="411"/>
      <c r="CC13" s="412"/>
      <c r="CD13" s="413" t="s">
        <v>144</v>
      </c>
      <c r="CE13" s="414"/>
      <c r="CF13" s="414"/>
      <c r="CG13" s="414"/>
      <c r="CH13" s="414"/>
      <c r="CI13" s="414"/>
      <c r="CJ13" s="414"/>
      <c r="CK13" s="414"/>
      <c r="CL13" s="414"/>
      <c r="CM13" s="414"/>
      <c r="CN13" s="414"/>
      <c r="CO13" s="414"/>
      <c r="CP13" s="414"/>
      <c r="CQ13" s="414"/>
      <c r="CR13" s="414"/>
      <c r="CS13" s="415"/>
      <c r="CT13" s="407">
        <v>4.9000000000000004</v>
      </c>
      <c r="CU13" s="408"/>
      <c r="CV13" s="408"/>
      <c r="CW13" s="408"/>
      <c r="CX13" s="408"/>
      <c r="CY13" s="408"/>
      <c r="CZ13" s="408"/>
      <c r="DA13" s="409"/>
      <c r="DB13" s="407">
        <v>4.8</v>
      </c>
      <c r="DC13" s="408"/>
      <c r="DD13" s="408"/>
      <c r="DE13" s="408"/>
      <c r="DF13" s="408"/>
      <c r="DG13" s="408"/>
      <c r="DH13" s="408"/>
      <c r="DI13" s="409"/>
    </row>
    <row r="14" spans="1:119" ht="18.75" customHeight="1" thickBot="1" x14ac:dyDescent="0.25">
      <c r="A14" s="178"/>
      <c r="B14" s="473"/>
      <c r="C14" s="474"/>
      <c r="D14" s="474"/>
      <c r="E14" s="474"/>
      <c r="F14" s="474"/>
      <c r="G14" s="474"/>
      <c r="H14" s="474"/>
      <c r="I14" s="474"/>
      <c r="J14" s="474"/>
      <c r="K14" s="475"/>
      <c r="L14" s="491" t="s">
        <v>145</v>
      </c>
      <c r="M14" s="492"/>
      <c r="N14" s="492"/>
      <c r="O14" s="492"/>
      <c r="P14" s="492"/>
      <c r="Q14" s="493"/>
      <c r="R14" s="494">
        <v>38525</v>
      </c>
      <c r="S14" s="495"/>
      <c r="T14" s="495"/>
      <c r="U14" s="495"/>
      <c r="V14" s="496"/>
      <c r="W14" s="400"/>
      <c r="X14" s="401"/>
      <c r="Y14" s="401"/>
      <c r="Z14" s="401"/>
      <c r="AA14" s="401"/>
      <c r="AB14" s="390"/>
      <c r="AC14" s="497">
        <v>3.3</v>
      </c>
      <c r="AD14" s="498"/>
      <c r="AE14" s="498"/>
      <c r="AF14" s="498"/>
      <c r="AG14" s="499"/>
      <c r="AH14" s="497">
        <v>3.5</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146</v>
      </c>
      <c r="CE14" s="506"/>
      <c r="CF14" s="506"/>
      <c r="CG14" s="506"/>
      <c r="CH14" s="506"/>
      <c r="CI14" s="506"/>
      <c r="CJ14" s="506"/>
      <c r="CK14" s="506"/>
      <c r="CL14" s="506"/>
      <c r="CM14" s="506"/>
      <c r="CN14" s="506"/>
      <c r="CO14" s="506"/>
      <c r="CP14" s="506"/>
      <c r="CQ14" s="506"/>
      <c r="CR14" s="506"/>
      <c r="CS14" s="507"/>
      <c r="CT14" s="508" t="s">
        <v>129</v>
      </c>
      <c r="CU14" s="509"/>
      <c r="CV14" s="509"/>
      <c r="CW14" s="509"/>
      <c r="CX14" s="509"/>
      <c r="CY14" s="509"/>
      <c r="CZ14" s="509"/>
      <c r="DA14" s="510"/>
      <c r="DB14" s="508" t="s">
        <v>129</v>
      </c>
      <c r="DC14" s="509"/>
      <c r="DD14" s="509"/>
      <c r="DE14" s="509"/>
      <c r="DF14" s="509"/>
      <c r="DG14" s="509"/>
      <c r="DH14" s="509"/>
      <c r="DI14" s="510"/>
    </row>
    <row r="15" spans="1:119" ht="18.75" customHeight="1" x14ac:dyDescent="0.2">
      <c r="A15" s="178"/>
      <c r="B15" s="473"/>
      <c r="C15" s="474"/>
      <c r="D15" s="474"/>
      <c r="E15" s="474"/>
      <c r="F15" s="474"/>
      <c r="G15" s="474"/>
      <c r="H15" s="474"/>
      <c r="I15" s="474"/>
      <c r="J15" s="474"/>
      <c r="K15" s="475"/>
      <c r="L15" s="187"/>
      <c r="M15" s="501" t="s">
        <v>147</v>
      </c>
      <c r="N15" s="502"/>
      <c r="O15" s="502"/>
      <c r="P15" s="502"/>
      <c r="Q15" s="503"/>
      <c r="R15" s="494">
        <v>37951</v>
      </c>
      <c r="S15" s="495"/>
      <c r="T15" s="495"/>
      <c r="U15" s="495"/>
      <c r="V15" s="496"/>
      <c r="W15" s="426" t="s">
        <v>148</v>
      </c>
      <c r="X15" s="427"/>
      <c r="Y15" s="427"/>
      <c r="Z15" s="427"/>
      <c r="AA15" s="427"/>
      <c r="AB15" s="417"/>
      <c r="AC15" s="461">
        <v>6427</v>
      </c>
      <c r="AD15" s="462"/>
      <c r="AE15" s="462"/>
      <c r="AF15" s="462"/>
      <c r="AG15" s="504"/>
      <c r="AH15" s="461">
        <v>6681</v>
      </c>
      <c r="AI15" s="462"/>
      <c r="AJ15" s="462"/>
      <c r="AK15" s="462"/>
      <c r="AL15" s="463"/>
      <c r="AM15" s="439"/>
      <c r="AN15" s="440"/>
      <c r="AO15" s="440"/>
      <c r="AP15" s="440"/>
      <c r="AQ15" s="440"/>
      <c r="AR15" s="440"/>
      <c r="AS15" s="440"/>
      <c r="AT15" s="441"/>
      <c r="AU15" s="442"/>
      <c r="AV15" s="443"/>
      <c r="AW15" s="443"/>
      <c r="AX15" s="443"/>
      <c r="AY15" s="370" t="s">
        <v>149</v>
      </c>
      <c r="AZ15" s="371"/>
      <c r="BA15" s="371"/>
      <c r="BB15" s="371"/>
      <c r="BC15" s="371"/>
      <c r="BD15" s="371"/>
      <c r="BE15" s="371"/>
      <c r="BF15" s="371"/>
      <c r="BG15" s="371"/>
      <c r="BH15" s="371"/>
      <c r="BI15" s="371"/>
      <c r="BJ15" s="371"/>
      <c r="BK15" s="371"/>
      <c r="BL15" s="371"/>
      <c r="BM15" s="372"/>
      <c r="BN15" s="373">
        <v>5575243</v>
      </c>
      <c r="BO15" s="374"/>
      <c r="BP15" s="374"/>
      <c r="BQ15" s="374"/>
      <c r="BR15" s="374"/>
      <c r="BS15" s="374"/>
      <c r="BT15" s="374"/>
      <c r="BU15" s="375"/>
      <c r="BV15" s="373">
        <v>5789264</v>
      </c>
      <c r="BW15" s="374"/>
      <c r="BX15" s="374"/>
      <c r="BY15" s="374"/>
      <c r="BZ15" s="374"/>
      <c r="CA15" s="374"/>
      <c r="CB15" s="374"/>
      <c r="CC15" s="375"/>
      <c r="CD15" s="511" t="s">
        <v>150</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3"/>
      <c r="C16" s="474"/>
      <c r="D16" s="474"/>
      <c r="E16" s="474"/>
      <c r="F16" s="474"/>
      <c r="G16" s="474"/>
      <c r="H16" s="474"/>
      <c r="I16" s="474"/>
      <c r="J16" s="474"/>
      <c r="K16" s="475"/>
      <c r="L16" s="491" t="s">
        <v>151</v>
      </c>
      <c r="M16" s="514"/>
      <c r="N16" s="514"/>
      <c r="O16" s="514"/>
      <c r="P16" s="514"/>
      <c r="Q16" s="515"/>
      <c r="R16" s="516" t="s">
        <v>152</v>
      </c>
      <c r="S16" s="517"/>
      <c r="T16" s="517"/>
      <c r="U16" s="517"/>
      <c r="V16" s="518"/>
      <c r="W16" s="400"/>
      <c r="X16" s="401"/>
      <c r="Y16" s="401"/>
      <c r="Z16" s="401"/>
      <c r="AA16" s="401"/>
      <c r="AB16" s="390"/>
      <c r="AC16" s="497">
        <v>35.1</v>
      </c>
      <c r="AD16" s="498"/>
      <c r="AE16" s="498"/>
      <c r="AF16" s="498"/>
      <c r="AG16" s="499"/>
      <c r="AH16" s="497">
        <v>35.9</v>
      </c>
      <c r="AI16" s="498"/>
      <c r="AJ16" s="498"/>
      <c r="AK16" s="498"/>
      <c r="AL16" s="500"/>
      <c r="AM16" s="439"/>
      <c r="AN16" s="440"/>
      <c r="AO16" s="440"/>
      <c r="AP16" s="440"/>
      <c r="AQ16" s="440"/>
      <c r="AR16" s="440"/>
      <c r="AS16" s="440"/>
      <c r="AT16" s="441"/>
      <c r="AU16" s="442"/>
      <c r="AV16" s="443"/>
      <c r="AW16" s="443"/>
      <c r="AX16" s="443"/>
      <c r="AY16" s="444" t="s">
        <v>153</v>
      </c>
      <c r="AZ16" s="445"/>
      <c r="BA16" s="445"/>
      <c r="BB16" s="445"/>
      <c r="BC16" s="445"/>
      <c r="BD16" s="445"/>
      <c r="BE16" s="445"/>
      <c r="BF16" s="445"/>
      <c r="BG16" s="445"/>
      <c r="BH16" s="445"/>
      <c r="BI16" s="445"/>
      <c r="BJ16" s="445"/>
      <c r="BK16" s="445"/>
      <c r="BL16" s="445"/>
      <c r="BM16" s="446"/>
      <c r="BN16" s="410">
        <v>11029582</v>
      </c>
      <c r="BO16" s="411"/>
      <c r="BP16" s="411"/>
      <c r="BQ16" s="411"/>
      <c r="BR16" s="411"/>
      <c r="BS16" s="411"/>
      <c r="BT16" s="411"/>
      <c r="BU16" s="412"/>
      <c r="BV16" s="410">
        <v>10602451</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5">
      <c r="A17" s="178"/>
      <c r="B17" s="476"/>
      <c r="C17" s="477"/>
      <c r="D17" s="477"/>
      <c r="E17" s="477"/>
      <c r="F17" s="477"/>
      <c r="G17" s="477"/>
      <c r="H17" s="477"/>
      <c r="I17" s="477"/>
      <c r="J17" s="477"/>
      <c r="K17" s="478"/>
      <c r="L17" s="192"/>
      <c r="M17" s="521" t="s">
        <v>154</v>
      </c>
      <c r="N17" s="522"/>
      <c r="O17" s="522"/>
      <c r="P17" s="522"/>
      <c r="Q17" s="523"/>
      <c r="R17" s="516" t="s">
        <v>155</v>
      </c>
      <c r="S17" s="517"/>
      <c r="T17" s="517"/>
      <c r="U17" s="517"/>
      <c r="V17" s="518"/>
      <c r="W17" s="426" t="s">
        <v>156</v>
      </c>
      <c r="X17" s="427"/>
      <c r="Y17" s="427"/>
      <c r="Z17" s="427"/>
      <c r="AA17" s="427"/>
      <c r="AB17" s="417"/>
      <c r="AC17" s="461">
        <v>11272</v>
      </c>
      <c r="AD17" s="462"/>
      <c r="AE17" s="462"/>
      <c r="AF17" s="462"/>
      <c r="AG17" s="504"/>
      <c r="AH17" s="461">
        <v>11289</v>
      </c>
      <c r="AI17" s="462"/>
      <c r="AJ17" s="462"/>
      <c r="AK17" s="462"/>
      <c r="AL17" s="463"/>
      <c r="AM17" s="439"/>
      <c r="AN17" s="440"/>
      <c r="AO17" s="440"/>
      <c r="AP17" s="440"/>
      <c r="AQ17" s="440"/>
      <c r="AR17" s="440"/>
      <c r="AS17" s="440"/>
      <c r="AT17" s="441"/>
      <c r="AU17" s="442"/>
      <c r="AV17" s="443"/>
      <c r="AW17" s="443"/>
      <c r="AX17" s="443"/>
      <c r="AY17" s="444" t="s">
        <v>157</v>
      </c>
      <c r="AZ17" s="445"/>
      <c r="BA17" s="445"/>
      <c r="BB17" s="445"/>
      <c r="BC17" s="445"/>
      <c r="BD17" s="445"/>
      <c r="BE17" s="445"/>
      <c r="BF17" s="445"/>
      <c r="BG17" s="445"/>
      <c r="BH17" s="445"/>
      <c r="BI17" s="445"/>
      <c r="BJ17" s="445"/>
      <c r="BK17" s="445"/>
      <c r="BL17" s="445"/>
      <c r="BM17" s="446"/>
      <c r="BN17" s="410">
        <v>7106973</v>
      </c>
      <c r="BO17" s="411"/>
      <c r="BP17" s="411"/>
      <c r="BQ17" s="411"/>
      <c r="BR17" s="411"/>
      <c r="BS17" s="411"/>
      <c r="BT17" s="411"/>
      <c r="BU17" s="412"/>
      <c r="BV17" s="410">
        <v>7405266</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5">
      <c r="A18" s="178"/>
      <c r="B18" s="532" t="s">
        <v>158</v>
      </c>
      <c r="C18" s="453"/>
      <c r="D18" s="453"/>
      <c r="E18" s="533"/>
      <c r="F18" s="533"/>
      <c r="G18" s="533"/>
      <c r="H18" s="533"/>
      <c r="I18" s="533"/>
      <c r="J18" s="533"/>
      <c r="K18" s="533"/>
      <c r="L18" s="534">
        <v>250.39</v>
      </c>
      <c r="M18" s="534"/>
      <c r="N18" s="534"/>
      <c r="O18" s="534"/>
      <c r="P18" s="534"/>
      <c r="Q18" s="534"/>
      <c r="R18" s="535"/>
      <c r="S18" s="535"/>
      <c r="T18" s="535"/>
      <c r="U18" s="535"/>
      <c r="V18" s="536"/>
      <c r="W18" s="428"/>
      <c r="X18" s="429"/>
      <c r="Y18" s="429"/>
      <c r="Z18" s="429"/>
      <c r="AA18" s="429"/>
      <c r="AB18" s="420"/>
      <c r="AC18" s="537">
        <v>61.6</v>
      </c>
      <c r="AD18" s="538"/>
      <c r="AE18" s="538"/>
      <c r="AF18" s="538"/>
      <c r="AG18" s="539"/>
      <c r="AH18" s="537">
        <v>60.6</v>
      </c>
      <c r="AI18" s="538"/>
      <c r="AJ18" s="538"/>
      <c r="AK18" s="538"/>
      <c r="AL18" s="540"/>
      <c r="AM18" s="439"/>
      <c r="AN18" s="440"/>
      <c r="AO18" s="440"/>
      <c r="AP18" s="440"/>
      <c r="AQ18" s="440"/>
      <c r="AR18" s="440"/>
      <c r="AS18" s="440"/>
      <c r="AT18" s="441"/>
      <c r="AU18" s="442"/>
      <c r="AV18" s="443"/>
      <c r="AW18" s="443"/>
      <c r="AX18" s="443"/>
      <c r="AY18" s="444" t="s">
        <v>159</v>
      </c>
      <c r="AZ18" s="445"/>
      <c r="BA18" s="445"/>
      <c r="BB18" s="445"/>
      <c r="BC18" s="445"/>
      <c r="BD18" s="445"/>
      <c r="BE18" s="445"/>
      <c r="BF18" s="445"/>
      <c r="BG18" s="445"/>
      <c r="BH18" s="445"/>
      <c r="BI18" s="445"/>
      <c r="BJ18" s="445"/>
      <c r="BK18" s="445"/>
      <c r="BL18" s="445"/>
      <c r="BM18" s="446"/>
      <c r="BN18" s="410">
        <v>12047723</v>
      </c>
      <c r="BO18" s="411"/>
      <c r="BP18" s="411"/>
      <c r="BQ18" s="411"/>
      <c r="BR18" s="411"/>
      <c r="BS18" s="411"/>
      <c r="BT18" s="411"/>
      <c r="BU18" s="412"/>
      <c r="BV18" s="410">
        <v>12036251</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5">
      <c r="A19" s="178"/>
      <c r="B19" s="532" t="s">
        <v>160</v>
      </c>
      <c r="C19" s="453"/>
      <c r="D19" s="453"/>
      <c r="E19" s="533"/>
      <c r="F19" s="533"/>
      <c r="G19" s="533"/>
      <c r="H19" s="533"/>
      <c r="I19" s="533"/>
      <c r="J19" s="533"/>
      <c r="K19" s="533"/>
      <c r="L19" s="541">
        <v>149</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161</v>
      </c>
      <c r="AZ19" s="445"/>
      <c r="BA19" s="445"/>
      <c r="BB19" s="445"/>
      <c r="BC19" s="445"/>
      <c r="BD19" s="445"/>
      <c r="BE19" s="445"/>
      <c r="BF19" s="445"/>
      <c r="BG19" s="445"/>
      <c r="BH19" s="445"/>
      <c r="BI19" s="445"/>
      <c r="BJ19" s="445"/>
      <c r="BK19" s="445"/>
      <c r="BL19" s="445"/>
      <c r="BM19" s="446"/>
      <c r="BN19" s="410">
        <v>16237884</v>
      </c>
      <c r="BO19" s="411"/>
      <c r="BP19" s="411"/>
      <c r="BQ19" s="411"/>
      <c r="BR19" s="411"/>
      <c r="BS19" s="411"/>
      <c r="BT19" s="411"/>
      <c r="BU19" s="412"/>
      <c r="BV19" s="410">
        <v>15343380</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5">
      <c r="A20" s="178"/>
      <c r="B20" s="532" t="s">
        <v>162</v>
      </c>
      <c r="C20" s="453"/>
      <c r="D20" s="453"/>
      <c r="E20" s="533"/>
      <c r="F20" s="533"/>
      <c r="G20" s="533"/>
      <c r="H20" s="533"/>
      <c r="I20" s="533"/>
      <c r="J20" s="533"/>
      <c r="K20" s="533"/>
      <c r="L20" s="541">
        <v>13385</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5">
      <c r="A21" s="178"/>
      <c r="B21" s="550" t="s">
        <v>163</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2">
      <c r="A22" s="178"/>
      <c r="B22" s="580" t="s">
        <v>164</v>
      </c>
      <c r="C22" s="554"/>
      <c r="D22" s="555"/>
      <c r="E22" s="422" t="s">
        <v>1</v>
      </c>
      <c r="F22" s="427"/>
      <c r="G22" s="427"/>
      <c r="H22" s="427"/>
      <c r="I22" s="427"/>
      <c r="J22" s="427"/>
      <c r="K22" s="417"/>
      <c r="L22" s="422" t="s">
        <v>165</v>
      </c>
      <c r="M22" s="427"/>
      <c r="N22" s="427"/>
      <c r="O22" s="427"/>
      <c r="P22" s="417"/>
      <c r="Q22" s="585" t="s">
        <v>166</v>
      </c>
      <c r="R22" s="586"/>
      <c r="S22" s="586"/>
      <c r="T22" s="586"/>
      <c r="U22" s="586"/>
      <c r="V22" s="587"/>
      <c r="W22" s="553" t="s">
        <v>167</v>
      </c>
      <c r="X22" s="554"/>
      <c r="Y22" s="555"/>
      <c r="Z22" s="422" t="s">
        <v>1</v>
      </c>
      <c r="AA22" s="427"/>
      <c r="AB22" s="427"/>
      <c r="AC22" s="427"/>
      <c r="AD22" s="427"/>
      <c r="AE22" s="427"/>
      <c r="AF22" s="427"/>
      <c r="AG22" s="417"/>
      <c r="AH22" s="591" t="s">
        <v>168</v>
      </c>
      <c r="AI22" s="427"/>
      <c r="AJ22" s="427"/>
      <c r="AK22" s="427"/>
      <c r="AL22" s="417"/>
      <c r="AM22" s="591" t="s">
        <v>169</v>
      </c>
      <c r="AN22" s="592"/>
      <c r="AO22" s="592"/>
      <c r="AP22" s="592"/>
      <c r="AQ22" s="592"/>
      <c r="AR22" s="593"/>
      <c r="AS22" s="585" t="s">
        <v>166</v>
      </c>
      <c r="AT22" s="586"/>
      <c r="AU22" s="586"/>
      <c r="AV22" s="586"/>
      <c r="AW22" s="586"/>
      <c r="AX22" s="597"/>
      <c r="AY22" s="370" t="s">
        <v>170</v>
      </c>
      <c r="AZ22" s="371"/>
      <c r="BA22" s="371"/>
      <c r="BB22" s="371"/>
      <c r="BC22" s="371"/>
      <c r="BD22" s="371"/>
      <c r="BE22" s="371"/>
      <c r="BF22" s="371"/>
      <c r="BG22" s="371"/>
      <c r="BH22" s="371"/>
      <c r="BI22" s="371"/>
      <c r="BJ22" s="371"/>
      <c r="BK22" s="371"/>
      <c r="BL22" s="371"/>
      <c r="BM22" s="372"/>
      <c r="BN22" s="373">
        <v>26532237</v>
      </c>
      <c r="BO22" s="374"/>
      <c r="BP22" s="374"/>
      <c r="BQ22" s="374"/>
      <c r="BR22" s="374"/>
      <c r="BS22" s="374"/>
      <c r="BT22" s="374"/>
      <c r="BU22" s="375"/>
      <c r="BV22" s="373">
        <v>27048573</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2">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171</v>
      </c>
      <c r="AZ23" s="445"/>
      <c r="BA23" s="445"/>
      <c r="BB23" s="445"/>
      <c r="BC23" s="445"/>
      <c r="BD23" s="445"/>
      <c r="BE23" s="445"/>
      <c r="BF23" s="445"/>
      <c r="BG23" s="445"/>
      <c r="BH23" s="445"/>
      <c r="BI23" s="445"/>
      <c r="BJ23" s="445"/>
      <c r="BK23" s="445"/>
      <c r="BL23" s="445"/>
      <c r="BM23" s="446"/>
      <c r="BN23" s="410">
        <v>5423920</v>
      </c>
      <c r="BO23" s="411"/>
      <c r="BP23" s="411"/>
      <c r="BQ23" s="411"/>
      <c r="BR23" s="411"/>
      <c r="BS23" s="411"/>
      <c r="BT23" s="411"/>
      <c r="BU23" s="412"/>
      <c r="BV23" s="410">
        <v>6012784</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5">
      <c r="A24" s="178"/>
      <c r="B24" s="581"/>
      <c r="C24" s="557"/>
      <c r="D24" s="558"/>
      <c r="E24" s="460" t="s">
        <v>172</v>
      </c>
      <c r="F24" s="440"/>
      <c r="G24" s="440"/>
      <c r="H24" s="440"/>
      <c r="I24" s="440"/>
      <c r="J24" s="440"/>
      <c r="K24" s="441"/>
      <c r="L24" s="461">
        <v>1</v>
      </c>
      <c r="M24" s="462"/>
      <c r="N24" s="462"/>
      <c r="O24" s="462"/>
      <c r="P24" s="504"/>
      <c r="Q24" s="461">
        <v>7850</v>
      </c>
      <c r="R24" s="462"/>
      <c r="S24" s="462"/>
      <c r="T24" s="462"/>
      <c r="U24" s="462"/>
      <c r="V24" s="504"/>
      <c r="W24" s="556"/>
      <c r="X24" s="557"/>
      <c r="Y24" s="558"/>
      <c r="Z24" s="460" t="s">
        <v>173</v>
      </c>
      <c r="AA24" s="440"/>
      <c r="AB24" s="440"/>
      <c r="AC24" s="440"/>
      <c r="AD24" s="440"/>
      <c r="AE24" s="440"/>
      <c r="AF24" s="440"/>
      <c r="AG24" s="441"/>
      <c r="AH24" s="461">
        <v>365</v>
      </c>
      <c r="AI24" s="462"/>
      <c r="AJ24" s="462"/>
      <c r="AK24" s="462"/>
      <c r="AL24" s="504"/>
      <c r="AM24" s="461">
        <v>1101935</v>
      </c>
      <c r="AN24" s="462"/>
      <c r="AO24" s="462"/>
      <c r="AP24" s="462"/>
      <c r="AQ24" s="462"/>
      <c r="AR24" s="504"/>
      <c r="AS24" s="461">
        <v>3019</v>
      </c>
      <c r="AT24" s="462"/>
      <c r="AU24" s="462"/>
      <c r="AV24" s="462"/>
      <c r="AW24" s="462"/>
      <c r="AX24" s="463"/>
      <c r="AY24" s="526" t="s">
        <v>174</v>
      </c>
      <c r="AZ24" s="527"/>
      <c r="BA24" s="527"/>
      <c r="BB24" s="527"/>
      <c r="BC24" s="527"/>
      <c r="BD24" s="527"/>
      <c r="BE24" s="527"/>
      <c r="BF24" s="527"/>
      <c r="BG24" s="527"/>
      <c r="BH24" s="527"/>
      <c r="BI24" s="527"/>
      <c r="BJ24" s="527"/>
      <c r="BK24" s="527"/>
      <c r="BL24" s="527"/>
      <c r="BM24" s="528"/>
      <c r="BN24" s="410">
        <v>18581119</v>
      </c>
      <c r="BO24" s="411"/>
      <c r="BP24" s="411"/>
      <c r="BQ24" s="411"/>
      <c r="BR24" s="411"/>
      <c r="BS24" s="411"/>
      <c r="BT24" s="411"/>
      <c r="BU24" s="412"/>
      <c r="BV24" s="410">
        <v>18846644</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2">
      <c r="A25" s="178"/>
      <c r="B25" s="581"/>
      <c r="C25" s="557"/>
      <c r="D25" s="558"/>
      <c r="E25" s="460" t="s">
        <v>175</v>
      </c>
      <c r="F25" s="440"/>
      <c r="G25" s="440"/>
      <c r="H25" s="440"/>
      <c r="I25" s="440"/>
      <c r="J25" s="440"/>
      <c r="K25" s="441"/>
      <c r="L25" s="461">
        <v>1</v>
      </c>
      <c r="M25" s="462"/>
      <c r="N25" s="462"/>
      <c r="O25" s="462"/>
      <c r="P25" s="504"/>
      <c r="Q25" s="461">
        <v>6700</v>
      </c>
      <c r="R25" s="462"/>
      <c r="S25" s="462"/>
      <c r="T25" s="462"/>
      <c r="U25" s="462"/>
      <c r="V25" s="504"/>
      <c r="W25" s="556"/>
      <c r="X25" s="557"/>
      <c r="Y25" s="558"/>
      <c r="Z25" s="460" t="s">
        <v>176</v>
      </c>
      <c r="AA25" s="440"/>
      <c r="AB25" s="440"/>
      <c r="AC25" s="440"/>
      <c r="AD25" s="440"/>
      <c r="AE25" s="440"/>
      <c r="AF25" s="440"/>
      <c r="AG25" s="441"/>
      <c r="AH25" s="461" t="s">
        <v>138</v>
      </c>
      <c r="AI25" s="462"/>
      <c r="AJ25" s="462"/>
      <c r="AK25" s="462"/>
      <c r="AL25" s="504"/>
      <c r="AM25" s="461" t="s">
        <v>129</v>
      </c>
      <c r="AN25" s="462"/>
      <c r="AO25" s="462"/>
      <c r="AP25" s="462"/>
      <c r="AQ25" s="462"/>
      <c r="AR25" s="504"/>
      <c r="AS25" s="461" t="s">
        <v>138</v>
      </c>
      <c r="AT25" s="462"/>
      <c r="AU25" s="462"/>
      <c r="AV25" s="462"/>
      <c r="AW25" s="462"/>
      <c r="AX25" s="463"/>
      <c r="AY25" s="370" t="s">
        <v>177</v>
      </c>
      <c r="AZ25" s="371"/>
      <c r="BA25" s="371"/>
      <c r="BB25" s="371"/>
      <c r="BC25" s="371"/>
      <c r="BD25" s="371"/>
      <c r="BE25" s="371"/>
      <c r="BF25" s="371"/>
      <c r="BG25" s="371"/>
      <c r="BH25" s="371"/>
      <c r="BI25" s="371"/>
      <c r="BJ25" s="371"/>
      <c r="BK25" s="371"/>
      <c r="BL25" s="371"/>
      <c r="BM25" s="372"/>
      <c r="BN25" s="373">
        <v>2736566</v>
      </c>
      <c r="BO25" s="374"/>
      <c r="BP25" s="374"/>
      <c r="BQ25" s="374"/>
      <c r="BR25" s="374"/>
      <c r="BS25" s="374"/>
      <c r="BT25" s="374"/>
      <c r="BU25" s="375"/>
      <c r="BV25" s="373">
        <v>2869802</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2">
      <c r="A26" s="178"/>
      <c r="B26" s="581"/>
      <c r="C26" s="557"/>
      <c r="D26" s="558"/>
      <c r="E26" s="460" t="s">
        <v>178</v>
      </c>
      <c r="F26" s="440"/>
      <c r="G26" s="440"/>
      <c r="H26" s="440"/>
      <c r="I26" s="440"/>
      <c r="J26" s="440"/>
      <c r="K26" s="441"/>
      <c r="L26" s="461">
        <v>1</v>
      </c>
      <c r="M26" s="462"/>
      <c r="N26" s="462"/>
      <c r="O26" s="462"/>
      <c r="P26" s="504"/>
      <c r="Q26" s="461">
        <v>6400</v>
      </c>
      <c r="R26" s="462"/>
      <c r="S26" s="462"/>
      <c r="T26" s="462"/>
      <c r="U26" s="462"/>
      <c r="V26" s="504"/>
      <c r="W26" s="556"/>
      <c r="X26" s="557"/>
      <c r="Y26" s="558"/>
      <c r="Z26" s="460" t="s">
        <v>179</v>
      </c>
      <c r="AA26" s="562"/>
      <c r="AB26" s="562"/>
      <c r="AC26" s="562"/>
      <c r="AD26" s="562"/>
      <c r="AE26" s="562"/>
      <c r="AF26" s="562"/>
      <c r="AG26" s="563"/>
      <c r="AH26" s="461">
        <v>18</v>
      </c>
      <c r="AI26" s="462"/>
      <c r="AJ26" s="462"/>
      <c r="AK26" s="462"/>
      <c r="AL26" s="504"/>
      <c r="AM26" s="461">
        <v>43704</v>
      </c>
      <c r="AN26" s="462"/>
      <c r="AO26" s="462"/>
      <c r="AP26" s="462"/>
      <c r="AQ26" s="462"/>
      <c r="AR26" s="504"/>
      <c r="AS26" s="461">
        <v>2428</v>
      </c>
      <c r="AT26" s="462"/>
      <c r="AU26" s="462"/>
      <c r="AV26" s="462"/>
      <c r="AW26" s="462"/>
      <c r="AX26" s="463"/>
      <c r="AY26" s="413" t="s">
        <v>180</v>
      </c>
      <c r="AZ26" s="414"/>
      <c r="BA26" s="414"/>
      <c r="BB26" s="414"/>
      <c r="BC26" s="414"/>
      <c r="BD26" s="414"/>
      <c r="BE26" s="414"/>
      <c r="BF26" s="414"/>
      <c r="BG26" s="414"/>
      <c r="BH26" s="414"/>
      <c r="BI26" s="414"/>
      <c r="BJ26" s="414"/>
      <c r="BK26" s="414"/>
      <c r="BL26" s="414"/>
      <c r="BM26" s="415"/>
      <c r="BN26" s="410" t="s">
        <v>138</v>
      </c>
      <c r="BO26" s="411"/>
      <c r="BP26" s="411"/>
      <c r="BQ26" s="411"/>
      <c r="BR26" s="411"/>
      <c r="BS26" s="411"/>
      <c r="BT26" s="411"/>
      <c r="BU26" s="412"/>
      <c r="BV26" s="410" t="s">
        <v>129</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5">
      <c r="A27" s="178"/>
      <c r="B27" s="581"/>
      <c r="C27" s="557"/>
      <c r="D27" s="558"/>
      <c r="E27" s="460" t="s">
        <v>181</v>
      </c>
      <c r="F27" s="440"/>
      <c r="G27" s="440"/>
      <c r="H27" s="440"/>
      <c r="I27" s="440"/>
      <c r="J27" s="440"/>
      <c r="K27" s="441"/>
      <c r="L27" s="461">
        <v>1</v>
      </c>
      <c r="M27" s="462"/>
      <c r="N27" s="462"/>
      <c r="O27" s="462"/>
      <c r="P27" s="504"/>
      <c r="Q27" s="461">
        <v>4000</v>
      </c>
      <c r="R27" s="462"/>
      <c r="S27" s="462"/>
      <c r="T27" s="462"/>
      <c r="U27" s="462"/>
      <c r="V27" s="504"/>
      <c r="W27" s="556"/>
      <c r="X27" s="557"/>
      <c r="Y27" s="558"/>
      <c r="Z27" s="460" t="s">
        <v>182</v>
      </c>
      <c r="AA27" s="440"/>
      <c r="AB27" s="440"/>
      <c r="AC27" s="440"/>
      <c r="AD27" s="440"/>
      <c r="AE27" s="440"/>
      <c r="AF27" s="440"/>
      <c r="AG27" s="441"/>
      <c r="AH27" s="461">
        <v>10</v>
      </c>
      <c r="AI27" s="462"/>
      <c r="AJ27" s="462"/>
      <c r="AK27" s="462"/>
      <c r="AL27" s="504"/>
      <c r="AM27" s="461">
        <v>37928</v>
      </c>
      <c r="AN27" s="462"/>
      <c r="AO27" s="462"/>
      <c r="AP27" s="462"/>
      <c r="AQ27" s="462"/>
      <c r="AR27" s="504"/>
      <c r="AS27" s="461">
        <v>3793</v>
      </c>
      <c r="AT27" s="462"/>
      <c r="AU27" s="462"/>
      <c r="AV27" s="462"/>
      <c r="AW27" s="462"/>
      <c r="AX27" s="463"/>
      <c r="AY27" s="505" t="s">
        <v>183</v>
      </c>
      <c r="AZ27" s="506"/>
      <c r="BA27" s="506"/>
      <c r="BB27" s="506"/>
      <c r="BC27" s="506"/>
      <c r="BD27" s="506"/>
      <c r="BE27" s="506"/>
      <c r="BF27" s="506"/>
      <c r="BG27" s="506"/>
      <c r="BH27" s="506"/>
      <c r="BI27" s="506"/>
      <c r="BJ27" s="506"/>
      <c r="BK27" s="506"/>
      <c r="BL27" s="506"/>
      <c r="BM27" s="507"/>
      <c r="BN27" s="529">
        <v>500000</v>
      </c>
      <c r="BO27" s="530"/>
      <c r="BP27" s="530"/>
      <c r="BQ27" s="530"/>
      <c r="BR27" s="530"/>
      <c r="BS27" s="530"/>
      <c r="BT27" s="530"/>
      <c r="BU27" s="531"/>
      <c r="BV27" s="529">
        <v>500000</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2">
      <c r="A28" s="178"/>
      <c r="B28" s="581"/>
      <c r="C28" s="557"/>
      <c r="D28" s="558"/>
      <c r="E28" s="460" t="s">
        <v>184</v>
      </c>
      <c r="F28" s="440"/>
      <c r="G28" s="440"/>
      <c r="H28" s="440"/>
      <c r="I28" s="440"/>
      <c r="J28" s="440"/>
      <c r="K28" s="441"/>
      <c r="L28" s="461">
        <v>1</v>
      </c>
      <c r="M28" s="462"/>
      <c r="N28" s="462"/>
      <c r="O28" s="462"/>
      <c r="P28" s="504"/>
      <c r="Q28" s="461">
        <v>3300</v>
      </c>
      <c r="R28" s="462"/>
      <c r="S28" s="462"/>
      <c r="T28" s="462"/>
      <c r="U28" s="462"/>
      <c r="V28" s="504"/>
      <c r="W28" s="556"/>
      <c r="X28" s="557"/>
      <c r="Y28" s="558"/>
      <c r="Z28" s="460" t="s">
        <v>185</v>
      </c>
      <c r="AA28" s="440"/>
      <c r="AB28" s="440"/>
      <c r="AC28" s="440"/>
      <c r="AD28" s="440"/>
      <c r="AE28" s="440"/>
      <c r="AF28" s="440"/>
      <c r="AG28" s="441"/>
      <c r="AH28" s="461" t="s">
        <v>129</v>
      </c>
      <c r="AI28" s="462"/>
      <c r="AJ28" s="462"/>
      <c r="AK28" s="462"/>
      <c r="AL28" s="504"/>
      <c r="AM28" s="461" t="s">
        <v>138</v>
      </c>
      <c r="AN28" s="462"/>
      <c r="AO28" s="462"/>
      <c r="AP28" s="462"/>
      <c r="AQ28" s="462"/>
      <c r="AR28" s="504"/>
      <c r="AS28" s="461" t="s">
        <v>138</v>
      </c>
      <c r="AT28" s="462"/>
      <c r="AU28" s="462"/>
      <c r="AV28" s="462"/>
      <c r="AW28" s="462"/>
      <c r="AX28" s="463"/>
      <c r="AY28" s="564" t="s">
        <v>186</v>
      </c>
      <c r="AZ28" s="565"/>
      <c r="BA28" s="565"/>
      <c r="BB28" s="566"/>
      <c r="BC28" s="370" t="s">
        <v>47</v>
      </c>
      <c r="BD28" s="371"/>
      <c r="BE28" s="371"/>
      <c r="BF28" s="371"/>
      <c r="BG28" s="371"/>
      <c r="BH28" s="371"/>
      <c r="BI28" s="371"/>
      <c r="BJ28" s="371"/>
      <c r="BK28" s="371"/>
      <c r="BL28" s="371"/>
      <c r="BM28" s="372"/>
      <c r="BN28" s="373">
        <v>2794635</v>
      </c>
      <c r="BO28" s="374"/>
      <c r="BP28" s="374"/>
      <c r="BQ28" s="374"/>
      <c r="BR28" s="374"/>
      <c r="BS28" s="374"/>
      <c r="BT28" s="374"/>
      <c r="BU28" s="375"/>
      <c r="BV28" s="373">
        <v>2784328</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2">
      <c r="A29" s="178"/>
      <c r="B29" s="581"/>
      <c r="C29" s="557"/>
      <c r="D29" s="558"/>
      <c r="E29" s="460" t="s">
        <v>187</v>
      </c>
      <c r="F29" s="440"/>
      <c r="G29" s="440"/>
      <c r="H29" s="440"/>
      <c r="I29" s="440"/>
      <c r="J29" s="440"/>
      <c r="K29" s="441"/>
      <c r="L29" s="461">
        <v>16</v>
      </c>
      <c r="M29" s="462"/>
      <c r="N29" s="462"/>
      <c r="O29" s="462"/>
      <c r="P29" s="504"/>
      <c r="Q29" s="461">
        <v>3000</v>
      </c>
      <c r="R29" s="462"/>
      <c r="S29" s="462"/>
      <c r="T29" s="462"/>
      <c r="U29" s="462"/>
      <c r="V29" s="504"/>
      <c r="W29" s="559"/>
      <c r="X29" s="560"/>
      <c r="Y29" s="561"/>
      <c r="Z29" s="460" t="s">
        <v>188</v>
      </c>
      <c r="AA29" s="440"/>
      <c r="AB29" s="440"/>
      <c r="AC29" s="440"/>
      <c r="AD29" s="440"/>
      <c r="AE29" s="440"/>
      <c r="AF29" s="440"/>
      <c r="AG29" s="441"/>
      <c r="AH29" s="461">
        <v>375</v>
      </c>
      <c r="AI29" s="462"/>
      <c r="AJ29" s="462"/>
      <c r="AK29" s="462"/>
      <c r="AL29" s="504"/>
      <c r="AM29" s="461">
        <v>1139863</v>
      </c>
      <c r="AN29" s="462"/>
      <c r="AO29" s="462"/>
      <c r="AP29" s="462"/>
      <c r="AQ29" s="462"/>
      <c r="AR29" s="504"/>
      <c r="AS29" s="461">
        <v>3040</v>
      </c>
      <c r="AT29" s="462"/>
      <c r="AU29" s="462"/>
      <c r="AV29" s="462"/>
      <c r="AW29" s="462"/>
      <c r="AX29" s="463"/>
      <c r="AY29" s="567"/>
      <c r="AZ29" s="568"/>
      <c r="BA29" s="568"/>
      <c r="BB29" s="569"/>
      <c r="BC29" s="444" t="s">
        <v>189</v>
      </c>
      <c r="BD29" s="445"/>
      <c r="BE29" s="445"/>
      <c r="BF29" s="445"/>
      <c r="BG29" s="445"/>
      <c r="BH29" s="445"/>
      <c r="BI29" s="445"/>
      <c r="BJ29" s="445"/>
      <c r="BK29" s="445"/>
      <c r="BL29" s="445"/>
      <c r="BM29" s="446"/>
      <c r="BN29" s="410">
        <v>4003007</v>
      </c>
      <c r="BO29" s="411"/>
      <c r="BP29" s="411"/>
      <c r="BQ29" s="411"/>
      <c r="BR29" s="411"/>
      <c r="BS29" s="411"/>
      <c r="BT29" s="411"/>
      <c r="BU29" s="412"/>
      <c r="BV29" s="410">
        <v>3983191</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5">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190</v>
      </c>
      <c r="X30" s="578"/>
      <c r="Y30" s="578"/>
      <c r="Z30" s="578"/>
      <c r="AA30" s="578"/>
      <c r="AB30" s="578"/>
      <c r="AC30" s="578"/>
      <c r="AD30" s="578"/>
      <c r="AE30" s="578"/>
      <c r="AF30" s="578"/>
      <c r="AG30" s="579"/>
      <c r="AH30" s="537">
        <v>99.4</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49</v>
      </c>
      <c r="BD30" s="527"/>
      <c r="BE30" s="527"/>
      <c r="BF30" s="527"/>
      <c r="BG30" s="527"/>
      <c r="BH30" s="527"/>
      <c r="BI30" s="527"/>
      <c r="BJ30" s="527"/>
      <c r="BK30" s="527"/>
      <c r="BL30" s="527"/>
      <c r="BM30" s="528"/>
      <c r="BN30" s="529">
        <v>8333421</v>
      </c>
      <c r="BO30" s="530"/>
      <c r="BP30" s="530"/>
      <c r="BQ30" s="530"/>
      <c r="BR30" s="530"/>
      <c r="BS30" s="530"/>
      <c r="BT30" s="530"/>
      <c r="BU30" s="531"/>
      <c r="BV30" s="529">
        <v>7801645</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3" t="s">
        <v>191</v>
      </c>
      <c r="D32" s="573"/>
      <c r="E32" s="573"/>
      <c r="F32" s="573"/>
      <c r="G32" s="573"/>
      <c r="H32" s="573"/>
      <c r="I32" s="573"/>
      <c r="J32" s="573"/>
      <c r="K32" s="573"/>
      <c r="L32" s="573"/>
      <c r="M32" s="573"/>
      <c r="N32" s="573"/>
      <c r="O32" s="573"/>
      <c r="P32" s="573"/>
      <c r="Q32" s="573"/>
      <c r="R32" s="573"/>
      <c r="S32" s="573"/>
      <c r="U32" s="414" t="s">
        <v>192</v>
      </c>
      <c r="V32" s="414"/>
      <c r="W32" s="414"/>
      <c r="X32" s="414"/>
      <c r="Y32" s="414"/>
      <c r="Z32" s="414"/>
      <c r="AA32" s="414"/>
      <c r="AB32" s="414"/>
      <c r="AC32" s="414"/>
      <c r="AD32" s="414"/>
      <c r="AE32" s="414"/>
      <c r="AF32" s="414"/>
      <c r="AG32" s="414"/>
      <c r="AH32" s="414"/>
      <c r="AI32" s="414"/>
      <c r="AJ32" s="414"/>
      <c r="AK32" s="414"/>
      <c r="AM32" s="414" t="s">
        <v>193</v>
      </c>
      <c r="AN32" s="414"/>
      <c r="AO32" s="414"/>
      <c r="AP32" s="414"/>
      <c r="AQ32" s="414"/>
      <c r="AR32" s="414"/>
      <c r="AS32" s="414"/>
      <c r="AT32" s="414"/>
      <c r="AU32" s="414"/>
      <c r="AV32" s="414"/>
      <c r="AW32" s="414"/>
      <c r="AX32" s="414"/>
      <c r="AY32" s="414"/>
      <c r="AZ32" s="414"/>
      <c r="BA32" s="414"/>
      <c r="BB32" s="414"/>
      <c r="BC32" s="414"/>
      <c r="BE32" s="414" t="s">
        <v>194</v>
      </c>
      <c r="BF32" s="414"/>
      <c r="BG32" s="414"/>
      <c r="BH32" s="414"/>
      <c r="BI32" s="414"/>
      <c r="BJ32" s="414"/>
      <c r="BK32" s="414"/>
      <c r="BL32" s="414"/>
      <c r="BM32" s="414"/>
      <c r="BN32" s="414"/>
      <c r="BO32" s="414"/>
      <c r="BP32" s="414"/>
      <c r="BQ32" s="414"/>
      <c r="BR32" s="414"/>
      <c r="BS32" s="414"/>
      <c r="BT32" s="414"/>
      <c r="BU32" s="414"/>
      <c r="BW32" s="414" t="s">
        <v>195</v>
      </c>
      <c r="BX32" s="414"/>
      <c r="BY32" s="414"/>
      <c r="BZ32" s="414"/>
      <c r="CA32" s="414"/>
      <c r="CB32" s="414"/>
      <c r="CC32" s="414"/>
      <c r="CD32" s="414"/>
      <c r="CE32" s="414"/>
      <c r="CF32" s="414"/>
      <c r="CG32" s="414"/>
      <c r="CH32" s="414"/>
      <c r="CI32" s="414"/>
      <c r="CJ32" s="414"/>
      <c r="CK32" s="414"/>
      <c r="CL32" s="414"/>
      <c r="CM32" s="414"/>
      <c r="CO32" s="414" t="s">
        <v>196</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2">
      <c r="A33" s="178"/>
      <c r="B33" s="202"/>
      <c r="C33" s="434" t="s">
        <v>197</v>
      </c>
      <c r="D33" s="434"/>
      <c r="E33" s="399" t="s">
        <v>198</v>
      </c>
      <c r="F33" s="399"/>
      <c r="G33" s="399"/>
      <c r="H33" s="399"/>
      <c r="I33" s="399"/>
      <c r="J33" s="399"/>
      <c r="K33" s="399"/>
      <c r="L33" s="399"/>
      <c r="M33" s="399"/>
      <c r="N33" s="399"/>
      <c r="O33" s="399"/>
      <c r="P33" s="399"/>
      <c r="Q33" s="399"/>
      <c r="R33" s="399"/>
      <c r="S33" s="399"/>
      <c r="T33" s="203"/>
      <c r="U33" s="434" t="s">
        <v>197</v>
      </c>
      <c r="V33" s="434"/>
      <c r="W33" s="399" t="s">
        <v>198</v>
      </c>
      <c r="X33" s="399"/>
      <c r="Y33" s="399"/>
      <c r="Z33" s="399"/>
      <c r="AA33" s="399"/>
      <c r="AB33" s="399"/>
      <c r="AC33" s="399"/>
      <c r="AD33" s="399"/>
      <c r="AE33" s="399"/>
      <c r="AF33" s="399"/>
      <c r="AG33" s="399"/>
      <c r="AH33" s="399"/>
      <c r="AI33" s="399"/>
      <c r="AJ33" s="399"/>
      <c r="AK33" s="399"/>
      <c r="AL33" s="203"/>
      <c r="AM33" s="434" t="s">
        <v>197</v>
      </c>
      <c r="AN33" s="434"/>
      <c r="AO33" s="399" t="s">
        <v>198</v>
      </c>
      <c r="AP33" s="399"/>
      <c r="AQ33" s="399"/>
      <c r="AR33" s="399"/>
      <c r="AS33" s="399"/>
      <c r="AT33" s="399"/>
      <c r="AU33" s="399"/>
      <c r="AV33" s="399"/>
      <c r="AW33" s="399"/>
      <c r="AX33" s="399"/>
      <c r="AY33" s="399"/>
      <c r="AZ33" s="399"/>
      <c r="BA33" s="399"/>
      <c r="BB33" s="399"/>
      <c r="BC33" s="399"/>
      <c r="BD33" s="204"/>
      <c r="BE33" s="399" t="s">
        <v>199</v>
      </c>
      <c r="BF33" s="399"/>
      <c r="BG33" s="399" t="s">
        <v>200</v>
      </c>
      <c r="BH33" s="399"/>
      <c r="BI33" s="399"/>
      <c r="BJ33" s="399"/>
      <c r="BK33" s="399"/>
      <c r="BL33" s="399"/>
      <c r="BM33" s="399"/>
      <c r="BN33" s="399"/>
      <c r="BO33" s="399"/>
      <c r="BP33" s="399"/>
      <c r="BQ33" s="399"/>
      <c r="BR33" s="399"/>
      <c r="BS33" s="399"/>
      <c r="BT33" s="399"/>
      <c r="BU33" s="399"/>
      <c r="BV33" s="204"/>
      <c r="BW33" s="434" t="s">
        <v>199</v>
      </c>
      <c r="BX33" s="434"/>
      <c r="BY33" s="399" t="s">
        <v>201</v>
      </c>
      <c r="BZ33" s="399"/>
      <c r="CA33" s="399"/>
      <c r="CB33" s="399"/>
      <c r="CC33" s="399"/>
      <c r="CD33" s="399"/>
      <c r="CE33" s="399"/>
      <c r="CF33" s="399"/>
      <c r="CG33" s="399"/>
      <c r="CH33" s="399"/>
      <c r="CI33" s="399"/>
      <c r="CJ33" s="399"/>
      <c r="CK33" s="399"/>
      <c r="CL33" s="399"/>
      <c r="CM33" s="399"/>
      <c r="CN33" s="203"/>
      <c r="CO33" s="434" t="s">
        <v>197</v>
      </c>
      <c r="CP33" s="434"/>
      <c r="CQ33" s="399" t="s">
        <v>202</v>
      </c>
      <c r="CR33" s="399"/>
      <c r="CS33" s="399"/>
      <c r="CT33" s="399"/>
      <c r="CU33" s="399"/>
      <c r="CV33" s="399"/>
      <c r="CW33" s="399"/>
      <c r="CX33" s="399"/>
      <c r="CY33" s="399"/>
      <c r="CZ33" s="399"/>
      <c r="DA33" s="399"/>
      <c r="DB33" s="399"/>
      <c r="DC33" s="399"/>
      <c r="DD33" s="399"/>
      <c r="DE33" s="399"/>
      <c r="DF33" s="203"/>
      <c r="DG33" s="599" t="s">
        <v>203</v>
      </c>
      <c r="DH33" s="599"/>
      <c r="DI33" s="205"/>
    </row>
    <row r="34" spans="1:113" ht="32.25" customHeight="1" x14ac:dyDescent="0.2">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3</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6</v>
      </c>
      <c r="AN34" s="600"/>
      <c r="AO34" s="601" t="str">
        <f>IF('各会計、関係団体の財政状況及び健全化判断比率'!B31="","",'各会計、関係団体の財政状況及び健全化判断比率'!B31)</f>
        <v>水道事業会計</v>
      </c>
      <c r="AP34" s="601"/>
      <c r="AQ34" s="601"/>
      <c r="AR34" s="601"/>
      <c r="AS34" s="601"/>
      <c r="AT34" s="601"/>
      <c r="AU34" s="601"/>
      <c r="AV34" s="601"/>
      <c r="AW34" s="601"/>
      <c r="AX34" s="601"/>
      <c r="AY34" s="601"/>
      <c r="AZ34" s="601"/>
      <c r="BA34" s="601"/>
      <c r="BB34" s="601"/>
      <c r="BC34" s="601"/>
      <c r="BD34" s="178"/>
      <c r="BE34" s="600" t="str">
        <f>IF(BG34="","",MAX(C34:D43,U34:V43,AM34:AN43)+1)</f>
        <v/>
      </c>
      <c r="BF34" s="600"/>
      <c r="BG34" s="601"/>
      <c r="BH34" s="601"/>
      <c r="BI34" s="601"/>
      <c r="BJ34" s="601"/>
      <c r="BK34" s="601"/>
      <c r="BL34" s="601"/>
      <c r="BM34" s="601"/>
      <c r="BN34" s="601"/>
      <c r="BO34" s="601"/>
      <c r="BP34" s="601"/>
      <c r="BQ34" s="601"/>
      <c r="BR34" s="601"/>
      <c r="BS34" s="601"/>
      <c r="BT34" s="601"/>
      <c r="BU34" s="601"/>
      <c r="BV34" s="178"/>
      <c r="BW34" s="600">
        <f>IF(BY34="","",MAX(C34:D43,U34:V43,AM34:AN43,BE34:BF43)+1)</f>
        <v>8</v>
      </c>
      <c r="BX34" s="600"/>
      <c r="BY34" s="601" t="str">
        <f>IF('各会計、関係団体の財政状況及び健全化判断比率'!B68="","",'各会計、関係団体の財政状況及び健全化判断比率'!B68)</f>
        <v>滋賀県市町村職員退職手当組合</v>
      </c>
      <c r="BZ34" s="601"/>
      <c r="CA34" s="601"/>
      <c r="CB34" s="601"/>
      <c r="CC34" s="601"/>
      <c r="CD34" s="601"/>
      <c r="CE34" s="601"/>
      <c r="CF34" s="601"/>
      <c r="CG34" s="601"/>
      <c r="CH34" s="601"/>
      <c r="CI34" s="601"/>
      <c r="CJ34" s="601"/>
      <c r="CK34" s="601"/>
      <c r="CL34" s="601"/>
      <c r="CM34" s="601"/>
      <c r="CN34" s="178"/>
      <c r="CO34" s="600">
        <f>IF(CQ34="","",MAX(C34:D43,U34:V43,AM34:AN43,BE34:BF43,BW34:BX43)+1)</f>
        <v>16</v>
      </c>
      <c r="CP34" s="600"/>
      <c r="CQ34" s="601" t="str">
        <f>IF('各会計、関係団体の財政状況及び健全化判断比率'!BS7="","",'各会計、関係団体の財政状況及び健全化判断比率'!BS7)</f>
        <v>公益財団法人　伊吹山麓まいばらスポーツ文化振興事業団</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2">
      <c r="A35" s="178"/>
      <c r="B35" s="202"/>
      <c r="C35" s="600">
        <f>IF(E35="","",C34+1)</f>
        <v>2</v>
      </c>
      <c r="D35" s="600"/>
      <c r="E35" s="601" t="str">
        <f>IF('各会計、関係団体の財政状況及び健全化判断比率'!B8="","",'各会計、関係団体の財政状況及び健全化判断比率'!B8)</f>
        <v>駐車場事業特別会計</v>
      </c>
      <c r="F35" s="601"/>
      <c r="G35" s="601"/>
      <c r="H35" s="601"/>
      <c r="I35" s="601"/>
      <c r="J35" s="601"/>
      <c r="K35" s="601"/>
      <c r="L35" s="601"/>
      <c r="M35" s="601"/>
      <c r="N35" s="601"/>
      <c r="O35" s="601"/>
      <c r="P35" s="601"/>
      <c r="Q35" s="601"/>
      <c r="R35" s="601"/>
      <c r="S35" s="601"/>
      <c r="T35" s="178"/>
      <c r="U35" s="600">
        <f>IF(W35="","",U34+1)</f>
        <v>4</v>
      </c>
      <c r="V35" s="600"/>
      <c r="W35" s="601" t="str">
        <f>IF('各会計、関係団体の財政状況及び健全化判断比率'!B29="","",'各会計、関係団体の財政状況及び健全化判断比率'!B29)</f>
        <v>介護保険事業特別会計</v>
      </c>
      <c r="X35" s="601"/>
      <c r="Y35" s="601"/>
      <c r="Z35" s="601"/>
      <c r="AA35" s="601"/>
      <c r="AB35" s="601"/>
      <c r="AC35" s="601"/>
      <c r="AD35" s="601"/>
      <c r="AE35" s="601"/>
      <c r="AF35" s="601"/>
      <c r="AG35" s="601"/>
      <c r="AH35" s="601"/>
      <c r="AI35" s="601"/>
      <c r="AJ35" s="601"/>
      <c r="AK35" s="601"/>
      <c r="AL35" s="178"/>
      <c r="AM35" s="600">
        <f t="shared" ref="AM35:AM43" si="0">IF(AO35="","",AM34+1)</f>
        <v>7</v>
      </c>
      <c r="AN35" s="600"/>
      <c r="AO35" s="601" t="str">
        <f>IF('各会計、関係団体の財政状況及び健全化判断比率'!B32="","",'各会計、関係団体の財政状況及び健全化判断比率'!B32)</f>
        <v>下水道事業会計</v>
      </c>
      <c r="AP35" s="601"/>
      <c r="AQ35" s="601"/>
      <c r="AR35" s="601"/>
      <c r="AS35" s="601"/>
      <c r="AT35" s="601"/>
      <c r="AU35" s="601"/>
      <c r="AV35" s="601"/>
      <c r="AW35" s="601"/>
      <c r="AX35" s="601"/>
      <c r="AY35" s="601"/>
      <c r="AZ35" s="601"/>
      <c r="BA35" s="601"/>
      <c r="BB35" s="601"/>
      <c r="BC35" s="601"/>
      <c r="BD35" s="178"/>
      <c r="BE35" s="600" t="str">
        <f t="shared" ref="BE35:BE43" si="1">IF(BG35="","",BE34+1)</f>
        <v/>
      </c>
      <c r="BF35" s="600"/>
      <c r="BG35" s="601"/>
      <c r="BH35" s="601"/>
      <c r="BI35" s="601"/>
      <c r="BJ35" s="601"/>
      <c r="BK35" s="601"/>
      <c r="BL35" s="601"/>
      <c r="BM35" s="601"/>
      <c r="BN35" s="601"/>
      <c r="BO35" s="601"/>
      <c r="BP35" s="601"/>
      <c r="BQ35" s="601"/>
      <c r="BR35" s="601"/>
      <c r="BS35" s="601"/>
      <c r="BT35" s="601"/>
      <c r="BU35" s="601"/>
      <c r="BV35" s="178"/>
      <c r="BW35" s="600">
        <f t="shared" ref="BW35:BW43" si="2">IF(BY35="","",BW34+1)</f>
        <v>9</v>
      </c>
      <c r="BX35" s="600"/>
      <c r="BY35" s="601" t="str">
        <f>IF('各会計、関係団体の財政状況及び健全化判断比率'!B69="","",'各会計、関係団体の財政状況及び健全化判断比率'!B69)</f>
        <v>滋賀県市町村職員研修センター</v>
      </c>
      <c r="BZ35" s="601"/>
      <c r="CA35" s="601"/>
      <c r="CB35" s="601"/>
      <c r="CC35" s="601"/>
      <c r="CD35" s="601"/>
      <c r="CE35" s="601"/>
      <c r="CF35" s="601"/>
      <c r="CG35" s="601"/>
      <c r="CH35" s="601"/>
      <c r="CI35" s="601"/>
      <c r="CJ35" s="601"/>
      <c r="CK35" s="601"/>
      <c r="CL35" s="601"/>
      <c r="CM35" s="601"/>
      <c r="CN35" s="178"/>
      <c r="CO35" s="600" t="str">
        <f t="shared" ref="CO35:CO43" si="3">IF(CQ35="","",CO34+1)</f>
        <v/>
      </c>
      <c r="CP35" s="600"/>
      <c r="CQ35" s="601" t="str">
        <f>IF('各会計、関係団体の財政状況及び健全化判断比率'!BS8="","",'各会計、関係団体の財政状況及び健全化判断比率'!BS8)</f>
        <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2">
      <c r="A36" s="178"/>
      <c r="B36" s="202"/>
      <c r="C36" s="600" t="str">
        <f>IF(E36="","",C35+1)</f>
        <v/>
      </c>
      <c r="D36" s="600"/>
      <c r="E36" s="601" t="str">
        <f>IF('各会計、関係団体の財政状況及び健全化判断比率'!B9="","",'各会計、関係団体の財政状況及び健全化判断比率'!B9)</f>
        <v/>
      </c>
      <c r="F36" s="601"/>
      <c r="G36" s="601"/>
      <c r="H36" s="601"/>
      <c r="I36" s="601"/>
      <c r="J36" s="601"/>
      <c r="K36" s="601"/>
      <c r="L36" s="601"/>
      <c r="M36" s="601"/>
      <c r="N36" s="601"/>
      <c r="O36" s="601"/>
      <c r="P36" s="601"/>
      <c r="Q36" s="601"/>
      <c r="R36" s="601"/>
      <c r="S36" s="601"/>
      <c r="T36" s="178"/>
      <c r="U36" s="600">
        <f t="shared" ref="U36:U43" si="4">IF(W36="","",U35+1)</f>
        <v>5</v>
      </c>
      <c r="V36" s="600"/>
      <c r="W36" s="601" t="str">
        <f>IF('各会計、関係団体の財政状況及び健全化判断比率'!B30="","",'各会計、関係団体の財政状況及び健全化判断比率'!B30)</f>
        <v>後期高齢者医療事業特別会計</v>
      </c>
      <c r="X36" s="601"/>
      <c r="Y36" s="601"/>
      <c r="Z36" s="601"/>
      <c r="AA36" s="601"/>
      <c r="AB36" s="601"/>
      <c r="AC36" s="601"/>
      <c r="AD36" s="601"/>
      <c r="AE36" s="601"/>
      <c r="AF36" s="601"/>
      <c r="AG36" s="601"/>
      <c r="AH36" s="601"/>
      <c r="AI36" s="601"/>
      <c r="AJ36" s="601"/>
      <c r="AK36" s="601"/>
      <c r="AL36" s="178"/>
      <c r="AM36" s="600" t="str">
        <f t="shared" si="0"/>
        <v/>
      </c>
      <c r="AN36" s="600"/>
      <c r="AO36" s="601"/>
      <c r="AP36" s="601"/>
      <c r="AQ36" s="601"/>
      <c r="AR36" s="601"/>
      <c r="AS36" s="601"/>
      <c r="AT36" s="601"/>
      <c r="AU36" s="601"/>
      <c r="AV36" s="601"/>
      <c r="AW36" s="601"/>
      <c r="AX36" s="601"/>
      <c r="AY36" s="601"/>
      <c r="AZ36" s="601"/>
      <c r="BA36" s="601"/>
      <c r="BB36" s="601"/>
      <c r="BC36" s="601"/>
      <c r="BD36" s="178"/>
      <c r="BE36" s="600" t="str">
        <f t="shared" si="1"/>
        <v/>
      </c>
      <c r="BF36" s="600"/>
      <c r="BG36" s="601"/>
      <c r="BH36" s="601"/>
      <c r="BI36" s="601"/>
      <c r="BJ36" s="601"/>
      <c r="BK36" s="601"/>
      <c r="BL36" s="601"/>
      <c r="BM36" s="601"/>
      <c r="BN36" s="601"/>
      <c r="BO36" s="601"/>
      <c r="BP36" s="601"/>
      <c r="BQ36" s="601"/>
      <c r="BR36" s="601"/>
      <c r="BS36" s="601"/>
      <c r="BT36" s="601"/>
      <c r="BU36" s="601"/>
      <c r="BV36" s="178"/>
      <c r="BW36" s="600">
        <f t="shared" si="2"/>
        <v>10</v>
      </c>
      <c r="BX36" s="600"/>
      <c r="BY36" s="601" t="str">
        <f>IF('各会計、関係団体の財政状況及び健全化判断比率'!B70="","",'各会計、関係団体の財政状況及び健全化判断比率'!B70)</f>
        <v>滋賀県後期高齢者医療広域連合（一般会計）</v>
      </c>
      <c r="BZ36" s="601"/>
      <c r="CA36" s="601"/>
      <c r="CB36" s="601"/>
      <c r="CC36" s="601"/>
      <c r="CD36" s="601"/>
      <c r="CE36" s="601"/>
      <c r="CF36" s="601"/>
      <c r="CG36" s="601"/>
      <c r="CH36" s="601"/>
      <c r="CI36" s="601"/>
      <c r="CJ36" s="601"/>
      <c r="CK36" s="601"/>
      <c r="CL36" s="601"/>
      <c r="CM36" s="601"/>
      <c r="CN36" s="178"/>
      <c r="CO36" s="600" t="str">
        <f t="shared" si="3"/>
        <v/>
      </c>
      <c r="CP36" s="600"/>
      <c r="CQ36" s="601" t="str">
        <f>IF('各会計、関係団体の財政状況及び健全化判断比率'!BS9="","",'各会計、関係団体の財政状況及び健全化判断比率'!BS9)</f>
        <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2">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t="str">
        <f t="shared" si="4"/>
        <v/>
      </c>
      <c r="V37" s="600"/>
      <c r="W37" s="601"/>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t="str">
        <f t="shared" si="1"/>
        <v/>
      </c>
      <c r="BF37" s="600"/>
      <c r="BG37" s="601"/>
      <c r="BH37" s="601"/>
      <c r="BI37" s="601"/>
      <c r="BJ37" s="601"/>
      <c r="BK37" s="601"/>
      <c r="BL37" s="601"/>
      <c r="BM37" s="601"/>
      <c r="BN37" s="601"/>
      <c r="BO37" s="601"/>
      <c r="BP37" s="601"/>
      <c r="BQ37" s="601"/>
      <c r="BR37" s="601"/>
      <c r="BS37" s="601"/>
      <c r="BT37" s="601"/>
      <c r="BU37" s="601"/>
      <c r="BV37" s="178"/>
      <c r="BW37" s="600">
        <f t="shared" si="2"/>
        <v>11</v>
      </c>
      <c r="BX37" s="600"/>
      <c r="BY37" s="601" t="str">
        <f>IF('各会計、関係団体の財政状況及び健全化判断比率'!B71="","",'各会計、関係団体の財政状況及び健全化判断比率'!B71)</f>
        <v>滋賀県後期高齢者医療広域連合（後期高齢者医療特別会計）</v>
      </c>
      <c r="BZ37" s="601"/>
      <c r="CA37" s="601"/>
      <c r="CB37" s="601"/>
      <c r="CC37" s="601"/>
      <c r="CD37" s="601"/>
      <c r="CE37" s="601"/>
      <c r="CF37" s="601"/>
      <c r="CG37" s="601"/>
      <c r="CH37" s="601"/>
      <c r="CI37" s="601"/>
      <c r="CJ37" s="601"/>
      <c r="CK37" s="601"/>
      <c r="CL37" s="601"/>
      <c r="CM37" s="601"/>
      <c r="CN37" s="178"/>
      <c r="CO37" s="600" t="str">
        <f t="shared" si="3"/>
        <v/>
      </c>
      <c r="CP37" s="600"/>
      <c r="CQ37" s="601" t="str">
        <f>IF('各会計、関係団体の財政状況及び健全化判断比率'!BS10="","",'各会計、関係団体の財政状況及び健全化判断比率'!BS10)</f>
        <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2">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f t="shared" si="2"/>
        <v>12</v>
      </c>
      <c r="BX38" s="600"/>
      <c r="BY38" s="601" t="str">
        <f>IF('各会計、関係団体の財政状況及び健全化判断比率'!B72="","",'各会計、関係団体の財政状況及び健全化判断比率'!B72)</f>
        <v>湖北広域行政事務センター</v>
      </c>
      <c r="BZ38" s="601"/>
      <c r="CA38" s="601"/>
      <c r="CB38" s="601"/>
      <c r="CC38" s="601"/>
      <c r="CD38" s="601"/>
      <c r="CE38" s="601"/>
      <c r="CF38" s="601"/>
      <c r="CG38" s="601"/>
      <c r="CH38" s="601"/>
      <c r="CI38" s="601"/>
      <c r="CJ38" s="601"/>
      <c r="CK38" s="601"/>
      <c r="CL38" s="601"/>
      <c r="CM38" s="601"/>
      <c r="CN38" s="178"/>
      <c r="CO38" s="600" t="str">
        <f t="shared" si="3"/>
        <v/>
      </c>
      <c r="CP38" s="600"/>
      <c r="CQ38" s="601" t="str">
        <f>IF('各会計、関係団体の財政状況及び健全化判断比率'!BS11="","",'各会計、関係団体の財政状況及び健全化判断比率'!BS11)</f>
        <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2">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f t="shared" si="2"/>
        <v>13</v>
      </c>
      <c r="BX39" s="600"/>
      <c r="BY39" s="601" t="str">
        <f>IF('各会計、関係団体の財政状況及び健全化判断比率'!B73="","",'各会計、関係団体の財政状況及び健全化判断比率'!B73)</f>
        <v>湖北地域消防組合</v>
      </c>
      <c r="BZ39" s="601"/>
      <c r="CA39" s="601"/>
      <c r="CB39" s="601"/>
      <c r="CC39" s="601"/>
      <c r="CD39" s="601"/>
      <c r="CE39" s="601"/>
      <c r="CF39" s="601"/>
      <c r="CG39" s="601"/>
      <c r="CH39" s="601"/>
      <c r="CI39" s="601"/>
      <c r="CJ39" s="601"/>
      <c r="CK39" s="601"/>
      <c r="CL39" s="601"/>
      <c r="CM39" s="601"/>
      <c r="CN39" s="178"/>
      <c r="CO39" s="600" t="str">
        <f t="shared" si="3"/>
        <v/>
      </c>
      <c r="CP39" s="600"/>
      <c r="CQ39" s="601" t="str">
        <f>IF('各会計、関係団体の財政状況及び健全化判断比率'!BS12="","",'各会計、関係団体の財政状況及び健全化判断比率'!BS12)</f>
        <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2">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f t="shared" si="2"/>
        <v>14</v>
      </c>
      <c r="BX40" s="600"/>
      <c r="BY40" s="601" t="str">
        <f>IF('各会計、関係団体の財政状況及び健全化判断比率'!B74="","",'各会計、関係団体の財政状況及び健全化判断比率'!B74)</f>
        <v>長浜水道企業団（水道事業会計）</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2">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f t="shared" si="2"/>
        <v>15</v>
      </c>
      <c r="BX41" s="600"/>
      <c r="BY41" s="601" t="str">
        <f>IF('各会計、関係団体の財政状況及び健全化判断比率'!B75="","",'各会計、関係団体の財政状況及び健全化判断比率'!B75)</f>
        <v>彦根市米原市山林組合</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2">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2">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603" t="s">
        <v>205</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2">
      <c r="E47" s="603" t="s">
        <v>206</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2">
      <c r="E48" s="603" t="s">
        <v>207</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2">
      <c r="E49" s="604" t="s">
        <v>208</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2">
      <c r="E50" s="603" t="s">
        <v>209</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2">
      <c r="E51" s="603" t="s">
        <v>210</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2">
      <c r="E52" s="603" t="s">
        <v>211</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2">
      <c r="E53" s="177" t="s">
        <v>508</v>
      </c>
    </row>
    <row r="54" spans="5:113" x14ac:dyDescent="0.2"/>
    <row r="55" spans="5:113" x14ac:dyDescent="0.2"/>
    <row r="56" spans="5:113" x14ac:dyDescent="0.2"/>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473</v>
      </c>
      <c r="G33" s="29" t="s">
        <v>474</v>
      </c>
      <c r="H33" s="29" t="s">
        <v>475</v>
      </c>
      <c r="I33" s="29" t="s">
        <v>476</v>
      </c>
      <c r="J33" s="30" t="s">
        <v>477</v>
      </c>
      <c r="K33" s="22"/>
      <c r="L33" s="22"/>
      <c r="M33" s="22"/>
      <c r="N33" s="22"/>
      <c r="O33" s="22"/>
      <c r="P33" s="22"/>
    </row>
    <row r="34" spans="1:16" ht="39" customHeight="1" x14ac:dyDescent="0.2">
      <c r="A34" s="22"/>
      <c r="B34" s="31"/>
      <c r="C34" s="1181" t="s">
        <v>478</v>
      </c>
      <c r="D34" s="1181"/>
      <c r="E34" s="1182"/>
      <c r="F34" s="32">
        <v>17.239999999999998</v>
      </c>
      <c r="G34" s="33">
        <v>17.600000000000001</v>
      </c>
      <c r="H34" s="33">
        <v>16.25</v>
      </c>
      <c r="I34" s="33">
        <v>10.97</v>
      </c>
      <c r="J34" s="34">
        <v>12.6</v>
      </c>
      <c r="K34" s="22"/>
      <c r="L34" s="22"/>
      <c r="M34" s="22"/>
      <c r="N34" s="22"/>
      <c r="O34" s="22"/>
      <c r="P34" s="22"/>
    </row>
    <row r="35" spans="1:16" ht="39" customHeight="1" x14ac:dyDescent="0.2">
      <c r="A35" s="22"/>
      <c r="B35" s="35"/>
      <c r="C35" s="1175" t="s">
        <v>479</v>
      </c>
      <c r="D35" s="1176"/>
      <c r="E35" s="1177"/>
      <c r="F35" s="36">
        <v>5.54</v>
      </c>
      <c r="G35" s="37">
        <v>6.57</v>
      </c>
      <c r="H35" s="37">
        <v>6.33</v>
      </c>
      <c r="I35" s="37">
        <v>6.13</v>
      </c>
      <c r="J35" s="38">
        <v>7.84</v>
      </c>
      <c r="K35" s="22"/>
      <c r="L35" s="22"/>
      <c r="M35" s="22"/>
      <c r="N35" s="22"/>
      <c r="O35" s="22"/>
      <c r="P35" s="22"/>
    </row>
    <row r="36" spans="1:16" ht="39" customHeight="1" x14ac:dyDescent="0.2">
      <c r="A36" s="22"/>
      <c r="B36" s="35"/>
      <c r="C36" s="1175" t="s">
        <v>480</v>
      </c>
      <c r="D36" s="1176"/>
      <c r="E36" s="1177"/>
      <c r="F36" s="36">
        <v>0.88</v>
      </c>
      <c r="G36" s="37">
        <v>0.25</v>
      </c>
      <c r="H36" s="37">
        <v>7.0000000000000007E-2</v>
      </c>
      <c r="I36" s="37">
        <v>0.28999999999999998</v>
      </c>
      <c r="J36" s="38">
        <v>1.67</v>
      </c>
      <c r="K36" s="22"/>
      <c r="L36" s="22"/>
      <c r="M36" s="22"/>
      <c r="N36" s="22"/>
      <c r="O36" s="22"/>
      <c r="P36" s="22"/>
    </row>
    <row r="37" spans="1:16" ht="39" customHeight="1" x14ac:dyDescent="0.2">
      <c r="A37" s="22"/>
      <c r="B37" s="35"/>
      <c r="C37" s="1175" t="s">
        <v>481</v>
      </c>
      <c r="D37" s="1176"/>
      <c r="E37" s="1177"/>
      <c r="F37" s="36" t="s">
        <v>432</v>
      </c>
      <c r="G37" s="37">
        <v>0.6</v>
      </c>
      <c r="H37" s="37">
        <v>0.57999999999999996</v>
      </c>
      <c r="I37" s="37">
        <v>0.69</v>
      </c>
      <c r="J37" s="38">
        <v>0.34</v>
      </c>
      <c r="K37" s="22"/>
      <c r="L37" s="22"/>
      <c r="M37" s="22"/>
      <c r="N37" s="22"/>
      <c r="O37" s="22"/>
      <c r="P37" s="22"/>
    </row>
    <row r="38" spans="1:16" ht="39" customHeight="1" x14ac:dyDescent="0.2">
      <c r="A38" s="22"/>
      <c r="B38" s="35"/>
      <c r="C38" s="1175" t="s">
        <v>482</v>
      </c>
      <c r="D38" s="1176"/>
      <c r="E38" s="1177"/>
      <c r="F38" s="36">
        <v>1.91</v>
      </c>
      <c r="G38" s="37">
        <v>0.12</v>
      </c>
      <c r="H38" s="37">
        <v>0.12</v>
      </c>
      <c r="I38" s="37">
        <v>0.24</v>
      </c>
      <c r="J38" s="38">
        <v>7.0000000000000007E-2</v>
      </c>
      <c r="K38" s="22"/>
      <c r="L38" s="22"/>
      <c r="M38" s="22"/>
      <c r="N38" s="22"/>
      <c r="O38" s="22"/>
      <c r="P38" s="22"/>
    </row>
    <row r="39" spans="1:16" ht="39" customHeight="1" x14ac:dyDescent="0.2">
      <c r="A39" s="22"/>
      <c r="B39" s="35"/>
      <c r="C39" s="1175" t="s">
        <v>483</v>
      </c>
      <c r="D39" s="1176"/>
      <c r="E39" s="1177"/>
      <c r="F39" s="36">
        <v>0.08</v>
      </c>
      <c r="G39" s="37">
        <v>0.06</v>
      </c>
      <c r="H39" s="37">
        <v>0.04</v>
      </c>
      <c r="I39" s="37">
        <v>0.06</v>
      </c>
      <c r="J39" s="38">
        <v>0.06</v>
      </c>
      <c r="K39" s="22"/>
      <c r="L39" s="22"/>
      <c r="M39" s="22"/>
      <c r="N39" s="22"/>
      <c r="O39" s="22"/>
      <c r="P39" s="22"/>
    </row>
    <row r="40" spans="1:16" ht="39" customHeight="1" x14ac:dyDescent="0.2">
      <c r="A40" s="22"/>
      <c r="B40" s="35"/>
      <c r="C40" s="1175" t="s">
        <v>484</v>
      </c>
      <c r="D40" s="1176"/>
      <c r="E40" s="1177"/>
      <c r="F40" s="36">
        <v>0</v>
      </c>
      <c r="G40" s="37">
        <v>0</v>
      </c>
      <c r="H40" s="37">
        <v>0</v>
      </c>
      <c r="I40" s="37">
        <v>0</v>
      </c>
      <c r="J40" s="38">
        <v>0</v>
      </c>
      <c r="K40" s="22"/>
      <c r="L40" s="22"/>
      <c r="M40" s="22"/>
      <c r="N40" s="22"/>
      <c r="O40" s="22"/>
      <c r="P40" s="22"/>
    </row>
    <row r="41" spans="1:16" ht="39" customHeight="1" x14ac:dyDescent="0.2">
      <c r="A41" s="22"/>
      <c r="B41" s="35"/>
      <c r="C41" s="1175"/>
      <c r="D41" s="1176"/>
      <c r="E41" s="1177"/>
      <c r="F41" s="36"/>
      <c r="G41" s="37"/>
      <c r="H41" s="37"/>
      <c r="I41" s="37"/>
      <c r="J41" s="38"/>
      <c r="K41" s="22"/>
      <c r="L41" s="22"/>
      <c r="M41" s="22"/>
      <c r="N41" s="22"/>
      <c r="O41" s="22"/>
      <c r="P41" s="22"/>
    </row>
    <row r="42" spans="1:16" ht="39" customHeight="1" x14ac:dyDescent="0.2">
      <c r="A42" s="22"/>
      <c r="B42" s="39"/>
      <c r="C42" s="1175" t="s">
        <v>485</v>
      </c>
      <c r="D42" s="1176"/>
      <c r="E42" s="1177"/>
      <c r="F42" s="36" t="s">
        <v>432</v>
      </c>
      <c r="G42" s="37" t="s">
        <v>432</v>
      </c>
      <c r="H42" s="37" t="s">
        <v>432</v>
      </c>
      <c r="I42" s="37" t="s">
        <v>432</v>
      </c>
      <c r="J42" s="38" t="s">
        <v>432</v>
      </c>
      <c r="K42" s="22"/>
      <c r="L42" s="22"/>
      <c r="M42" s="22"/>
      <c r="N42" s="22"/>
      <c r="O42" s="22"/>
      <c r="P42" s="22"/>
    </row>
    <row r="43" spans="1:16" ht="39" customHeight="1" thickBot="1" x14ac:dyDescent="0.25">
      <c r="A43" s="22"/>
      <c r="B43" s="40"/>
      <c r="C43" s="1178" t="s">
        <v>486</v>
      </c>
      <c r="D43" s="1179"/>
      <c r="E43" s="1180"/>
      <c r="F43" s="41">
        <v>7.79</v>
      </c>
      <c r="G43" s="42" t="s">
        <v>432</v>
      </c>
      <c r="H43" s="42" t="s">
        <v>432</v>
      </c>
      <c r="I43" s="42" t="s">
        <v>432</v>
      </c>
      <c r="J43" s="43" t="s">
        <v>432</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mWMGAh/Jz537upsxsDi7pVhn6tGe5OiCnV6XkWWCOfdw3IIUIPk2FKrX0XhXpSvvpRLRH39cuM1PI4rDf/u4pw==" saltValue="nsqWcN7IbYJPI/WbkCl3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473</v>
      </c>
      <c r="L44" s="56" t="s">
        <v>474</v>
      </c>
      <c r="M44" s="56" t="s">
        <v>475</v>
      </c>
      <c r="N44" s="56" t="s">
        <v>476</v>
      </c>
      <c r="O44" s="57" t="s">
        <v>477</v>
      </c>
      <c r="P44" s="48"/>
      <c r="Q44" s="48"/>
      <c r="R44" s="48"/>
      <c r="S44" s="48"/>
      <c r="T44" s="48"/>
      <c r="U44" s="48"/>
    </row>
    <row r="45" spans="1:21" ht="30.75" customHeight="1" x14ac:dyDescent="0.2">
      <c r="A45" s="48"/>
      <c r="B45" s="1183" t="s">
        <v>10</v>
      </c>
      <c r="C45" s="1184"/>
      <c r="D45" s="58"/>
      <c r="E45" s="1189" t="s">
        <v>11</v>
      </c>
      <c r="F45" s="1189"/>
      <c r="G45" s="1189"/>
      <c r="H45" s="1189"/>
      <c r="I45" s="1189"/>
      <c r="J45" s="1190"/>
      <c r="K45" s="59">
        <v>1678</v>
      </c>
      <c r="L45" s="60">
        <v>1905</v>
      </c>
      <c r="M45" s="60">
        <v>1956</v>
      </c>
      <c r="N45" s="60">
        <v>1982</v>
      </c>
      <c r="O45" s="61">
        <v>2039</v>
      </c>
      <c r="P45" s="48"/>
      <c r="Q45" s="48"/>
      <c r="R45" s="48"/>
      <c r="S45" s="48"/>
      <c r="T45" s="48"/>
      <c r="U45" s="48"/>
    </row>
    <row r="46" spans="1:21" ht="30.75" customHeight="1" x14ac:dyDescent="0.2">
      <c r="A46" s="48"/>
      <c r="B46" s="1185"/>
      <c r="C46" s="1186"/>
      <c r="D46" s="62"/>
      <c r="E46" s="1191" t="s">
        <v>12</v>
      </c>
      <c r="F46" s="1191"/>
      <c r="G46" s="1191"/>
      <c r="H46" s="1191"/>
      <c r="I46" s="1191"/>
      <c r="J46" s="1192"/>
      <c r="K46" s="63" t="s">
        <v>432</v>
      </c>
      <c r="L46" s="64" t="s">
        <v>432</v>
      </c>
      <c r="M46" s="64" t="s">
        <v>432</v>
      </c>
      <c r="N46" s="64" t="s">
        <v>432</v>
      </c>
      <c r="O46" s="65" t="s">
        <v>432</v>
      </c>
      <c r="P46" s="48"/>
      <c r="Q46" s="48"/>
      <c r="R46" s="48"/>
      <c r="S46" s="48"/>
      <c r="T46" s="48"/>
      <c r="U46" s="48"/>
    </row>
    <row r="47" spans="1:21" ht="30.75" customHeight="1" x14ac:dyDescent="0.2">
      <c r="A47" s="48"/>
      <c r="B47" s="1185"/>
      <c r="C47" s="1186"/>
      <c r="D47" s="62"/>
      <c r="E47" s="1191" t="s">
        <v>13</v>
      </c>
      <c r="F47" s="1191"/>
      <c r="G47" s="1191"/>
      <c r="H47" s="1191"/>
      <c r="I47" s="1191"/>
      <c r="J47" s="1192"/>
      <c r="K47" s="63" t="s">
        <v>432</v>
      </c>
      <c r="L47" s="64" t="s">
        <v>432</v>
      </c>
      <c r="M47" s="64" t="s">
        <v>432</v>
      </c>
      <c r="N47" s="64" t="s">
        <v>432</v>
      </c>
      <c r="O47" s="65" t="s">
        <v>432</v>
      </c>
      <c r="P47" s="48"/>
      <c r="Q47" s="48"/>
      <c r="R47" s="48"/>
      <c r="S47" s="48"/>
      <c r="T47" s="48"/>
      <c r="U47" s="48"/>
    </row>
    <row r="48" spans="1:21" ht="30.75" customHeight="1" x14ac:dyDescent="0.2">
      <c r="A48" s="48"/>
      <c r="B48" s="1185"/>
      <c r="C48" s="1186"/>
      <c r="D48" s="62"/>
      <c r="E48" s="1191" t="s">
        <v>14</v>
      </c>
      <c r="F48" s="1191"/>
      <c r="G48" s="1191"/>
      <c r="H48" s="1191"/>
      <c r="I48" s="1191"/>
      <c r="J48" s="1192"/>
      <c r="K48" s="63">
        <v>1807</v>
      </c>
      <c r="L48" s="64">
        <v>1262</v>
      </c>
      <c r="M48" s="64">
        <v>1256</v>
      </c>
      <c r="N48" s="64">
        <v>1194</v>
      </c>
      <c r="O48" s="65">
        <v>1174</v>
      </c>
      <c r="P48" s="48"/>
      <c r="Q48" s="48"/>
      <c r="R48" s="48"/>
      <c r="S48" s="48"/>
      <c r="T48" s="48"/>
      <c r="U48" s="48"/>
    </row>
    <row r="49" spans="1:21" ht="30.75" customHeight="1" x14ac:dyDescent="0.2">
      <c r="A49" s="48"/>
      <c r="B49" s="1185"/>
      <c r="C49" s="1186"/>
      <c r="D49" s="62"/>
      <c r="E49" s="1191" t="s">
        <v>15</v>
      </c>
      <c r="F49" s="1191"/>
      <c r="G49" s="1191"/>
      <c r="H49" s="1191"/>
      <c r="I49" s="1191"/>
      <c r="J49" s="1192"/>
      <c r="K49" s="63">
        <v>25</v>
      </c>
      <c r="L49" s="64">
        <v>24</v>
      </c>
      <c r="M49" s="64">
        <v>22</v>
      </c>
      <c r="N49" s="64">
        <v>23</v>
      </c>
      <c r="O49" s="65">
        <v>27</v>
      </c>
      <c r="P49" s="48"/>
      <c r="Q49" s="48"/>
      <c r="R49" s="48"/>
      <c r="S49" s="48"/>
      <c r="T49" s="48"/>
      <c r="U49" s="48"/>
    </row>
    <row r="50" spans="1:21" ht="30.75" customHeight="1" x14ac:dyDescent="0.2">
      <c r="A50" s="48"/>
      <c r="B50" s="1185"/>
      <c r="C50" s="1186"/>
      <c r="D50" s="62"/>
      <c r="E50" s="1191" t="s">
        <v>16</v>
      </c>
      <c r="F50" s="1191"/>
      <c r="G50" s="1191"/>
      <c r="H50" s="1191"/>
      <c r="I50" s="1191"/>
      <c r="J50" s="1192"/>
      <c r="K50" s="63">
        <v>6</v>
      </c>
      <c r="L50" s="64">
        <v>6</v>
      </c>
      <c r="M50" s="64">
        <v>6</v>
      </c>
      <c r="N50" s="64">
        <v>6</v>
      </c>
      <c r="O50" s="65">
        <v>6</v>
      </c>
      <c r="P50" s="48"/>
      <c r="Q50" s="48"/>
      <c r="R50" s="48"/>
      <c r="S50" s="48"/>
      <c r="T50" s="48"/>
      <c r="U50" s="48"/>
    </row>
    <row r="51" spans="1:21" ht="30.75" customHeight="1" x14ac:dyDescent="0.2">
      <c r="A51" s="48"/>
      <c r="B51" s="1187"/>
      <c r="C51" s="1188"/>
      <c r="D51" s="66"/>
      <c r="E51" s="1191" t="s">
        <v>17</v>
      </c>
      <c r="F51" s="1191"/>
      <c r="G51" s="1191"/>
      <c r="H51" s="1191"/>
      <c r="I51" s="1191"/>
      <c r="J51" s="1192"/>
      <c r="K51" s="63">
        <v>0</v>
      </c>
      <c r="L51" s="64">
        <v>0</v>
      </c>
      <c r="M51" s="64">
        <v>0</v>
      </c>
      <c r="N51" s="64">
        <v>0</v>
      </c>
      <c r="O51" s="65">
        <v>0</v>
      </c>
      <c r="P51" s="48"/>
      <c r="Q51" s="48"/>
      <c r="R51" s="48"/>
      <c r="S51" s="48"/>
      <c r="T51" s="48"/>
      <c r="U51" s="48"/>
    </row>
    <row r="52" spans="1:21" ht="30.75" customHeight="1" x14ac:dyDescent="0.2">
      <c r="A52" s="48"/>
      <c r="B52" s="1193" t="s">
        <v>18</v>
      </c>
      <c r="C52" s="1194"/>
      <c r="D52" s="66"/>
      <c r="E52" s="1191" t="s">
        <v>19</v>
      </c>
      <c r="F52" s="1191"/>
      <c r="G52" s="1191"/>
      <c r="H52" s="1191"/>
      <c r="I52" s="1191"/>
      <c r="J52" s="1192"/>
      <c r="K52" s="63">
        <v>2605</v>
      </c>
      <c r="L52" s="64">
        <v>2717</v>
      </c>
      <c r="M52" s="64">
        <v>2751</v>
      </c>
      <c r="N52" s="64">
        <v>2693</v>
      </c>
      <c r="O52" s="65">
        <v>2715</v>
      </c>
      <c r="P52" s="48"/>
      <c r="Q52" s="48"/>
      <c r="R52" s="48"/>
      <c r="S52" s="48"/>
      <c r="T52" s="48"/>
      <c r="U52" s="48"/>
    </row>
    <row r="53" spans="1:21" ht="30.75" customHeight="1" thickBot="1" x14ac:dyDescent="0.25">
      <c r="A53" s="48"/>
      <c r="B53" s="1195" t="s">
        <v>20</v>
      </c>
      <c r="C53" s="1196"/>
      <c r="D53" s="67"/>
      <c r="E53" s="1197" t="s">
        <v>21</v>
      </c>
      <c r="F53" s="1197"/>
      <c r="G53" s="1197"/>
      <c r="H53" s="1197"/>
      <c r="I53" s="1197"/>
      <c r="J53" s="1198"/>
      <c r="K53" s="68">
        <v>911</v>
      </c>
      <c r="L53" s="69">
        <v>480</v>
      </c>
      <c r="M53" s="69">
        <v>489</v>
      </c>
      <c r="N53" s="69">
        <v>512</v>
      </c>
      <c r="O53" s="70">
        <v>531</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5" t="s">
        <v>487</v>
      </c>
      <c r="P55" s="48"/>
      <c r="Q55" s="48"/>
      <c r="R55" s="48"/>
      <c r="S55" s="48"/>
      <c r="T55" s="48"/>
      <c r="U55" s="48"/>
    </row>
    <row r="56" spans="1:21" ht="31.5" customHeight="1" thickBot="1" x14ac:dyDescent="0.25">
      <c r="A56" s="48"/>
      <c r="B56" s="76"/>
      <c r="C56" s="77"/>
      <c r="D56" s="77"/>
      <c r="E56" s="78"/>
      <c r="F56" s="78"/>
      <c r="G56" s="78"/>
      <c r="H56" s="78"/>
      <c r="I56" s="78"/>
      <c r="J56" s="79" t="s">
        <v>2</v>
      </c>
      <c r="K56" s="80" t="s">
        <v>488</v>
      </c>
      <c r="L56" s="81" t="s">
        <v>489</v>
      </c>
      <c r="M56" s="81" t="s">
        <v>490</v>
      </c>
      <c r="N56" s="81" t="s">
        <v>491</v>
      </c>
      <c r="O56" s="82" t="s">
        <v>492</v>
      </c>
      <c r="P56" s="48"/>
      <c r="Q56" s="48"/>
      <c r="R56" s="48"/>
      <c r="S56" s="48"/>
      <c r="T56" s="48"/>
      <c r="U56" s="48"/>
    </row>
    <row r="57" spans="1:21" ht="31.5" customHeight="1" x14ac:dyDescent="0.2">
      <c r="B57" s="1199" t="s">
        <v>24</v>
      </c>
      <c r="C57" s="1200"/>
      <c r="D57" s="1203" t="s">
        <v>25</v>
      </c>
      <c r="E57" s="1204"/>
      <c r="F57" s="1204"/>
      <c r="G57" s="1204"/>
      <c r="H57" s="1204"/>
      <c r="I57" s="1204"/>
      <c r="J57" s="1205"/>
      <c r="K57" s="83" t="s">
        <v>502</v>
      </c>
      <c r="L57" s="84" t="s">
        <v>432</v>
      </c>
      <c r="M57" s="84" t="s">
        <v>432</v>
      </c>
      <c r="N57" s="84" t="s">
        <v>432</v>
      </c>
      <c r="O57" s="85" t="s">
        <v>432</v>
      </c>
    </row>
    <row r="58" spans="1:21" ht="31.5" customHeight="1" thickBot="1" x14ac:dyDescent="0.25">
      <c r="B58" s="1201"/>
      <c r="C58" s="1202"/>
      <c r="D58" s="1206" t="s">
        <v>26</v>
      </c>
      <c r="E58" s="1207"/>
      <c r="F58" s="1207"/>
      <c r="G58" s="1207"/>
      <c r="H58" s="1207"/>
      <c r="I58" s="1207"/>
      <c r="J58" s="1208"/>
      <c r="K58" s="86" t="s">
        <v>432</v>
      </c>
      <c r="L58" s="87" t="s">
        <v>432</v>
      </c>
      <c r="M58" s="87" t="s">
        <v>432</v>
      </c>
      <c r="N58" s="87" t="s">
        <v>432</v>
      </c>
      <c r="O58" s="88" t="s">
        <v>432</v>
      </c>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CaScgpxUh/G7tnP42w+Kx8Od0xF3wXECqkfKAjutSVhVL5bm37GNvDsON8sCegd/V42pXoULz+yxbNITXpWgg==" saltValue="CYHQ1Mp1IchjlEyF2quiF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25">
      <c r="B40" s="95" t="s">
        <v>9</v>
      </c>
      <c r="C40" s="96"/>
      <c r="D40" s="96"/>
      <c r="E40" s="97"/>
      <c r="F40" s="97"/>
      <c r="G40" s="97"/>
      <c r="H40" s="98" t="s">
        <v>2</v>
      </c>
      <c r="I40" s="99" t="s">
        <v>473</v>
      </c>
      <c r="J40" s="100" t="s">
        <v>474</v>
      </c>
      <c r="K40" s="100" t="s">
        <v>475</v>
      </c>
      <c r="L40" s="100" t="s">
        <v>476</v>
      </c>
      <c r="M40" s="101" t="s">
        <v>477</v>
      </c>
    </row>
    <row r="41" spans="2:13" ht="27.75" customHeight="1" x14ac:dyDescent="0.2">
      <c r="B41" s="1209" t="s">
        <v>29</v>
      </c>
      <c r="C41" s="1210"/>
      <c r="D41" s="102"/>
      <c r="E41" s="1215" t="s">
        <v>30</v>
      </c>
      <c r="F41" s="1215"/>
      <c r="G41" s="1215"/>
      <c r="H41" s="1216"/>
      <c r="I41" s="351">
        <v>22576</v>
      </c>
      <c r="J41" s="352">
        <v>23759</v>
      </c>
      <c r="K41" s="352">
        <v>24038</v>
      </c>
      <c r="L41" s="352">
        <v>27049</v>
      </c>
      <c r="M41" s="353">
        <v>26532</v>
      </c>
    </row>
    <row r="42" spans="2:13" ht="27.75" customHeight="1" x14ac:dyDescent="0.2">
      <c r="B42" s="1211"/>
      <c r="C42" s="1212"/>
      <c r="D42" s="103"/>
      <c r="E42" s="1217" t="s">
        <v>31</v>
      </c>
      <c r="F42" s="1217"/>
      <c r="G42" s="1217"/>
      <c r="H42" s="1218"/>
      <c r="I42" s="354">
        <v>46</v>
      </c>
      <c r="J42" s="355">
        <v>40</v>
      </c>
      <c r="K42" s="355">
        <v>34</v>
      </c>
      <c r="L42" s="355">
        <v>28</v>
      </c>
      <c r="M42" s="356">
        <v>22</v>
      </c>
    </row>
    <row r="43" spans="2:13" ht="27.75" customHeight="1" x14ac:dyDescent="0.2">
      <c r="B43" s="1211"/>
      <c r="C43" s="1212"/>
      <c r="D43" s="103"/>
      <c r="E43" s="1217" t="s">
        <v>32</v>
      </c>
      <c r="F43" s="1217"/>
      <c r="G43" s="1217"/>
      <c r="H43" s="1218"/>
      <c r="I43" s="354">
        <v>18067</v>
      </c>
      <c r="J43" s="355">
        <v>16187</v>
      </c>
      <c r="K43" s="355">
        <v>14566</v>
      </c>
      <c r="L43" s="355">
        <v>13090</v>
      </c>
      <c r="M43" s="356">
        <v>12132</v>
      </c>
    </row>
    <row r="44" spans="2:13" ht="27.75" customHeight="1" x14ac:dyDescent="0.2">
      <c r="B44" s="1211"/>
      <c r="C44" s="1212"/>
      <c r="D44" s="103"/>
      <c r="E44" s="1217" t="s">
        <v>33</v>
      </c>
      <c r="F44" s="1217"/>
      <c r="G44" s="1217"/>
      <c r="H44" s="1218"/>
      <c r="I44" s="354">
        <v>202</v>
      </c>
      <c r="J44" s="355">
        <v>198</v>
      </c>
      <c r="K44" s="355">
        <v>240</v>
      </c>
      <c r="L44" s="355">
        <v>275</v>
      </c>
      <c r="M44" s="356">
        <v>278</v>
      </c>
    </row>
    <row r="45" spans="2:13" ht="27.75" customHeight="1" x14ac:dyDescent="0.2">
      <c r="B45" s="1211"/>
      <c r="C45" s="1212"/>
      <c r="D45" s="103"/>
      <c r="E45" s="1217" t="s">
        <v>34</v>
      </c>
      <c r="F45" s="1217"/>
      <c r="G45" s="1217"/>
      <c r="H45" s="1218"/>
      <c r="I45" s="354">
        <v>3483</v>
      </c>
      <c r="J45" s="355">
        <v>3241</v>
      </c>
      <c r="K45" s="355">
        <v>3295</v>
      </c>
      <c r="L45" s="355">
        <v>3281</v>
      </c>
      <c r="M45" s="356">
        <v>3248</v>
      </c>
    </row>
    <row r="46" spans="2:13" ht="27.75" customHeight="1" x14ac:dyDescent="0.2">
      <c r="B46" s="1211"/>
      <c r="C46" s="1212"/>
      <c r="D46" s="104"/>
      <c r="E46" s="1217" t="s">
        <v>35</v>
      </c>
      <c r="F46" s="1217"/>
      <c r="G46" s="1217"/>
      <c r="H46" s="1218"/>
      <c r="I46" s="354">
        <v>18</v>
      </c>
      <c r="J46" s="355">
        <v>19</v>
      </c>
      <c r="K46" s="355" t="s">
        <v>432</v>
      </c>
      <c r="L46" s="355" t="s">
        <v>432</v>
      </c>
      <c r="M46" s="356" t="s">
        <v>432</v>
      </c>
    </row>
    <row r="47" spans="2:13" ht="27.75" customHeight="1" x14ac:dyDescent="0.2">
      <c r="B47" s="1211"/>
      <c r="C47" s="1212"/>
      <c r="D47" s="105"/>
      <c r="E47" s="1219" t="s">
        <v>36</v>
      </c>
      <c r="F47" s="1220"/>
      <c r="G47" s="1220"/>
      <c r="H47" s="1221"/>
      <c r="I47" s="354" t="s">
        <v>432</v>
      </c>
      <c r="J47" s="355" t="s">
        <v>432</v>
      </c>
      <c r="K47" s="355" t="s">
        <v>432</v>
      </c>
      <c r="L47" s="355" t="s">
        <v>432</v>
      </c>
      <c r="M47" s="356" t="s">
        <v>432</v>
      </c>
    </row>
    <row r="48" spans="2:13" ht="27.75" customHeight="1" x14ac:dyDescent="0.2">
      <c r="B48" s="1211"/>
      <c r="C48" s="1212"/>
      <c r="D48" s="103"/>
      <c r="E48" s="1217" t="s">
        <v>37</v>
      </c>
      <c r="F48" s="1217"/>
      <c r="G48" s="1217"/>
      <c r="H48" s="1218"/>
      <c r="I48" s="354" t="s">
        <v>432</v>
      </c>
      <c r="J48" s="355" t="s">
        <v>432</v>
      </c>
      <c r="K48" s="355" t="s">
        <v>432</v>
      </c>
      <c r="L48" s="355" t="s">
        <v>432</v>
      </c>
      <c r="M48" s="356" t="s">
        <v>432</v>
      </c>
    </row>
    <row r="49" spans="2:13" ht="27.75" customHeight="1" x14ac:dyDescent="0.2">
      <c r="B49" s="1213"/>
      <c r="C49" s="1214"/>
      <c r="D49" s="103"/>
      <c r="E49" s="1217" t="s">
        <v>38</v>
      </c>
      <c r="F49" s="1217"/>
      <c r="G49" s="1217"/>
      <c r="H49" s="1218"/>
      <c r="I49" s="354" t="s">
        <v>432</v>
      </c>
      <c r="J49" s="355" t="s">
        <v>432</v>
      </c>
      <c r="K49" s="355" t="s">
        <v>432</v>
      </c>
      <c r="L49" s="355" t="s">
        <v>432</v>
      </c>
      <c r="M49" s="356" t="s">
        <v>432</v>
      </c>
    </row>
    <row r="50" spans="2:13" ht="27.75" customHeight="1" x14ac:dyDescent="0.2">
      <c r="B50" s="1222" t="s">
        <v>39</v>
      </c>
      <c r="C50" s="1223"/>
      <c r="D50" s="106"/>
      <c r="E50" s="1217" t="s">
        <v>40</v>
      </c>
      <c r="F50" s="1217"/>
      <c r="G50" s="1217"/>
      <c r="H50" s="1218"/>
      <c r="I50" s="354">
        <v>12350</v>
      </c>
      <c r="J50" s="355">
        <v>12910</v>
      </c>
      <c r="K50" s="355">
        <v>13303</v>
      </c>
      <c r="L50" s="355">
        <v>13191</v>
      </c>
      <c r="M50" s="356">
        <v>13864</v>
      </c>
    </row>
    <row r="51" spans="2:13" ht="27.75" customHeight="1" x14ac:dyDescent="0.2">
      <c r="B51" s="1211"/>
      <c r="C51" s="1212"/>
      <c r="D51" s="103"/>
      <c r="E51" s="1217" t="s">
        <v>41</v>
      </c>
      <c r="F51" s="1217"/>
      <c r="G51" s="1217"/>
      <c r="H51" s="1218"/>
      <c r="I51" s="354">
        <v>1262</v>
      </c>
      <c r="J51" s="355">
        <v>1055</v>
      </c>
      <c r="K51" s="355">
        <v>935</v>
      </c>
      <c r="L51" s="355">
        <v>993</v>
      </c>
      <c r="M51" s="356">
        <v>938</v>
      </c>
    </row>
    <row r="52" spans="2:13" ht="27.75" customHeight="1" x14ac:dyDescent="0.2">
      <c r="B52" s="1213"/>
      <c r="C52" s="1214"/>
      <c r="D52" s="103"/>
      <c r="E52" s="1217" t="s">
        <v>42</v>
      </c>
      <c r="F52" s="1217"/>
      <c r="G52" s="1217"/>
      <c r="H52" s="1218"/>
      <c r="I52" s="354">
        <v>32706</v>
      </c>
      <c r="J52" s="355">
        <v>32219</v>
      </c>
      <c r="K52" s="355">
        <v>31749</v>
      </c>
      <c r="L52" s="355">
        <v>32889</v>
      </c>
      <c r="M52" s="356">
        <v>31745</v>
      </c>
    </row>
    <row r="53" spans="2:13" ht="27.75" customHeight="1" thickBot="1" x14ac:dyDescent="0.25">
      <c r="B53" s="1224" t="s">
        <v>43</v>
      </c>
      <c r="C53" s="1225"/>
      <c r="D53" s="107"/>
      <c r="E53" s="1226" t="s">
        <v>44</v>
      </c>
      <c r="F53" s="1226"/>
      <c r="G53" s="1226"/>
      <c r="H53" s="1227"/>
      <c r="I53" s="357">
        <v>-1927</v>
      </c>
      <c r="J53" s="358">
        <v>-2740</v>
      </c>
      <c r="K53" s="358">
        <v>-3815</v>
      </c>
      <c r="L53" s="358">
        <v>-3350</v>
      </c>
      <c r="M53" s="359">
        <v>-4333</v>
      </c>
    </row>
    <row r="54" spans="2:13" ht="27.75" customHeight="1" x14ac:dyDescent="0.2">
      <c r="B54" s="108" t="s">
        <v>45</v>
      </c>
      <c r="C54" s="109"/>
      <c r="D54" s="109"/>
      <c r="E54" s="110"/>
      <c r="F54" s="110"/>
      <c r="G54" s="110"/>
      <c r="H54" s="110"/>
      <c r="I54" s="111"/>
      <c r="J54" s="111"/>
      <c r="K54" s="111"/>
      <c r="L54" s="111"/>
      <c r="M54" s="111"/>
    </row>
    <row r="55" spans="2:13" ht="13.2" x14ac:dyDescent="0.2"/>
  </sheetData>
  <sheetProtection algorithmName="SHA-512" hashValue="klm8y7Zm0xSxZjXEhYaw4/2o59aeMtLYAM1krRGKbGD0a8pSfuKNo7KxapResc3jNK3sCAtosL5dBLhMwJaQ8A==" saltValue="5s/6rT4brbQ4bludpB2nV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46</v>
      </c>
    </row>
    <row r="54" spans="2:8" ht="29.25" customHeight="1" thickBot="1" x14ac:dyDescent="0.3">
      <c r="B54" s="113" t="s">
        <v>1</v>
      </c>
      <c r="C54" s="114"/>
      <c r="D54" s="114"/>
      <c r="E54" s="115" t="s">
        <v>2</v>
      </c>
      <c r="F54" s="116" t="s">
        <v>475</v>
      </c>
      <c r="G54" s="116" t="s">
        <v>476</v>
      </c>
      <c r="H54" s="117" t="s">
        <v>477</v>
      </c>
    </row>
    <row r="55" spans="2:8" ht="52.5" customHeight="1" x14ac:dyDescent="0.2">
      <c r="B55" s="118"/>
      <c r="C55" s="1236" t="s">
        <v>47</v>
      </c>
      <c r="D55" s="1236"/>
      <c r="E55" s="1237"/>
      <c r="F55" s="119">
        <v>2774</v>
      </c>
      <c r="G55" s="119">
        <v>2784</v>
      </c>
      <c r="H55" s="120">
        <v>2795</v>
      </c>
    </row>
    <row r="56" spans="2:8" ht="52.5" customHeight="1" x14ac:dyDescent="0.2">
      <c r="B56" s="121"/>
      <c r="C56" s="1238" t="s">
        <v>48</v>
      </c>
      <c r="D56" s="1238"/>
      <c r="E56" s="1239"/>
      <c r="F56" s="122">
        <v>3963</v>
      </c>
      <c r="G56" s="122">
        <v>3983</v>
      </c>
      <c r="H56" s="123">
        <v>4003</v>
      </c>
    </row>
    <row r="57" spans="2:8" ht="53.25" customHeight="1" x14ac:dyDescent="0.2">
      <c r="B57" s="121"/>
      <c r="C57" s="1240" t="s">
        <v>49</v>
      </c>
      <c r="D57" s="1240"/>
      <c r="E57" s="1241"/>
      <c r="F57" s="124">
        <v>8026</v>
      </c>
      <c r="G57" s="124">
        <v>7802</v>
      </c>
      <c r="H57" s="125">
        <v>8333</v>
      </c>
    </row>
    <row r="58" spans="2:8" ht="45.75" customHeight="1" x14ac:dyDescent="0.2">
      <c r="B58" s="126"/>
      <c r="C58" s="1228" t="s">
        <v>503</v>
      </c>
      <c r="D58" s="1229"/>
      <c r="E58" s="1230"/>
      <c r="F58" s="127">
        <v>2369</v>
      </c>
      <c r="G58" s="127">
        <v>2048</v>
      </c>
      <c r="H58" s="128">
        <v>2371</v>
      </c>
    </row>
    <row r="59" spans="2:8" ht="45.75" customHeight="1" x14ac:dyDescent="0.2">
      <c r="B59" s="126"/>
      <c r="C59" s="1228" t="s">
        <v>504</v>
      </c>
      <c r="D59" s="1229"/>
      <c r="E59" s="1230"/>
      <c r="F59" s="127">
        <v>2378</v>
      </c>
      <c r="G59" s="127">
        <v>2330</v>
      </c>
      <c r="H59" s="128">
        <v>2268</v>
      </c>
    </row>
    <row r="60" spans="2:8" ht="45.75" customHeight="1" x14ac:dyDescent="0.2">
      <c r="B60" s="126"/>
      <c r="C60" s="1228" t="s">
        <v>505</v>
      </c>
      <c r="D60" s="1229"/>
      <c r="E60" s="1230"/>
      <c r="F60" s="127">
        <v>2072</v>
      </c>
      <c r="G60" s="127">
        <v>1987</v>
      </c>
      <c r="H60" s="128">
        <v>1989</v>
      </c>
    </row>
    <row r="61" spans="2:8" ht="45.75" customHeight="1" x14ac:dyDescent="0.2">
      <c r="B61" s="126"/>
      <c r="C61" s="1228" t="s">
        <v>506</v>
      </c>
      <c r="D61" s="1229"/>
      <c r="E61" s="1230"/>
      <c r="F61" s="127">
        <v>186</v>
      </c>
      <c r="G61" s="127">
        <v>429</v>
      </c>
      <c r="H61" s="128">
        <v>638</v>
      </c>
    </row>
    <row r="62" spans="2:8" ht="45.75" customHeight="1" thickBot="1" x14ac:dyDescent="0.25">
      <c r="B62" s="129"/>
      <c r="C62" s="1231" t="s">
        <v>507</v>
      </c>
      <c r="D62" s="1232"/>
      <c r="E62" s="1233"/>
      <c r="F62" s="130">
        <v>608</v>
      </c>
      <c r="G62" s="130">
        <v>613</v>
      </c>
      <c r="H62" s="131">
        <v>619</v>
      </c>
    </row>
    <row r="63" spans="2:8" ht="52.5" customHeight="1" thickBot="1" x14ac:dyDescent="0.25">
      <c r="B63" s="132"/>
      <c r="C63" s="1234" t="s">
        <v>50</v>
      </c>
      <c r="D63" s="1234"/>
      <c r="E63" s="1235"/>
      <c r="F63" s="133">
        <v>14763</v>
      </c>
      <c r="G63" s="133">
        <v>14569</v>
      </c>
      <c r="H63" s="134">
        <v>15131</v>
      </c>
    </row>
    <row r="64" spans="2:8" ht="13.2" x14ac:dyDescent="0.2"/>
  </sheetData>
  <sheetProtection algorithmName="SHA-512" hashValue="uiFBu79a13MqKKK2CWYbLOua0HjL07ZTnsWEOAl/UfmoNZM2PmwAgWwdJbaLTcCGqXSHJ5KeLq2NQZw7/kLNCg==" saltValue="5ob8WQZiHN8bq4i1zJbf7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54" zoomScaleNormal="100" zoomScaleSheetLayoutView="55" workbookViewId="0">
      <selection activeCell="AN65" sqref="AN65:DC69"/>
    </sheetView>
  </sheetViews>
  <sheetFormatPr defaultColWidth="0" defaultRowHeight="13.5" customHeight="1" zeroHeight="1" x14ac:dyDescent="0.2"/>
  <cols>
    <col min="1" max="1" width="6.33203125" style="1244" customWidth="1"/>
    <col min="2" max="107" width="2.44140625" style="1244" customWidth="1"/>
    <col min="108" max="108" width="6.109375" style="1251" customWidth="1"/>
    <col min="109" max="109" width="5.88671875" style="1250" customWidth="1"/>
    <col min="110" max="16384" width="8.6640625" style="1244" hidden="1"/>
  </cols>
  <sheetData>
    <row r="1" spans="1:109" ht="42.75" customHeight="1" x14ac:dyDescent="0.2">
      <c r="A1" s="1242"/>
      <c r="B1" s="1243"/>
      <c r="DD1" s="1244"/>
      <c r="DE1" s="1244"/>
    </row>
    <row r="2" spans="1:109" ht="25.5" customHeight="1" x14ac:dyDescent="0.2">
      <c r="A2" s="1245"/>
      <c r="C2" s="1245"/>
      <c r="O2" s="1245"/>
      <c r="P2" s="1245"/>
      <c r="Q2" s="1245"/>
      <c r="R2" s="1245"/>
      <c r="S2" s="1245"/>
      <c r="T2" s="1245"/>
      <c r="U2" s="1245"/>
      <c r="V2" s="1245"/>
      <c r="W2" s="1245"/>
      <c r="X2" s="1245"/>
      <c r="Y2" s="1245"/>
      <c r="Z2" s="1245"/>
      <c r="AA2" s="1245"/>
      <c r="AB2" s="1245"/>
      <c r="AC2" s="1245"/>
      <c r="AD2" s="1245"/>
      <c r="AE2" s="1245"/>
      <c r="AF2" s="1245"/>
      <c r="AG2" s="1245"/>
      <c r="AH2" s="1245"/>
      <c r="AI2" s="1245"/>
      <c r="AU2" s="1245"/>
      <c r="BG2" s="1245"/>
      <c r="BS2" s="1245"/>
      <c r="CE2" s="1245"/>
      <c r="CQ2" s="1245"/>
      <c r="DD2" s="1244"/>
      <c r="DE2" s="1244"/>
    </row>
    <row r="3" spans="1:109" ht="25.5" customHeight="1" x14ac:dyDescent="0.2">
      <c r="A3" s="1245"/>
      <c r="C3" s="1245"/>
      <c r="O3" s="1245"/>
      <c r="P3" s="1245"/>
      <c r="Q3" s="1245"/>
      <c r="R3" s="1245"/>
      <c r="S3" s="1245"/>
      <c r="T3" s="1245"/>
      <c r="U3" s="1245"/>
      <c r="V3" s="1245"/>
      <c r="W3" s="1245"/>
      <c r="X3" s="1245"/>
      <c r="Y3" s="1245"/>
      <c r="Z3" s="1245"/>
      <c r="AA3" s="1245"/>
      <c r="AB3" s="1245"/>
      <c r="AC3" s="1245"/>
      <c r="AD3" s="1245"/>
      <c r="AE3" s="1245"/>
      <c r="AF3" s="1245"/>
      <c r="AG3" s="1245"/>
      <c r="AH3" s="1245"/>
      <c r="AI3" s="1245"/>
      <c r="AU3" s="1245"/>
      <c r="BG3" s="1245"/>
      <c r="BS3" s="1245"/>
      <c r="CE3" s="1245"/>
      <c r="CQ3" s="1245"/>
      <c r="DD3" s="1244"/>
      <c r="DE3" s="1244"/>
    </row>
    <row r="4" spans="1:109" s="255" customFormat="1" ht="13.2" x14ac:dyDescent="0.2">
      <c r="A4" s="1245"/>
      <c r="B4" s="1245"/>
      <c r="C4" s="1245"/>
      <c r="D4" s="1245"/>
      <c r="E4" s="1245"/>
      <c r="F4" s="1245"/>
      <c r="G4" s="1245"/>
      <c r="H4" s="1245"/>
      <c r="I4" s="1245"/>
      <c r="J4" s="1245"/>
      <c r="K4" s="1245"/>
      <c r="L4" s="1245"/>
      <c r="M4" s="1245"/>
      <c r="N4" s="1245"/>
      <c r="O4" s="1245"/>
      <c r="P4" s="1245"/>
      <c r="Q4" s="1245"/>
      <c r="R4" s="1245"/>
      <c r="S4" s="1245"/>
      <c r="T4" s="1245"/>
      <c r="U4" s="1245"/>
      <c r="V4" s="1245"/>
      <c r="W4" s="1245"/>
      <c r="X4" s="1245"/>
      <c r="Y4" s="1245"/>
      <c r="Z4" s="1245"/>
      <c r="AA4" s="1245"/>
      <c r="AB4" s="1245"/>
      <c r="AC4" s="1245"/>
      <c r="AD4" s="1245"/>
      <c r="AE4" s="1245"/>
      <c r="AF4" s="1245"/>
      <c r="AG4" s="1245"/>
      <c r="AH4" s="1245"/>
      <c r="AI4" s="1245"/>
      <c r="AJ4" s="1245"/>
      <c r="AK4" s="1245"/>
      <c r="AL4" s="1245"/>
      <c r="AM4" s="1245"/>
      <c r="AN4" s="1245"/>
      <c r="AO4" s="1245"/>
      <c r="AP4" s="1245"/>
      <c r="AQ4" s="1245"/>
      <c r="AR4" s="1245"/>
      <c r="AS4" s="1245"/>
      <c r="AT4" s="1245"/>
      <c r="AU4" s="1245"/>
      <c r="AV4" s="1245"/>
      <c r="AW4" s="1245"/>
      <c r="AX4" s="1245"/>
      <c r="AY4" s="1245"/>
      <c r="AZ4" s="1245"/>
      <c r="BA4" s="1245"/>
      <c r="BB4" s="1245"/>
      <c r="BC4" s="1245"/>
      <c r="BD4" s="1245"/>
      <c r="BE4" s="1245"/>
      <c r="BF4" s="1245"/>
      <c r="BG4" s="1245"/>
      <c r="BH4" s="1245"/>
      <c r="BI4" s="1245"/>
      <c r="BJ4" s="1245"/>
      <c r="BK4" s="1245"/>
      <c r="BL4" s="1245"/>
      <c r="BM4" s="1245"/>
      <c r="BN4" s="1245"/>
      <c r="BO4" s="1245"/>
      <c r="BP4" s="1245"/>
      <c r="BQ4" s="1245"/>
      <c r="BR4" s="1245"/>
      <c r="BS4" s="1245"/>
      <c r="BT4" s="1245"/>
      <c r="BU4" s="1245"/>
      <c r="BV4" s="1245"/>
      <c r="BW4" s="1245"/>
      <c r="BX4" s="1245"/>
      <c r="BY4" s="1245"/>
      <c r="BZ4" s="1245"/>
      <c r="CA4" s="1245"/>
      <c r="CB4" s="1245"/>
      <c r="CC4" s="1245"/>
      <c r="CD4" s="1245"/>
      <c r="CE4" s="1245"/>
      <c r="CF4" s="1245"/>
      <c r="CG4" s="1245"/>
      <c r="CH4" s="1245"/>
      <c r="CI4" s="1245"/>
      <c r="CJ4" s="1245"/>
      <c r="CK4" s="1245"/>
      <c r="CL4" s="1245"/>
      <c r="CM4" s="1245"/>
      <c r="CN4" s="1245"/>
      <c r="CO4" s="1245"/>
      <c r="CP4" s="1245"/>
      <c r="CQ4" s="1245"/>
      <c r="CR4" s="1245"/>
      <c r="CS4" s="1245"/>
      <c r="CT4" s="1245"/>
      <c r="CU4" s="1245"/>
      <c r="CV4" s="1245"/>
      <c r="CW4" s="1245"/>
      <c r="CX4" s="1245"/>
      <c r="CY4" s="1245"/>
      <c r="CZ4" s="1245"/>
      <c r="DA4" s="1245"/>
      <c r="DB4" s="1245"/>
      <c r="DC4" s="1245"/>
      <c r="DD4" s="1245"/>
      <c r="DE4" s="1245"/>
    </row>
    <row r="5" spans="1:109" s="255" customFormat="1" ht="13.2" x14ac:dyDescent="0.2">
      <c r="A5" s="1245"/>
      <c r="B5" s="1245"/>
      <c r="C5" s="1245"/>
      <c r="D5" s="1245"/>
      <c r="E5" s="1245"/>
      <c r="F5" s="1245"/>
      <c r="G5" s="1245"/>
      <c r="H5" s="1245"/>
      <c r="I5" s="1245"/>
      <c r="J5" s="1245"/>
      <c r="K5" s="1245"/>
      <c r="L5" s="1245"/>
      <c r="M5" s="1245"/>
      <c r="N5" s="1245"/>
      <c r="O5" s="1245"/>
      <c r="P5" s="1245"/>
      <c r="Q5" s="1245"/>
      <c r="R5" s="1245"/>
      <c r="S5" s="1245"/>
      <c r="T5" s="1245"/>
      <c r="U5" s="1245"/>
      <c r="V5" s="1245"/>
      <c r="W5" s="1245"/>
      <c r="X5" s="1245"/>
      <c r="Y5" s="1245"/>
      <c r="Z5" s="1245"/>
      <c r="AA5" s="1245"/>
      <c r="AB5" s="1245"/>
      <c r="AC5" s="1245"/>
      <c r="AD5" s="1245"/>
      <c r="AE5" s="1245"/>
      <c r="AF5" s="1245"/>
      <c r="AG5" s="1245"/>
      <c r="AH5" s="1245"/>
      <c r="AI5" s="1245"/>
      <c r="AJ5" s="1245"/>
      <c r="AK5" s="1245"/>
      <c r="AL5" s="1245"/>
      <c r="AM5" s="1245"/>
      <c r="AN5" s="1245"/>
      <c r="AO5" s="1245"/>
      <c r="AP5" s="1245"/>
      <c r="AQ5" s="1245"/>
      <c r="AR5" s="1245"/>
      <c r="AS5" s="1245"/>
      <c r="AT5" s="1245"/>
      <c r="AU5" s="1245"/>
      <c r="AV5" s="1245"/>
      <c r="AW5" s="1245"/>
      <c r="AX5" s="1245"/>
      <c r="AY5" s="1245"/>
      <c r="AZ5" s="1245"/>
      <c r="BA5" s="1245"/>
      <c r="BB5" s="1245"/>
      <c r="BC5" s="1245"/>
      <c r="BD5" s="1245"/>
      <c r="BE5" s="1245"/>
      <c r="BF5" s="1245"/>
      <c r="BG5" s="1245"/>
      <c r="BH5" s="1245"/>
      <c r="BI5" s="1245"/>
      <c r="BJ5" s="1245"/>
      <c r="BK5" s="1245"/>
      <c r="BL5" s="1245"/>
      <c r="BM5" s="1245"/>
      <c r="BN5" s="1245"/>
      <c r="BO5" s="1245"/>
      <c r="BP5" s="1245"/>
      <c r="BQ5" s="1245"/>
      <c r="BR5" s="1245"/>
      <c r="BS5" s="1245"/>
      <c r="BT5" s="1245"/>
      <c r="BU5" s="1245"/>
      <c r="BV5" s="1245"/>
      <c r="BW5" s="1245"/>
      <c r="BX5" s="1245"/>
      <c r="BY5" s="1245"/>
      <c r="BZ5" s="1245"/>
      <c r="CA5" s="1245"/>
      <c r="CB5" s="1245"/>
      <c r="CC5" s="1245"/>
      <c r="CD5" s="1245"/>
      <c r="CE5" s="1245"/>
      <c r="CF5" s="1245"/>
      <c r="CG5" s="1245"/>
      <c r="CH5" s="1245"/>
      <c r="CI5" s="1245"/>
      <c r="CJ5" s="1245"/>
      <c r="CK5" s="1245"/>
      <c r="CL5" s="1245"/>
      <c r="CM5" s="1245"/>
      <c r="CN5" s="1245"/>
      <c r="CO5" s="1245"/>
      <c r="CP5" s="1245"/>
      <c r="CQ5" s="1245"/>
      <c r="CR5" s="1245"/>
      <c r="CS5" s="1245"/>
      <c r="CT5" s="1245"/>
      <c r="CU5" s="1245"/>
      <c r="CV5" s="1245"/>
      <c r="CW5" s="1245"/>
      <c r="CX5" s="1245"/>
      <c r="CY5" s="1245"/>
      <c r="CZ5" s="1245"/>
      <c r="DA5" s="1245"/>
      <c r="DB5" s="1245"/>
      <c r="DC5" s="1245"/>
      <c r="DD5" s="1245"/>
      <c r="DE5" s="1245"/>
    </row>
    <row r="6" spans="1:109" s="255" customFormat="1" ht="13.2" x14ac:dyDescent="0.2">
      <c r="A6" s="1245"/>
      <c r="B6" s="1245"/>
      <c r="C6" s="1245"/>
      <c r="D6" s="1245"/>
      <c r="E6" s="1245"/>
      <c r="F6" s="1245"/>
      <c r="G6" s="1245"/>
      <c r="H6" s="1245"/>
      <c r="I6" s="1245"/>
      <c r="J6" s="1245"/>
      <c r="K6" s="1245"/>
      <c r="L6" s="1245"/>
      <c r="M6" s="1245"/>
      <c r="N6" s="1245"/>
      <c r="O6" s="1245"/>
      <c r="P6" s="1245"/>
      <c r="Q6" s="1245"/>
      <c r="R6" s="1245"/>
      <c r="S6" s="1245"/>
      <c r="T6" s="1245"/>
      <c r="U6" s="1245"/>
      <c r="V6" s="1245"/>
      <c r="W6" s="1245"/>
      <c r="X6" s="1245"/>
      <c r="Y6" s="1245"/>
      <c r="Z6" s="1245"/>
      <c r="AA6" s="1245"/>
      <c r="AB6" s="1245"/>
      <c r="AC6" s="1245"/>
      <c r="AD6" s="1245"/>
      <c r="AE6" s="1245"/>
      <c r="AF6" s="1245"/>
      <c r="AG6" s="1245"/>
      <c r="AH6" s="1245"/>
      <c r="AI6" s="1245"/>
      <c r="AJ6" s="1245"/>
      <c r="AK6" s="1245"/>
      <c r="AL6" s="1245"/>
      <c r="AM6" s="1245"/>
      <c r="AN6" s="1245"/>
      <c r="AO6" s="1245"/>
      <c r="AP6" s="1245"/>
      <c r="AQ6" s="1245"/>
      <c r="AR6" s="1245"/>
      <c r="AS6" s="1245"/>
      <c r="AT6" s="1245"/>
      <c r="AU6" s="1245"/>
      <c r="AV6" s="1245"/>
      <c r="AW6" s="1245"/>
      <c r="AX6" s="1245"/>
      <c r="AY6" s="1245"/>
      <c r="AZ6" s="1245"/>
      <c r="BA6" s="1245"/>
      <c r="BB6" s="1245"/>
      <c r="BC6" s="1245"/>
      <c r="BD6" s="1245"/>
      <c r="BE6" s="1245"/>
      <c r="BF6" s="1245"/>
      <c r="BG6" s="1245"/>
      <c r="BH6" s="1245"/>
      <c r="BI6" s="1245"/>
      <c r="BJ6" s="1245"/>
      <c r="BK6" s="1245"/>
      <c r="BL6" s="1245"/>
      <c r="BM6" s="1245"/>
      <c r="BN6" s="1245"/>
      <c r="BO6" s="1245"/>
      <c r="BP6" s="1245"/>
      <c r="BQ6" s="1245"/>
      <c r="BR6" s="1245"/>
      <c r="BS6" s="1245"/>
      <c r="BT6" s="1245"/>
      <c r="BU6" s="1245"/>
      <c r="BV6" s="1245"/>
      <c r="BW6" s="1245"/>
      <c r="BX6" s="1245"/>
      <c r="BY6" s="1245"/>
      <c r="BZ6" s="1245"/>
      <c r="CA6" s="1245"/>
      <c r="CB6" s="1245"/>
      <c r="CC6" s="1245"/>
      <c r="CD6" s="1245"/>
      <c r="CE6" s="1245"/>
      <c r="CF6" s="1245"/>
      <c r="CG6" s="1245"/>
      <c r="CH6" s="1245"/>
      <c r="CI6" s="1245"/>
      <c r="CJ6" s="1245"/>
      <c r="CK6" s="1245"/>
      <c r="CL6" s="1245"/>
      <c r="CM6" s="1245"/>
      <c r="CN6" s="1245"/>
      <c r="CO6" s="1245"/>
      <c r="CP6" s="1245"/>
      <c r="CQ6" s="1245"/>
      <c r="CR6" s="1245"/>
      <c r="CS6" s="1245"/>
      <c r="CT6" s="1245"/>
      <c r="CU6" s="1245"/>
      <c r="CV6" s="1245"/>
      <c r="CW6" s="1245"/>
      <c r="CX6" s="1245"/>
      <c r="CY6" s="1245"/>
      <c r="CZ6" s="1245"/>
      <c r="DA6" s="1245"/>
      <c r="DB6" s="1245"/>
      <c r="DC6" s="1245"/>
      <c r="DD6" s="1245"/>
      <c r="DE6" s="1245"/>
    </row>
    <row r="7" spans="1:109" s="255" customFormat="1" ht="13.2" x14ac:dyDescent="0.2">
      <c r="A7" s="1245"/>
      <c r="B7" s="1245"/>
      <c r="C7" s="1245"/>
      <c r="D7" s="1245"/>
      <c r="E7" s="1245"/>
      <c r="F7" s="1245"/>
      <c r="G7" s="1245"/>
      <c r="H7" s="1245"/>
      <c r="I7" s="1245"/>
      <c r="J7" s="1245"/>
      <c r="K7" s="1245"/>
      <c r="L7" s="1245"/>
      <c r="M7" s="1245"/>
      <c r="N7" s="1245"/>
      <c r="O7" s="1245"/>
      <c r="P7" s="1245"/>
      <c r="Q7" s="1245"/>
      <c r="R7" s="1245"/>
      <c r="S7" s="1245"/>
      <c r="T7" s="1245"/>
      <c r="U7" s="1245"/>
      <c r="V7" s="1245"/>
      <c r="W7" s="1245"/>
      <c r="X7" s="1245"/>
      <c r="Y7" s="1245"/>
      <c r="Z7" s="1245"/>
      <c r="AA7" s="1245"/>
      <c r="AB7" s="1245"/>
      <c r="AC7" s="1245"/>
      <c r="AD7" s="1245"/>
      <c r="AE7" s="1245"/>
      <c r="AF7" s="1245"/>
      <c r="AG7" s="1245"/>
      <c r="AH7" s="1245"/>
      <c r="AI7" s="1245"/>
      <c r="AJ7" s="1245"/>
      <c r="AK7" s="1245"/>
      <c r="AL7" s="1245"/>
      <c r="AM7" s="1245"/>
      <c r="AN7" s="1245"/>
      <c r="AO7" s="1245"/>
      <c r="AP7" s="1245"/>
      <c r="AQ7" s="1245"/>
      <c r="AR7" s="1245"/>
      <c r="AS7" s="1245"/>
      <c r="AT7" s="1245"/>
      <c r="AU7" s="1245"/>
      <c r="AV7" s="1245"/>
      <c r="AW7" s="1245"/>
      <c r="AX7" s="1245"/>
      <c r="AY7" s="1245"/>
      <c r="AZ7" s="1245"/>
      <c r="BA7" s="1245"/>
      <c r="BB7" s="1245"/>
      <c r="BC7" s="1245"/>
      <c r="BD7" s="1245"/>
      <c r="BE7" s="1245"/>
      <c r="BF7" s="1245"/>
      <c r="BG7" s="1245"/>
      <c r="BH7" s="1245"/>
      <c r="BI7" s="1245"/>
      <c r="BJ7" s="1245"/>
      <c r="BK7" s="1245"/>
      <c r="BL7" s="1245"/>
      <c r="BM7" s="1245"/>
      <c r="BN7" s="1245"/>
      <c r="BO7" s="1245"/>
      <c r="BP7" s="1245"/>
      <c r="BQ7" s="1245"/>
      <c r="BR7" s="1245"/>
      <c r="BS7" s="1245"/>
      <c r="BT7" s="1245"/>
      <c r="BU7" s="1245"/>
      <c r="BV7" s="1245"/>
      <c r="BW7" s="1245"/>
      <c r="BX7" s="1245"/>
      <c r="BY7" s="1245"/>
      <c r="BZ7" s="1245"/>
      <c r="CA7" s="1245"/>
      <c r="CB7" s="1245"/>
      <c r="CC7" s="1245"/>
      <c r="CD7" s="1245"/>
      <c r="CE7" s="1245"/>
      <c r="CF7" s="1245"/>
      <c r="CG7" s="1245"/>
      <c r="CH7" s="1245"/>
      <c r="CI7" s="1245"/>
      <c r="CJ7" s="1245"/>
      <c r="CK7" s="1245"/>
      <c r="CL7" s="1245"/>
      <c r="CM7" s="1245"/>
      <c r="CN7" s="1245"/>
      <c r="CO7" s="1245"/>
      <c r="CP7" s="1245"/>
      <c r="CQ7" s="1245"/>
      <c r="CR7" s="1245"/>
      <c r="CS7" s="1245"/>
      <c r="CT7" s="1245"/>
      <c r="CU7" s="1245"/>
      <c r="CV7" s="1245"/>
      <c r="CW7" s="1245"/>
      <c r="CX7" s="1245"/>
      <c r="CY7" s="1245"/>
      <c r="CZ7" s="1245"/>
      <c r="DA7" s="1245"/>
      <c r="DB7" s="1245"/>
      <c r="DC7" s="1245"/>
      <c r="DD7" s="1245"/>
      <c r="DE7" s="1245"/>
    </row>
    <row r="8" spans="1:109" s="255" customFormat="1" ht="13.2" x14ac:dyDescent="0.2">
      <c r="A8" s="1245"/>
      <c r="B8" s="1245"/>
      <c r="C8" s="1245"/>
      <c r="D8" s="1245"/>
      <c r="E8" s="1245"/>
      <c r="F8" s="1245"/>
      <c r="G8" s="1245"/>
      <c r="H8" s="1245"/>
      <c r="I8" s="1245"/>
      <c r="J8" s="1245"/>
      <c r="K8" s="1245"/>
      <c r="L8" s="1245"/>
      <c r="M8" s="1245"/>
      <c r="N8" s="1245"/>
      <c r="O8" s="1245"/>
      <c r="P8" s="1245"/>
      <c r="Q8" s="1245"/>
      <c r="R8" s="1245"/>
      <c r="S8" s="1245"/>
      <c r="T8" s="1245"/>
      <c r="U8" s="1245"/>
      <c r="V8" s="1245"/>
      <c r="W8" s="1245"/>
      <c r="X8" s="1245"/>
      <c r="Y8" s="1245"/>
      <c r="Z8" s="1245"/>
      <c r="AA8" s="1245"/>
      <c r="AB8" s="1245"/>
      <c r="AC8" s="1245"/>
      <c r="AD8" s="1245"/>
      <c r="AE8" s="1245"/>
      <c r="AF8" s="1245"/>
      <c r="AG8" s="1245"/>
      <c r="AH8" s="1245"/>
      <c r="AI8" s="1245"/>
      <c r="AJ8" s="1245"/>
      <c r="AK8" s="1245"/>
      <c r="AL8" s="1245"/>
      <c r="AM8" s="1245"/>
      <c r="AN8" s="1245"/>
      <c r="AO8" s="1245"/>
      <c r="AP8" s="1245"/>
      <c r="AQ8" s="1245"/>
      <c r="AR8" s="1245"/>
      <c r="AS8" s="1245"/>
      <c r="AT8" s="1245"/>
      <c r="AU8" s="1245"/>
      <c r="AV8" s="1245"/>
      <c r="AW8" s="1245"/>
      <c r="AX8" s="1245"/>
      <c r="AY8" s="1245"/>
      <c r="AZ8" s="1245"/>
      <c r="BA8" s="1245"/>
      <c r="BB8" s="1245"/>
      <c r="BC8" s="1245"/>
      <c r="BD8" s="1245"/>
      <c r="BE8" s="1245"/>
      <c r="BF8" s="1245"/>
      <c r="BG8" s="1245"/>
      <c r="BH8" s="1245"/>
      <c r="BI8" s="1245"/>
      <c r="BJ8" s="1245"/>
      <c r="BK8" s="1245"/>
      <c r="BL8" s="1245"/>
      <c r="BM8" s="1245"/>
      <c r="BN8" s="1245"/>
      <c r="BO8" s="1245"/>
      <c r="BP8" s="1245"/>
      <c r="BQ8" s="1245"/>
      <c r="BR8" s="1245"/>
      <c r="BS8" s="1245"/>
      <c r="BT8" s="1245"/>
      <c r="BU8" s="1245"/>
      <c r="BV8" s="1245"/>
      <c r="BW8" s="1245"/>
      <c r="BX8" s="1245"/>
      <c r="BY8" s="1245"/>
      <c r="BZ8" s="1245"/>
      <c r="CA8" s="1245"/>
      <c r="CB8" s="1245"/>
      <c r="CC8" s="1245"/>
      <c r="CD8" s="1245"/>
      <c r="CE8" s="1245"/>
      <c r="CF8" s="1245"/>
      <c r="CG8" s="1245"/>
      <c r="CH8" s="1245"/>
      <c r="CI8" s="1245"/>
      <c r="CJ8" s="1245"/>
      <c r="CK8" s="1245"/>
      <c r="CL8" s="1245"/>
      <c r="CM8" s="1245"/>
      <c r="CN8" s="1245"/>
      <c r="CO8" s="1245"/>
      <c r="CP8" s="1245"/>
      <c r="CQ8" s="1245"/>
      <c r="CR8" s="1245"/>
      <c r="CS8" s="1245"/>
      <c r="CT8" s="1245"/>
      <c r="CU8" s="1245"/>
      <c r="CV8" s="1245"/>
      <c r="CW8" s="1245"/>
      <c r="CX8" s="1245"/>
      <c r="CY8" s="1245"/>
      <c r="CZ8" s="1245"/>
      <c r="DA8" s="1245"/>
      <c r="DB8" s="1245"/>
      <c r="DC8" s="1245"/>
      <c r="DD8" s="1245"/>
      <c r="DE8" s="1245"/>
    </row>
    <row r="9" spans="1:109" s="255" customFormat="1" ht="13.2" x14ac:dyDescent="0.2">
      <c r="A9" s="1245"/>
      <c r="B9" s="1245"/>
      <c r="C9" s="1245"/>
      <c r="D9" s="1245"/>
      <c r="E9" s="1245"/>
      <c r="F9" s="1245"/>
      <c r="G9" s="1245"/>
      <c r="H9" s="1245"/>
      <c r="I9" s="1245"/>
      <c r="J9" s="1245"/>
      <c r="K9" s="1245"/>
      <c r="L9" s="1245"/>
      <c r="M9" s="1245"/>
      <c r="N9" s="1245"/>
      <c r="O9" s="1245"/>
      <c r="P9" s="1245"/>
      <c r="Q9" s="1245"/>
      <c r="R9" s="1245"/>
      <c r="S9" s="1245"/>
      <c r="T9" s="1245"/>
      <c r="U9" s="1245"/>
      <c r="V9" s="1245"/>
      <c r="W9" s="1245"/>
      <c r="X9" s="1245"/>
      <c r="Y9" s="1245"/>
      <c r="Z9" s="1245"/>
      <c r="AA9" s="1245"/>
      <c r="AB9" s="1245"/>
      <c r="AC9" s="1245"/>
      <c r="AD9" s="1245"/>
      <c r="AE9" s="1245"/>
      <c r="AF9" s="1245"/>
      <c r="AG9" s="1245"/>
      <c r="AH9" s="1245"/>
      <c r="AI9" s="1245"/>
      <c r="AJ9" s="1245"/>
      <c r="AK9" s="1245"/>
      <c r="AL9" s="1245"/>
      <c r="AM9" s="1245"/>
      <c r="AN9" s="1245"/>
      <c r="AO9" s="1245"/>
      <c r="AP9" s="1245"/>
      <c r="AQ9" s="1245"/>
      <c r="AR9" s="1245"/>
      <c r="AS9" s="1245"/>
      <c r="AT9" s="1245"/>
      <c r="AU9" s="1245"/>
      <c r="AV9" s="1245"/>
      <c r="AW9" s="1245"/>
      <c r="AX9" s="1245"/>
      <c r="AY9" s="1245"/>
      <c r="AZ9" s="1245"/>
      <c r="BA9" s="1245"/>
      <c r="BB9" s="1245"/>
      <c r="BC9" s="1245"/>
      <c r="BD9" s="1245"/>
      <c r="BE9" s="1245"/>
      <c r="BF9" s="1245"/>
      <c r="BG9" s="1245"/>
      <c r="BH9" s="1245"/>
      <c r="BI9" s="1245"/>
      <c r="BJ9" s="1245"/>
      <c r="BK9" s="1245"/>
      <c r="BL9" s="1245"/>
      <c r="BM9" s="1245"/>
      <c r="BN9" s="1245"/>
      <c r="BO9" s="1245"/>
      <c r="BP9" s="1245"/>
      <c r="BQ9" s="1245"/>
      <c r="BR9" s="1245"/>
      <c r="BS9" s="1245"/>
      <c r="BT9" s="1245"/>
      <c r="BU9" s="1245"/>
      <c r="BV9" s="1245"/>
      <c r="BW9" s="1245"/>
      <c r="BX9" s="1245"/>
      <c r="BY9" s="1245"/>
      <c r="BZ9" s="1245"/>
      <c r="CA9" s="1245"/>
      <c r="CB9" s="1245"/>
      <c r="CC9" s="1245"/>
      <c r="CD9" s="1245"/>
      <c r="CE9" s="1245"/>
      <c r="CF9" s="1245"/>
      <c r="CG9" s="1245"/>
      <c r="CH9" s="1245"/>
      <c r="CI9" s="1245"/>
      <c r="CJ9" s="1245"/>
      <c r="CK9" s="1245"/>
      <c r="CL9" s="1245"/>
      <c r="CM9" s="1245"/>
      <c r="CN9" s="1245"/>
      <c r="CO9" s="1245"/>
      <c r="CP9" s="1245"/>
      <c r="CQ9" s="1245"/>
      <c r="CR9" s="1245"/>
      <c r="CS9" s="1245"/>
      <c r="CT9" s="1245"/>
      <c r="CU9" s="1245"/>
      <c r="CV9" s="1245"/>
      <c r="CW9" s="1245"/>
      <c r="CX9" s="1245"/>
      <c r="CY9" s="1245"/>
      <c r="CZ9" s="1245"/>
      <c r="DA9" s="1245"/>
      <c r="DB9" s="1245"/>
      <c r="DC9" s="1245"/>
      <c r="DD9" s="1245"/>
      <c r="DE9" s="1245"/>
    </row>
    <row r="10" spans="1:109" s="255" customFormat="1" ht="13.2" x14ac:dyDescent="0.2">
      <c r="A10" s="1245"/>
      <c r="B10" s="1245"/>
      <c r="C10" s="1245"/>
      <c r="D10" s="1245"/>
      <c r="E10" s="1245"/>
      <c r="F10" s="1245"/>
      <c r="G10" s="1245"/>
      <c r="H10" s="1245"/>
      <c r="I10" s="1245"/>
      <c r="J10" s="1245"/>
      <c r="K10" s="1245"/>
      <c r="L10" s="1245"/>
      <c r="M10" s="1245"/>
      <c r="N10" s="1245"/>
      <c r="O10" s="1245"/>
      <c r="P10" s="1245"/>
      <c r="Q10" s="1245"/>
      <c r="R10" s="1245"/>
      <c r="S10" s="1245"/>
      <c r="T10" s="1245"/>
      <c r="U10" s="1245"/>
      <c r="V10" s="1245"/>
      <c r="W10" s="1245"/>
      <c r="X10" s="1245"/>
      <c r="Y10" s="1245"/>
      <c r="Z10" s="1245"/>
      <c r="AA10" s="1245"/>
      <c r="AB10" s="1245"/>
      <c r="AC10" s="1245"/>
      <c r="AD10" s="1245"/>
      <c r="AE10" s="1245"/>
      <c r="AF10" s="1245"/>
      <c r="AG10" s="1245"/>
      <c r="AH10" s="1245"/>
      <c r="AI10" s="1245"/>
      <c r="AJ10" s="1245"/>
      <c r="AK10" s="1245"/>
      <c r="AL10" s="1245"/>
      <c r="AM10" s="1245"/>
      <c r="AN10" s="1245"/>
      <c r="AO10" s="1245"/>
      <c r="AP10" s="1245"/>
      <c r="AQ10" s="1245"/>
      <c r="AR10" s="1245"/>
      <c r="AS10" s="1245"/>
      <c r="AT10" s="1245"/>
      <c r="AU10" s="1245"/>
      <c r="AV10" s="1245"/>
      <c r="AW10" s="1245"/>
      <c r="AX10" s="1245"/>
      <c r="AY10" s="1245"/>
      <c r="AZ10" s="1245"/>
      <c r="BA10" s="1245"/>
      <c r="BB10" s="1245"/>
      <c r="BC10" s="1245"/>
      <c r="BD10" s="1245"/>
      <c r="BE10" s="1245"/>
      <c r="BF10" s="1245"/>
      <c r="BG10" s="1245"/>
      <c r="BH10" s="1245"/>
      <c r="BI10" s="1245"/>
      <c r="BJ10" s="1245"/>
      <c r="BK10" s="1245"/>
      <c r="BL10" s="1245"/>
      <c r="BM10" s="1245"/>
      <c r="BN10" s="1245"/>
      <c r="BO10" s="1245"/>
      <c r="BP10" s="1245"/>
      <c r="BQ10" s="1245"/>
      <c r="BR10" s="1245"/>
      <c r="BS10" s="1245"/>
      <c r="BT10" s="1245"/>
      <c r="BU10" s="1245"/>
      <c r="BV10" s="1245"/>
      <c r="BW10" s="1245"/>
      <c r="BX10" s="1245"/>
      <c r="BY10" s="1245"/>
      <c r="BZ10" s="1245"/>
      <c r="CA10" s="1245"/>
      <c r="CB10" s="1245"/>
      <c r="CC10" s="1245"/>
      <c r="CD10" s="1245"/>
      <c r="CE10" s="1245"/>
      <c r="CF10" s="1245"/>
      <c r="CG10" s="1245"/>
      <c r="CH10" s="1245"/>
      <c r="CI10" s="1245"/>
      <c r="CJ10" s="1245"/>
      <c r="CK10" s="1245"/>
      <c r="CL10" s="1245"/>
      <c r="CM10" s="1245"/>
      <c r="CN10" s="1245"/>
      <c r="CO10" s="1245"/>
      <c r="CP10" s="1245"/>
      <c r="CQ10" s="1245"/>
      <c r="CR10" s="1245"/>
      <c r="CS10" s="1245"/>
      <c r="CT10" s="1245"/>
      <c r="CU10" s="1245"/>
      <c r="CV10" s="1245"/>
      <c r="CW10" s="1245"/>
      <c r="CX10" s="1245"/>
      <c r="CY10" s="1245"/>
      <c r="CZ10" s="1245"/>
      <c r="DA10" s="1245"/>
      <c r="DB10" s="1245"/>
      <c r="DC10" s="1245"/>
      <c r="DD10" s="1245"/>
      <c r="DE10" s="1245"/>
    </row>
    <row r="11" spans="1:109" s="255" customFormat="1" ht="13.2" x14ac:dyDescent="0.2">
      <c r="A11" s="1245"/>
      <c r="B11" s="1245"/>
      <c r="C11" s="1245"/>
      <c r="D11" s="1245"/>
      <c r="E11" s="1245"/>
      <c r="F11" s="1245"/>
      <c r="G11" s="1245"/>
      <c r="H11" s="1245"/>
      <c r="I11" s="1245"/>
      <c r="J11" s="1245"/>
      <c r="K11" s="1245"/>
      <c r="L11" s="1245"/>
      <c r="M11" s="1245"/>
      <c r="N11" s="1245"/>
      <c r="O11" s="1245"/>
      <c r="P11" s="1245"/>
      <c r="Q11" s="1245"/>
      <c r="R11" s="1245"/>
      <c r="S11" s="1245"/>
      <c r="T11" s="1245"/>
      <c r="U11" s="1245"/>
      <c r="V11" s="1245"/>
      <c r="W11" s="1245"/>
      <c r="X11" s="1245"/>
      <c r="Y11" s="1245"/>
      <c r="Z11" s="1245"/>
      <c r="AA11" s="1245"/>
      <c r="AB11" s="1245"/>
      <c r="AC11" s="1245"/>
      <c r="AD11" s="1245"/>
      <c r="AE11" s="1245"/>
      <c r="AF11" s="1245"/>
      <c r="AG11" s="1245"/>
      <c r="AH11" s="1245"/>
      <c r="AI11" s="1245"/>
      <c r="AJ11" s="1245"/>
      <c r="AK11" s="1245"/>
      <c r="AL11" s="1245"/>
      <c r="AM11" s="1245"/>
      <c r="AN11" s="1245"/>
      <c r="AO11" s="1245"/>
      <c r="AP11" s="1245"/>
      <c r="AQ11" s="1245"/>
      <c r="AR11" s="1245"/>
      <c r="AS11" s="1245"/>
      <c r="AT11" s="1245"/>
      <c r="AU11" s="1245"/>
      <c r="AV11" s="1245"/>
      <c r="AW11" s="1245"/>
      <c r="AX11" s="1245"/>
      <c r="AY11" s="1245"/>
      <c r="AZ11" s="1245"/>
      <c r="BA11" s="1245"/>
      <c r="BB11" s="1245"/>
      <c r="BC11" s="1245"/>
      <c r="BD11" s="1245"/>
      <c r="BE11" s="1245"/>
      <c r="BF11" s="1245"/>
      <c r="BG11" s="1245"/>
      <c r="BH11" s="1245"/>
      <c r="BI11" s="1245"/>
      <c r="BJ11" s="1245"/>
      <c r="BK11" s="1245"/>
      <c r="BL11" s="1245"/>
      <c r="BM11" s="1245"/>
      <c r="BN11" s="1245"/>
      <c r="BO11" s="1245"/>
      <c r="BP11" s="1245"/>
      <c r="BQ11" s="1245"/>
      <c r="BR11" s="1245"/>
      <c r="BS11" s="1245"/>
      <c r="BT11" s="1245"/>
      <c r="BU11" s="1245"/>
      <c r="BV11" s="1245"/>
      <c r="BW11" s="1245"/>
      <c r="BX11" s="1245"/>
      <c r="BY11" s="1245"/>
      <c r="BZ11" s="1245"/>
      <c r="CA11" s="1245"/>
      <c r="CB11" s="1245"/>
      <c r="CC11" s="1245"/>
      <c r="CD11" s="1245"/>
      <c r="CE11" s="1245"/>
      <c r="CF11" s="1245"/>
      <c r="CG11" s="1245"/>
      <c r="CH11" s="1245"/>
      <c r="CI11" s="1245"/>
      <c r="CJ11" s="1245"/>
      <c r="CK11" s="1245"/>
      <c r="CL11" s="1245"/>
      <c r="CM11" s="1245"/>
      <c r="CN11" s="1245"/>
      <c r="CO11" s="1245"/>
      <c r="CP11" s="1245"/>
      <c r="CQ11" s="1245"/>
      <c r="CR11" s="1245"/>
      <c r="CS11" s="1245"/>
      <c r="CT11" s="1245"/>
      <c r="CU11" s="1245"/>
      <c r="CV11" s="1245"/>
      <c r="CW11" s="1245"/>
      <c r="CX11" s="1245"/>
      <c r="CY11" s="1245"/>
      <c r="CZ11" s="1245"/>
      <c r="DA11" s="1245"/>
      <c r="DB11" s="1245"/>
      <c r="DC11" s="1245"/>
      <c r="DD11" s="1245"/>
      <c r="DE11" s="1245"/>
    </row>
    <row r="12" spans="1:109" s="255" customFormat="1" ht="13.2" x14ac:dyDescent="0.2">
      <c r="A12" s="1245"/>
      <c r="B12" s="1245"/>
      <c r="C12" s="1245"/>
      <c r="D12" s="1245"/>
      <c r="E12" s="1245"/>
      <c r="F12" s="1245"/>
      <c r="G12" s="1245"/>
      <c r="H12" s="1245"/>
      <c r="I12" s="1245"/>
      <c r="J12" s="1245"/>
      <c r="K12" s="1245"/>
      <c r="L12" s="1245"/>
      <c r="M12" s="1245"/>
      <c r="N12" s="1245"/>
      <c r="O12" s="1245"/>
      <c r="P12" s="1245"/>
      <c r="Q12" s="1245"/>
      <c r="R12" s="1245"/>
      <c r="S12" s="1245"/>
      <c r="T12" s="1245"/>
      <c r="U12" s="1245"/>
      <c r="V12" s="1245"/>
      <c r="W12" s="1245"/>
      <c r="X12" s="1245"/>
      <c r="Y12" s="1245"/>
      <c r="Z12" s="1245"/>
      <c r="AA12" s="1245"/>
      <c r="AB12" s="1245"/>
      <c r="AC12" s="1245"/>
      <c r="AD12" s="1245"/>
      <c r="AE12" s="1245"/>
      <c r="AF12" s="1245"/>
      <c r="AG12" s="1245"/>
      <c r="AH12" s="1245"/>
      <c r="AI12" s="1245"/>
      <c r="AJ12" s="1245"/>
      <c r="AK12" s="1245"/>
      <c r="AL12" s="1245"/>
      <c r="AM12" s="1245"/>
      <c r="AN12" s="1245"/>
      <c r="AO12" s="1245"/>
      <c r="AP12" s="1245"/>
      <c r="AQ12" s="1245"/>
      <c r="AR12" s="1245"/>
      <c r="AS12" s="1245"/>
      <c r="AT12" s="1245"/>
      <c r="AU12" s="1245"/>
      <c r="AV12" s="1245"/>
      <c r="AW12" s="1245"/>
      <c r="AX12" s="1245"/>
      <c r="AY12" s="1245"/>
      <c r="AZ12" s="1245"/>
      <c r="BA12" s="1245"/>
      <c r="BB12" s="1245"/>
      <c r="BC12" s="1245"/>
      <c r="BD12" s="1245"/>
      <c r="BE12" s="1245"/>
      <c r="BF12" s="1245"/>
      <c r="BG12" s="1245"/>
      <c r="BH12" s="1245"/>
      <c r="BI12" s="1245"/>
      <c r="BJ12" s="1245"/>
      <c r="BK12" s="1245"/>
      <c r="BL12" s="1245"/>
      <c r="BM12" s="1245"/>
      <c r="BN12" s="1245"/>
      <c r="BO12" s="1245"/>
      <c r="BP12" s="1245"/>
      <c r="BQ12" s="1245"/>
      <c r="BR12" s="1245"/>
      <c r="BS12" s="1245"/>
      <c r="BT12" s="1245"/>
      <c r="BU12" s="1245"/>
      <c r="BV12" s="1245"/>
      <c r="BW12" s="1245"/>
      <c r="BX12" s="1245"/>
      <c r="BY12" s="1245"/>
      <c r="BZ12" s="1245"/>
      <c r="CA12" s="1245"/>
      <c r="CB12" s="1245"/>
      <c r="CC12" s="1245"/>
      <c r="CD12" s="1245"/>
      <c r="CE12" s="1245"/>
      <c r="CF12" s="1245"/>
      <c r="CG12" s="1245"/>
      <c r="CH12" s="1245"/>
      <c r="CI12" s="1245"/>
      <c r="CJ12" s="1245"/>
      <c r="CK12" s="1245"/>
      <c r="CL12" s="1245"/>
      <c r="CM12" s="1245"/>
      <c r="CN12" s="1245"/>
      <c r="CO12" s="1245"/>
      <c r="CP12" s="1245"/>
      <c r="CQ12" s="1245"/>
      <c r="CR12" s="1245"/>
      <c r="CS12" s="1245"/>
      <c r="CT12" s="1245"/>
      <c r="CU12" s="1245"/>
      <c r="CV12" s="1245"/>
      <c r="CW12" s="1245"/>
      <c r="CX12" s="1245"/>
      <c r="CY12" s="1245"/>
      <c r="CZ12" s="1245"/>
      <c r="DA12" s="1245"/>
      <c r="DB12" s="1245"/>
      <c r="DC12" s="1245"/>
      <c r="DD12" s="1245"/>
      <c r="DE12" s="1245"/>
    </row>
    <row r="13" spans="1:109" s="255" customFormat="1" ht="13.2" x14ac:dyDescent="0.2">
      <c r="A13" s="1245"/>
      <c r="B13" s="1245"/>
      <c r="C13" s="1245"/>
      <c r="D13" s="1245"/>
      <c r="E13" s="1245"/>
      <c r="F13" s="1245"/>
      <c r="G13" s="1245"/>
      <c r="H13" s="1245"/>
      <c r="I13" s="1245"/>
      <c r="J13" s="1245"/>
      <c r="K13" s="1245"/>
      <c r="L13" s="1245"/>
      <c r="M13" s="1245"/>
      <c r="N13" s="1245"/>
      <c r="O13" s="1245"/>
      <c r="P13" s="1245"/>
      <c r="Q13" s="1245"/>
      <c r="R13" s="1245"/>
      <c r="S13" s="1245"/>
      <c r="T13" s="1245"/>
      <c r="U13" s="1245"/>
      <c r="V13" s="1245"/>
      <c r="W13" s="1245"/>
      <c r="X13" s="1245"/>
      <c r="Y13" s="1245"/>
      <c r="Z13" s="1245"/>
      <c r="AA13" s="1245"/>
      <c r="AB13" s="1245"/>
      <c r="AC13" s="1245"/>
      <c r="AD13" s="1245"/>
      <c r="AE13" s="1245"/>
      <c r="AF13" s="1245"/>
      <c r="AG13" s="1245"/>
      <c r="AH13" s="1245"/>
      <c r="AI13" s="1245"/>
      <c r="AJ13" s="1245"/>
      <c r="AK13" s="1245"/>
      <c r="AL13" s="1245"/>
      <c r="AM13" s="1245"/>
      <c r="AN13" s="1245"/>
      <c r="AO13" s="1245"/>
      <c r="AP13" s="1245"/>
      <c r="AQ13" s="1245"/>
      <c r="AR13" s="1245"/>
      <c r="AS13" s="1245"/>
      <c r="AT13" s="1245"/>
      <c r="AU13" s="1245"/>
      <c r="AV13" s="1245"/>
      <c r="AW13" s="1245"/>
      <c r="AX13" s="1245"/>
      <c r="AY13" s="1245"/>
      <c r="AZ13" s="1245"/>
      <c r="BA13" s="1245"/>
      <c r="BB13" s="1245"/>
      <c r="BC13" s="1245"/>
      <c r="BD13" s="1245"/>
      <c r="BE13" s="1245"/>
      <c r="BF13" s="1245"/>
      <c r="BG13" s="1245"/>
      <c r="BH13" s="1245"/>
      <c r="BI13" s="1245"/>
      <c r="BJ13" s="1245"/>
      <c r="BK13" s="1245"/>
      <c r="BL13" s="1245"/>
      <c r="BM13" s="1245"/>
      <c r="BN13" s="1245"/>
      <c r="BO13" s="1245"/>
      <c r="BP13" s="1245"/>
      <c r="BQ13" s="1245"/>
      <c r="BR13" s="1245"/>
      <c r="BS13" s="1245"/>
      <c r="BT13" s="1245"/>
      <c r="BU13" s="1245"/>
      <c r="BV13" s="1245"/>
      <c r="BW13" s="1245"/>
      <c r="BX13" s="1245"/>
      <c r="BY13" s="1245"/>
      <c r="BZ13" s="1245"/>
      <c r="CA13" s="1245"/>
      <c r="CB13" s="1245"/>
      <c r="CC13" s="1245"/>
      <c r="CD13" s="1245"/>
      <c r="CE13" s="1245"/>
      <c r="CF13" s="1245"/>
      <c r="CG13" s="1245"/>
      <c r="CH13" s="1245"/>
      <c r="CI13" s="1245"/>
      <c r="CJ13" s="1245"/>
      <c r="CK13" s="1245"/>
      <c r="CL13" s="1245"/>
      <c r="CM13" s="1245"/>
      <c r="CN13" s="1245"/>
      <c r="CO13" s="1245"/>
      <c r="CP13" s="1245"/>
      <c r="CQ13" s="1245"/>
      <c r="CR13" s="1245"/>
      <c r="CS13" s="1245"/>
      <c r="CT13" s="1245"/>
      <c r="CU13" s="1245"/>
      <c r="CV13" s="1245"/>
      <c r="CW13" s="1245"/>
      <c r="CX13" s="1245"/>
      <c r="CY13" s="1245"/>
      <c r="CZ13" s="1245"/>
      <c r="DA13" s="1245"/>
      <c r="DB13" s="1245"/>
      <c r="DC13" s="1245"/>
      <c r="DD13" s="1245"/>
      <c r="DE13" s="1245"/>
    </row>
    <row r="14" spans="1:109" s="255" customFormat="1" ht="13.2" x14ac:dyDescent="0.2">
      <c r="A14" s="1245"/>
      <c r="B14" s="1245"/>
      <c r="C14" s="1245"/>
      <c r="D14" s="1245"/>
      <c r="E14" s="1245"/>
      <c r="F14" s="1245"/>
      <c r="G14" s="1245"/>
      <c r="H14" s="1245"/>
      <c r="I14" s="1245"/>
      <c r="J14" s="1245"/>
      <c r="K14" s="1245"/>
      <c r="L14" s="1245"/>
      <c r="M14" s="1245"/>
      <c r="N14" s="1245"/>
      <c r="O14" s="1245"/>
      <c r="P14" s="1245"/>
      <c r="Q14" s="1245"/>
      <c r="R14" s="1245"/>
      <c r="S14" s="1245"/>
      <c r="T14" s="1245"/>
      <c r="U14" s="1245"/>
      <c r="V14" s="1245"/>
      <c r="W14" s="1245"/>
      <c r="X14" s="1245"/>
      <c r="Y14" s="1245"/>
      <c r="Z14" s="1245"/>
      <c r="AA14" s="1245"/>
      <c r="AB14" s="1245"/>
      <c r="AC14" s="1245"/>
      <c r="AD14" s="1245"/>
      <c r="AE14" s="1245"/>
      <c r="AF14" s="1245"/>
      <c r="AG14" s="1245"/>
      <c r="AH14" s="1245"/>
      <c r="AI14" s="1245"/>
      <c r="AJ14" s="1245"/>
      <c r="AK14" s="1245"/>
      <c r="AL14" s="1245"/>
      <c r="AM14" s="1245"/>
      <c r="AN14" s="1245"/>
      <c r="AO14" s="1245"/>
      <c r="AP14" s="1245"/>
      <c r="AQ14" s="1245"/>
      <c r="AR14" s="1245"/>
      <c r="AS14" s="1245"/>
      <c r="AT14" s="1245"/>
      <c r="AU14" s="1245"/>
      <c r="AV14" s="1245"/>
      <c r="AW14" s="1245"/>
      <c r="AX14" s="1245"/>
      <c r="AY14" s="1245"/>
      <c r="AZ14" s="1245"/>
      <c r="BA14" s="1245"/>
      <c r="BB14" s="1245"/>
      <c r="BC14" s="1245"/>
      <c r="BD14" s="1245"/>
      <c r="BE14" s="1245"/>
      <c r="BF14" s="1245"/>
      <c r="BG14" s="1245"/>
      <c r="BH14" s="1245"/>
      <c r="BI14" s="1245"/>
      <c r="BJ14" s="1245"/>
      <c r="BK14" s="1245"/>
      <c r="BL14" s="1245"/>
      <c r="BM14" s="1245"/>
      <c r="BN14" s="1245"/>
      <c r="BO14" s="1245"/>
      <c r="BP14" s="1245"/>
      <c r="BQ14" s="1245"/>
      <c r="BR14" s="1245"/>
      <c r="BS14" s="1245"/>
      <c r="BT14" s="1245"/>
      <c r="BU14" s="1245"/>
      <c r="BV14" s="1245"/>
      <c r="BW14" s="1245"/>
      <c r="BX14" s="1245"/>
      <c r="BY14" s="1245"/>
      <c r="BZ14" s="1245"/>
      <c r="CA14" s="1245"/>
      <c r="CB14" s="1245"/>
      <c r="CC14" s="1245"/>
      <c r="CD14" s="1245"/>
      <c r="CE14" s="1245"/>
      <c r="CF14" s="1245"/>
      <c r="CG14" s="1245"/>
      <c r="CH14" s="1245"/>
      <c r="CI14" s="1245"/>
      <c r="CJ14" s="1245"/>
      <c r="CK14" s="1245"/>
      <c r="CL14" s="1245"/>
      <c r="CM14" s="1245"/>
      <c r="CN14" s="1245"/>
      <c r="CO14" s="1245"/>
      <c r="CP14" s="1245"/>
      <c r="CQ14" s="1245"/>
      <c r="CR14" s="1245"/>
      <c r="CS14" s="1245"/>
      <c r="CT14" s="1245"/>
      <c r="CU14" s="1245"/>
      <c r="CV14" s="1245"/>
      <c r="CW14" s="1245"/>
      <c r="CX14" s="1245"/>
      <c r="CY14" s="1245"/>
      <c r="CZ14" s="1245"/>
      <c r="DA14" s="1245"/>
      <c r="DB14" s="1245"/>
      <c r="DC14" s="1245"/>
      <c r="DD14" s="1245"/>
      <c r="DE14" s="1245"/>
    </row>
    <row r="15" spans="1:109" s="255" customFormat="1" ht="13.2" x14ac:dyDescent="0.2">
      <c r="A15" s="1244"/>
      <c r="B15" s="1245"/>
      <c r="C15" s="1245"/>
      <c r="D15" s="1245"/>
      <c r="E15" s="1245"/>
      <c r="F15" s="1245"/>
      <c r="G15" s="1245"/>
      <c r="H15" s="1245"/>
      <c r="I15" s="1245"/>
      <c r="J15" s="1245"/>
      <c r="K15" s="1245"/>
      <c r="L15" s="1245"/>
      <c r="M15" s="1245"/>
      <c r="N15" s="1245"/>
      <c r="O15" s="1245"/>
      <c r="P15" s="1245"/>
      <c r="Q15" s="1245"/>
      <c r="R15" s="1245"/>
      <c r="S15" s="1245"/>
      <c r="T15" s="1245"/>
      <c r="U15" s="1245"/>
      <c r="V15" s="1245"/>
      <c r="W15" s="1245"/>
      <c r="X15" s="1245"/>
      <c r="Y15" s="1245"/>
      <c r="Z15" s="1245"/>
      <c r="AA15" s="1245"/>
      <c r="AB15" s="1245"/>
      <c r="AC15" s="1245"/>
      <c r="AD15" s="1245"/>
      <c r="AE15" s="1245"/>
      <c r="AF15" s="1245"/>
      <c r="AG15" s="1245"/>
      <c r="AH15" s="1245"/>
      <c r="AI15" s="1245"/>
      <c r="AJ15" s="1245"/>
      <c r="AK15" s="1245"/>
      <c r="AL15" s="1245"/>
      <c r="AM15" s="1245"/>
      <c r="AN15" s="1245"/>
      <c r="AO15" s="1245"/>
      <c r="AP15" s="1245"/>
      <c r="AQ15" s="1245"/>
      <c r="AR15" s="1245"/>
      <c r="AS15" s="1245"/>
      <c r="AT15" s="1245"/>
      <c r="AU15" s="1245"/>
      <c r="AV15" s="1245"/>
      <c r="AW15" s="1245"/>
      <c r="AX15" s="1245"/>
      <c r="AY15" s="1245"/>
      <c r="AZ15" s="1245"/>
      <c r="BA15" s="1245"/>
      <c r="BB15" s="1245"/>
      <c r="BC15" s="1245"/>
      <c r="BD15" s="1245"/>
      <c r="BE15" s="1245"/>
      <c r="BF15" s="1245"/>
      <c r="BG15" s="1245"/>
      <c r="BH15" s="1245"/>
      <c r="BI15" s="1245"/>
      <c r="BJ15" s="1245"/>
      <c r="BK15" s="1245"/>
      <c r="BL15" s="1245"/>
      <c r="BM15" s="1245"/>
      <c r="BN15" s="1245"/>
      <c r="BO15" s="1245"/>
      <c r="BP15" s="1245"/>
      <c r="BQ15" s="1245"/>
      <c r="BR15" s="1245"/>
      <c r="BS15" s="1245"/>
      <c r="BT15" s="1245"/>
      <c r="BU15" s="1245"/>
      <c r="BV15" s="1245"/>
      <c r="BW15" s="1245"/>
      <c r="BX15" s="1245"/>
      <c r="BY15" s="1245"/>
      <c r="BZ15" s="1245"/>
      <c r="CA15" s="1245"/>
      <c r="CB15" s="1245"/>
      <c r="CC15" s="1245"/>
      <c r="CD15" s="1245"/>
      <c r="CE15" s="1245"/>
      <c r="CF15" s="1245"/>
      <c r="CG15" s="1245"/>
      <c r="CH15" s="1245"/>
      <c r="CI15" s="1245"/>
      <c r="CJ15" s="1245"/>
      <c r="CK15" s="1245"/>
      <c r="CL15" s="1245"/>
      <c r="CM15" s="1245"/>
      <c r="CN15" s="1245"/>
      <c r="CO15" s="1245"/>
      <c r="CP15" s="1245"/>
      <c r="CQ15" s="1245"/>
      <c r="CR15" s="1245"/>
      <c r="CS15" s="1245"/>
      <c r="CT15" s="1245"/>
      <c r="CU15" s="1245"/>
      <c r="CV15" s="1245"/>
      <c r="CW15" s="1245"/>
      <c r="CX15" s="1245"/>
      <c r="CY15" s="1245"/>
      <c r="CZ15" s="1245"/>
      <c r="DA15" s="1245"/>
      <c r="DB15" s="1245"/>
      <c r="DC15" s="1245"/>
      <c r="DD15" s="1245"/>
      <c r="DE15" s="1245"/>
    </row>
    <row r="16" spans="1:109" s="255" customFormat="1" ht="13.2" x14ac:dyDescent="0.2">
      <c r="A16" s="1244"/>
      <c r="B16" s="1245"/>
      <c r="C16" s="1245"/>
      <c r="D16" s="1245"/>
      <c r="E16" s="1245"/>
      <c r="F16" s="1245"/>
      <c r="G16" s="1245"/>
      <c r="H16" s="1245"/>
      <c r="I16" s="1245"/>
      <c r="J16" s="1245"/>
      <c r="K16" s="1245"/>
      <c r="L16" s="1245"/>
      <c r="M16" s="1245"/>
      <c r="N16" s="1245"/>
      <c r="O16" s="1245"/>
      <c r="P16" s="1245"/>
      <c r="Q16" s="1245"/>
      <c r="R16" s="1245"/>
      <c r="S16" s="1245"/>
      <c r="T16" s="1245"/>
      <c r="U16" s="1245"/>
      <c r="V16" s="1245"/>
      <c r="W16" s="1245"/>
      <c r="X16" s="1245"/>
      <c r="Y16" s="1245"/>
      <c r="Z16" s="1245"/>
      <c r="AA16" s="1245"/>
      <c r="AB16" s="1245"/>
      <c r="AC16" s="1245"/>
      <c r="AD16" s="1245"/>
      <c r="AE16" s="1245"/>
      <c r="AF16" s="1245"/>
      <c r="AG16" s="1245"/>
      <c r="AH16" s="1245"/>
      <c r="AI16" s="1245"/>
      <c r="AJ16" s="1245"/>
      <c r="AK16" s="1245"/>
      <c r="AL16" s="1245"/>
      <c r="AM16" s="1245"/>
      <c r="AN16" s="1245"/>
      <c r="AO16" s="1245"/>
      <c r="AP16" s="1245"/>
      <c r="AQ16" s="1245"/>
      <c r="AR16" s="1245"/>
      <c r="AS16" s="1245"/>
      <c r="AT16" s="1245"/>
      <c r="AU16" s="1245"/>
      <c r="AV16" s="1245"/>
      <c r="AW16" s="1245"/>
      <c r="AX16" s="1245"/>
      <c r="AY16" s="1245"/>
      <c r="AZ16" s="1245"/>
      <c r="BA16" s="1245"/>
      <c r="BB16" s="1245"/>
      <c r="BC16" s="1245"/>
      <c r="BD16" s="1245"/>
      <c r="BE16" s="1245"/>
      <c r="BF16" s="1245"/>
      <c r="BG16" s="1245"/>
      <c r="BH16" s="1245"/>
      <c r="BI16" s="1245"/>
      <c r="BJ16" s="1245"/>
      <c r="BK16" s="1245"/>
      <c r="BL16" s="1245"/>
      <c r="BM16" s="1245"/>
      <c r="BN16" s="1245"/>
      <c r="BO16" s="1245"/>
      <c r="BP16" s="1245"/>
      <c r="BQ16" s="1245"/>
      <c r="BR16" s="1245"/>
      <c r="BS16" s="1245"/>
      <c r="BT16" s="1245"/>
      <c r="BU16" s="1245"/>
      <c r="BV16" s="1245"/>
      <c r="BW16" s="1245"/>
      <c r="BX16" s="1245"/>
      <c r="BY16" s="1245"/>
      <c r="BZ16" s="1245"/>
      <c r="CA16" s="1245"/>
      <c r="CB16" s="1245"/>
      <c r="CC16" s="1245"/>
      <c r="CD16" s="1245"/>
      <c r="CE16" s="1245"/>
      <c r="CF16" s="1245"/>
      <c r="CG16" s="1245"/>
      <c r="CH16" s="1245"/>
      <c r="CI16" s="1245"/>
      <c r="CJ16" s="1245"/>
      <c r="CK16" s="1245"/>
      <c r="CL16" s="1245"/>
      <c r="CM16" s="1245"/>
      <c r="CN16" s="1245"/>
      <c r="CO16" s="1245"/>
      <c r="CP16" s="1245"/>
      <c r="CQ16" s="1245"/>
      <c r="CR16" s="1245"/>
      <c r="CS16" s="1245"/>
      <c r="CT16" s="1245"/>
      <c r="CU16" s="1245"/>
      <c r="CV16" s="1245"/>
      <c r="CW16" s="1245"/>
      <c r="CX16" s="1245"/>
      <c r="CY16" s="1245"/>
      <c r="CZ16" s="1245"/>
      <c r="DA16" s="1245"/>
      <c r="DB16" s="1245"/>
      <c r="DC16" s="1245"/>
      <c r="DD16" s="1245"/>
      <c r="DE16" s="1245"/>
    </row>
    <row r="17" spans="1:109" s="255" customFormat="1" ht="13.2" x14ac:dyDescent="0.2">
      <c r="A17" s="1244"/>
      <c r="B17" s="1245"/>
      <c r="C17" s="1245"/>
      <c r="D17" s="1245"/>
      <c r="E17" s="1245"/>
      <c r="F17" s="1245"/>
      <c r="G17" s="1245"/>
      <c r="H17" s="1245"/>
      <c r="I17" s="1245"/>
      <c r="J17" s="1245"/>
      <c r="K17" s="1245"/>
      <c r="L17" s="1245"/>
      <c r="M17" s="1245"/>
      <c r="N17" s="1245"/>
      <c r="O17" s="1245"/>
      <c r="P17" s="1245"/>
      <c r="Q17" s="1245"/>
      <c r="R17" s="1245"/>
      <c r="S17" s="1245"/>
      <c r="T17" s="1245"/>
      <c r="U17" s="1245"/>
      <c r="V17" s="1245"/>
      <c r="W17" s="1245"/>
      <c r="X17" s="1245"/>
      <c r="Y17" s="1245"/>
      <c r="Z17" s="1245"/>
      <c r="AA17" s="1245"/>
      <c r="AB17" s="1245"/>
      <c r="AC17" s="1245"/>
      <c r="AD17" s="1245"/>
      <c r="AE17" s="1245"/>
      <c r="AF17" s="1245"/>
      <c r="AG17" s="1245"/>
      <c r="AH17" s="1245"/>
      <c r="AI17" s="1245"/>
      <c r="AJ17" s="1245"/>
      <c r="AK17" s="1245"/>
      <c r="AL17" s="1245"/>
      <c r="AM17" s="1245"/>
      <c r="AN17" s="1245"/>
      <c r="AO17" s="1245"/>
      <c r="AP17" s="1245"/>
      <c r="AQ17" s="1245"/>
      <c r="AR17" s="1245"/>
      <c r="AS17" s="1245"/>
      <c r="AT17" s="1245"/>
      <c r="AU17" s="1245"/>
      <c r="AV17" s="1245"/>
      <c r="AW17" s="1245"/>
      <c r="AX17" s="1245"/>
      <c r="AY17" s="1245"/>
      <c r="AZ17" s="1245"/>
      <c r="BA17" s="1245"/>
      <c r="BB17" s="1245"/>
      <c r="BC17" s="1245"/>
      <c r="BD17" s="1245"/>
      <c r="BE17" s="1245"/>
      <c r="BF17" s="1245"/>
      <c r="BG17" s="1245"/>
      <c r="BH17" s="1245"/>
      <c r="BI17" s="1245"/>
      <c r="BJ17" s="1245"/>
      <c r="BK17" s="1245"/>
      <c r="BL17" s="1245"/>
      <c r="BM17" s="1245"/>
      <c r="BN17" s="1245"/>
      <c r="BO17" s="1245"/>
      <c r="BP17" s="1245"/>
      <c r="BQ17" s="1245"/>
      <c r="BR17" s="1245"/>
      <c r="BS17" s="1245"/>
      <c r="BT17" s="1245"/>
      <c r="BU17" s="1245"/>
      <c r="BV17" s="1245"/>
      <c r="BW17" s="1245"/>
      <c r="BX17" s="1245"/>
      <c r="BY17" s="1245"/>
      <c r="BZ17" s="1245"/>
      <c r="CA17" s="1245"/>
      <c r="CB17" s="1245"/>
      <c r="CC17" s="1245"/>
      <c r="CD17" s="1245"/>
      <c r="CE17" s="1245"/>
      <c r="CF17" s="1245"/>
      <c r="CG17" s="1245"/>
      <c r="CH17" s="1245"/>
      <c r="CI17" s="1245"/>
      <c r="CJ17" s="1245"/>
      <c r="CK17" s="1245"/>
      <c r="CL17" s="1245"/>
      <c r="CM17" s="1245"/>
      <c r="CN17" s="1245"/>
      <c r="CO17" s="1245"/>
      <c r="CP17" s="1245"/>
      <c r="CQ17" s="1245"/>
      <c r="CR17" s="1245"/>
      <c r="CS17" s="1245"/>
      <c r="CT17" s="1245"/>
      <c r="CU17" s="1245"/>
      <c r="CV17" s="1245"/>
      <c r="CW17" s="1245"/>
      <c r="CX17" s="1245"/>
      <c r="CY17" s="1245"/>
      <c r="CZ17" s="1245"/>
      <c r="DA17" s="1245"/>
      <c r="DB17" s="1245"/>
      <c r="DC17" s="1245"/>
      <c r="DD17" s="1245"/>
      <c r="DE17" s="1245"/>
    </row>
    <row r="18" spans="1:109" s="255" customFormat="1" ht="13.2" x14ac:dyDescent="0.2">
      <c r="A18" s="1244"/>
      <c r="B18" s="1245"/>
      <c r="C18" s="1245"/>
      <c r="D18" s="1245"/>
      <c r="E18" s="1245"/>
      <c r="F18" s="1245"/>
      <c r="G18" s="1245"/>
      <c r="H18" s="1245"/>
      <c r="I18" s="1245"/>
      <c r="J18" s="1245"/>
      <c r="K18" s="1245"/>
      <c r="L18" s="1245"/>
      <c r="M18" s="1245"/>
      <c r="N18" s="1245"/>
      <c r="O18" s="1245"/>
      <c r="P18" s="1245"/>
      <c r="Q18" s="1245"/>
      <c r="R18" s="1245"/>
      <c r="S18" s="1245"/>
      <c r="T18" s="1245"/>
      <c r="U18" s="1245"/>
      <c r="V18" s="1245"/>
      <c r="W18" s="1245"/>
      <c r="X18" s="1245"/>
      <c r="Y18" s="1245"/>
      <c r="Z18" s="1245"/>
      <c r="AA18" s="1245"/>
      <c r="AB18" s="1245"/>
      <c r="AC18" s="1245"/>
      <c r="AD18" s="1245"/>
      <c r="AE18" s="1245"/>
      <c r="AF18" s="1245"/>
      <c r="AG18" s="1245"/>
      <c r="AH18" s="1245"/>
      <c r="AI18" s="1245"/>
      <c r="AJ18" s="1245"/>
      <c r="AK18" s="1245"/>
      <c r="AL18" s="1245"/>
      <c r="AM18" s="1245"/>
      <c r="AN18" s="1245"/>
      <c r="AO18" s="1245"/>
      <c r="AP18" s="1245"/>
      <c r="AQ18" s="1245"/>
      <c r="AR18" s="1245"/>
      <c r="AS18" s="1245"/>
      <c r="AT18" s="1245"/>
      <c r="AU18" s="1245"/>
      <c r="AV18" s="1245"/>
      <c r="AW18" s="1245"/>
      <c r="AX18" s="1245"/>
      <c r="AY18" s="1245"/>
      <c r="AZ18" s="1245"/>
      <c r="BA18" s="1245"/>
      <c r="BB18" s="1245"/>
      <c r="BC18" s="1245"/>
      <c r="BD18" s="1245"/>
      <c r="BE18" s="1245"/>
      <c r="BF18" s="1245"/>
      <c r="BG18" s="1245"/>
      <c r="BH18" s="1245"/>
      <c r="BI18" s="1245"/>
      <c r="BJ18" s="1245"/>
      <c r="BK18" s="1245"/>
      <c r="BL18" s="1245"/>
      <c r="BM18" s="1245"/>
      <c r="BN18" s="1245"/>
      <c r="BO18" s="1245"/>
      <c r="BP18" s="1245"/>
      <c r="BQ18" s="1245"/>
      <c r="BR18" s="1245"/>
      <c r="BS18" s="1245"/>
      <c r="BT18" s="1245"/>
      <c r="BU18" s="1245"/>
      <c r="BV18" s="1245"/>
      <c r="BW18" s="1245"/>
      <c r="BX18" s="1245"/>
      <c r="BY18" s="1245"/>
      <c r="BZ18" s="1245"/>
      <c r="CA18" s="1245"/>
      <c r="CB18" s="1245"/>
      <c r="CC18" s="1245"/>
      <c r="CD18" s="1245"/>
      <c r="CE18" s="1245"/>
      <c r="CF18" s="1245"/>
      <c r="CG18" s="1245"/>
      <c r="CH18" s="1245"/>
      <c r="CI18" s="1245"/>
      <c r="CJ18" s="1245"/>
      <c r="CK18" s="1245"/>
      <c r="CL18" s="1245"/>
      <c r="CM18" s="1245"/>
      <c r="CN18" s="1245"/>
      <c r="CO18" s="1245"/>
      <c r="CP18" s="1245"/>
      <c r="CQ18" s="1245"/>
      <c r="CR18" s="1245"/>
      <c r="CS18" s="1245"/>
      <c r="CT18" s="1245"/>
      <c r="CU18" s="1245"/>
      <c r="CV18" s="1245"/>
      <c r="CW18" s="1245"/>
      <c r="CX18" s="1245"/>
      <c r="CY18" s="1245"/>
      <c r="CZ18" s="1245"/>
      <c r="DA18" s="1245"/>
      <c r="DB18" s="1245"/>
      <c r="DC18" s="1245"/>
      <c r="DD18" s="1245"/>
      <c r="DE18" s="1245"/>
    </row>
    <row r="19" spans="1:109" ht="13.2" x14ac:dyDescent="0.2">
      <c r="DD19" s="1244"/>
      <c r="DE19" s="1244"/>
    </row>
    <row r="20" spans="1:109" ht="13.2" x14ac:dyDescent="0.2">
      <c r="DD20" s="1244"/>
      <c r="DE20" s="1244"/>
    </row>
    <row r="21" spans="1:109" ht="17.25" customHeight="1" x14ac:dyDescent="0.2">
      <c r="B21" s="1246"/>
      <c r="C21" s="1247"/>
      <c r="D21" s="1247"/>
      <c r="E21" s="1247"/>
      <c r="F21" s="1247"/>
      <c r="G21" s="1247"/>
      <c r="H21" s="1247"/>
      <c r="I21" s="1247"/>
      <c r="J21" s="1247"/>
      <c r="K21" s="1247"/>
      <c r="L21" s="1247"/>
      <c r="M21" s="1247"/>
      <c r="N21" s="1248"/>
      <c r="O21" s="1247"/>
      <c r="P21" s="1247"/>
      <c r="Q21" s="1247"/>
      <c r="R21" s="1247"/>
      <c r="S21" s="1247"/>
      <c r="T21" s="1247"/>
      <c r="U21" s="1247"/>
      <c r="V21" s="1247"/>
      <c r="W21" s="1247"/>
      <c r="X21" s="1247"/>
      <c r="Y21" s="1247"/>
      <c r="Z21" s="1247"/>
      <c r="AA21" s="1247"/>
      <c r="AB21" s="1247"/>
      <c r="AC21" s="1247"/>
      <c r="AD21" s="1247"/>
      <c r="AE21" s="1247"/>
      <c r="AF21" s="1247"/>
      <c r="AG21" s="1247"/>
      <c r="AH21" s="1247"/>
      <c r="AI21" s="1247"/>
      <c r="AJ21" s="1247"/>
      <c r="AK21" s="1247"/>
      <c r="AL21" s="1247"/>
      <c r="AM21" s="1247"/>
      <c r="AN21" s="1247"/>
      <c r="AO21" s="1247"/>
      <c r="AP21" s="1247"/>
      <c r="AQ21" s="1247"/>
      <c r="AR21" s="1247"/>
      <c r="AS21" s="1247"/>
      <c r="AT21" s="1248"/>
      <c r="AU21" s="1247"/>
      <c r="AV21" s="1247"/>
      <c r="AW21" s="1247"/>
      <c r="AX21" s="1247"/>
      <c r="AY21" s="1247"/>
      <c r="AZ21" s="1247"/>
      <c r="BA21" s="1247"/>
      <c r="BB21" s="1247"/>
      <c r="BC21" s="1247"/>
      <c r="BD21" s="1247"/>
      <c r="BE21" s="1247"/>
      <c r="BF21" s="1248"/>
      <c r="BG21" s="1247"/>
      <c r="BH21" s="1247"/>
      <c r="BI21" s="1247"/>
      <c r="BJ21" s="1247"/>
      <c r="BK21" s="1247"/>
      <c r="BL21" s="1247"/>
      <c r="BM21" s="1247"/>
      <c r="BN21" s="1247"/>
      <c r="BO21" s="1247"/>
      <c r="BP21" s="1247"/>
      <c r="BQ21" s="1247"/>
      <c r="BR21" s="1248"/>
      <c r="BS21" s="1247"/>
      <c r="BT21" s="1247"/>
      <c r="BU21" s="1247"/>
      <c r="BV21" s="1247"/>
      <c r="BW21" s="1247"/>
      <c r="BX21" s="1247"/>
      <c r="BY21" s="1247"/>
      <c r="BZ21" s="1247"/>
      <c r="CA21" s="1247"/>
      <c r="CB21" s="1247"/>
      <c r="CC21" s="1247"/>
      <c r="CD21" s="1248"/>
      <c r="CE21" s="1247"/>
      <c r="CF21" s="1247"/>
      <c r="CG21" s="1247"/>
      <c r="CH21" s="1247"/>
      <c r="CI21" s="1247"/>
      <c r="CJ21" s="1247"/>
      <c r="CK21" s="1247"/>
      <c r="CL21" s="1247"/>
      <c r="CM21" s="1247"/>
      <c r="CN21" s="1247"/>
      <c r="CO21" s="1247"/>
      <c r="CP21" s="1248"/>
      <c r="CQ21" s="1247"/>
      <c r="CR21" s="1247"/>
      <c r="CS21" s="1247"/>
      <c r="CT21" s="1247"/>
      <c r="CU21" s="1247"/>
      <c r="CV21" s="1247"/>
      <c r="CW21" s="1247"/>
      <c r="CX21" s="1247"/>
      <c r="CY21" s="1247"/>
      <c r="CZ21" s="1247"/>
      <c r="DA21" s="1247"/>
      <c r="DB21" s="1248"/>
      <c r="DC21" s="1247"/>
      <c r="DD21" s="1249"/>
      <c r="DE21" s="1244"/>
    </row>
    <row r="22" spans="1:109" ht="17.25" customHeight="1" x14ac:dyDescent="0.2">
      <c r="B22" s="1250"/>
    </row>
    <row r="23" spans="1:109" ht="13.2" x14ac:dyDescent="0.2">
      <c r="B23" s="1250"/>
    </row>
    <row r="24" spans="1:109" ht="13.2" x14ac:dyDescent="0.2">
      <c r="B24" s="1250"/>
    </row>
    <row r="25" spans="1:109" ht="13.2" x14ac:dyDescent="0.2">
      <c r="B25" s="1250"/>
    </row>
    <row r="26" spans="1:109" ht="13.2" x14ac:dyDescent="0.2">
      <c r="B26" s="1250"/>
    </row>
    <row r="27" spans="1:109" ht="13.2" x14ac:dyDescent="0.2">
      <c r="B27" s="1250"/>
    </row>
    <row r="28" spans="1:109" ht="13.2" x14ac:dyDescent="0.2">
      <c r="B28" s="1250"/>
    </row>
    <row r="29" spans="1:109" ht="13.2" x14ac:dyDescent="0.2">
      <c r="B29" s="1250"/>
    </row>
    <row r="30" spans="1:109" ht="13.2" x14ac:dyDescent="0.2">
      <c r="B30" s="1250"/>
    </row>
    <row r="31" spans="1:109" ht="13.2" x14ac:dyDescent="0.2">
      <c r="B31" s="1250"/>
    </row>
    <row r="32" spans="1:109" ht="13.2" x14ac:dyDescent="0.2">
      <c r="B32" s="1250"/>
    </row>
    <row r="33" spans="2:109" ht="13.2" x14ac:dyDescent="0.2">
      <c r="B33" s="1250"/>
    </row>
    <row r="34" spans="2:109" ht="13.2" x14ac:dyDescent="0.2">
      <c r="B34" s="1250"/>
    </row>
    <row r="35" spans="2:109" ht="13.2" x14ac:dyDescent="0.2">
      <c r="B35" s="1250"/>
    </row>
    <row r="36" spans="2:109" ht="13.2" x14ac:dyDescent="0.2">
      <c r="B36" s="1250"/>
    </row>
    <row r="37" spans="2:109" ht="13.2" x14ac:dyDescent="0.2">
      <c r="B37" s="1250"/>
    </row>
    <row r="38" spans="2:109" ht="13.2" x14ac:dyDescent="0.2">
      <c r="B38" s="1250"/>
    </row>
    <row r="39" spans="2:109" ht="13.2" x14ac:dyDescent="0.2">
      <c r="B39" s="1252"/>
      <c r="C39" s="1253"/>
      <c r="D39" s="1253"/>
      <c r="E39" s="1253"/>
      <c r="F39" s="1253"/>
      <c r="G39" s="1253"/>
      <c r="H39" s="1253"/>
      <c r="I39" s="1253"/>
      <c r="J39" s="1253"/>
      <c r="K39" s="1253"/>
      <c r="L39" s="1253"/>
      <c r="M39" s="1253"/>
      <c r="N39" s="1253"/>
      <c r="O39" s="1253"/>
      <c r="P39" s="1253"/>
      <c r="Q39" s="1253"/>
      <c r="R39" s="1253"/>
      <c r="S39" s="1253"/>
      <c r="T39" s="1253"/>
      <c r="U39" s="1253"/>
      <c r="V39" s="1253"/>
      <c r="W39" s="1253"/>
      <c r="X39" s="1253"/>
      <c r="Y39" s="1253"/>
      <c r="Z39" s="1253"/>
      <c r="AA39" s="1253"/>
      <c r="AB39" s="1253"/>
      <c r="AC39" s="1253"/>
      <c r="AD39" s="1253"/>
      <c r="AE39" s="1253"/>
      <c r="AF39" s="1253"/>
      <c r="AG39" s="1253"/>
      <c r="AH39" s="1253"/>
      <c r="AI39" s="1253"/>
      <c r="AJ39" s="1253"/>
      <c r="AK39" s="1253"/>
      <c r="AL39" s="1253"/>
      <c r="AM39" s="1253"/>
      <c r="AN39" s="1253"/>
      <c r="AO39" s="1253"/>
      <c r="AP39" s="1253"/>
      <c r="AQ39" s="1253"/>
      <c r="AR39" s="1253"/>
      <c r="AS39" s="1253"/>
      <c r="AT39" s="1253"/>
      <c r="AU39" s="1253"/>
      <c r="AV39" s="1253"/>
      <c r="AW39" s="1253"/>
      <c r="AX39" s="1253"/>
      <c r="AY39" s="1253"/>
      <c r="AZ39" s="1253"/>
      <c r="BA39" s="1253"/>
      <c r="BB39" s="1253"/>
      <c r="BC39" s="1253"/>
      <c r="BD39" s="1253"/>
      <c r="BE39" s="1253"/>
      <c r="BF39" s="1253"/>
      <c r="BG39" s="1253"/>
      <c r="BH39" s="1253"/>
      <c r="BI39" s="1253"/>
      <c r="BJ39" s="1253"/>
      <c r="BK39" s="1253"/>
      <c r="BL39" s="1253"/>
      <c r="BM39" s="1253"/>
      <c r="BN39" s="1253"/>
      <c r="BO39" s="1253"/>
      <c r="BP39" s="1253"/>
      <c r="BQ39" s="1253"/>
      <c r="BR39" s="1253"/>
      <c r="BS39" s="1253"/>
      <c r="BT39" s="1253"/>
      <c r="BU39" s="1253"/>
      <c r="BV39" s="1253"/>
      <c r="BW39" s="1253"/>
      <c r="BX39" s="1253"/>
      <c r="BY39" s="1253"/>
      <c r="BZ39" s="1253"/>
      <c r="CA39" s="1253"/>
      <c r="CB39" s="1253"/>
      <c r="CC39" s="1253"/>
      <c r="CD39" s="1253"/>
      <c r="CE39" s="1253"/>
      <c r="CF39" s="1253"/>
      <c r="CG39" s="1253"/>
      <c r="CH39" s="1253"/>
      <c r="CI39" s="1253"/>
      <c r="CJ39" s="1253"/>
      <c r="CK39" s="1253"/>
      <c r="CL39" s="1253"/>
      <c r="CM39" s="1253"/>
      <c r="CN39" s="1253"/>
      <c r="CO39" s="1253"/>
      <c r="CP39" s="1253"/>
      <c r="CQ39" s="1253"/>
      <c r="CR39" s="1253"/>
      <c r="CS39" s="1253"/>
      <c r="CT39" s="1253"/>
      <c r="CU39" s="1253"/>
      <c r="CV39" s="1253"/>
      <c r="CW39" s="1253"/>
      <c r="CX39" s="1253"/>
      <c r="CY39" s="1253"/>
      <c r="CZ39" s="1253"/>
      <c r="DA39" s="1253"/>
      <c r="DB39" s="1253"/>
      <c r="DC39" s="1253"/>
      <c r="DD39" s="1254"/>
    </row>
    <row r="40" spans="2:109" ht="13.2" x14ac:dyDescent="0.2">
      <c r="B40" s="1255"/>
      <c r="DD40" s="1255"/>
      <c r="DE40" s="1244"/>
    </row>
    <row r="41" spans="2:109" ht="16.2" x14ac:dyDescent="0.2">
      <c r="B41" s="1256" t="s">
        <v>596</v>
      </c>
      <c r="C41" s="1247"/>
      <c r="D41" s="1247"/>
      <c r="E41" s="1247"/>
      <c r="F41" s="1247"/>
      <c r="G41" s="1247"/>
      <c r="H41" s="1247"/>
      <c r="I41" s="1247"/>
      <c r="J41" s="1247"/>
      <c r="K41" s="1247"/>
      <c r="L41" s="1247"/>
      <c r="M41" s="1247"/>
      <c r="N41" s="1247"/>
      <c r="O41" s="1247"/>
      <c r="P41" s="1247"/>
      <c r="Q41" s="1247"/>
      <c r="R41" s="1247"/>
      <c r="S41" s="1247"/>
      <c r="T41" s="1247"/>
      <c r="U41" s="1247"/>
      <c r="V41" s="1247"/>
      <c r="W41" s="1247"/>
      <c r="X41" s="1247"/>
      <c r="Y41" s="1247"/>
      <c r="Z41" s="1247"/>
      <c r="AA41" s="1247"/>
      <c r="AB41" s="1247"/>
      <c r="AC41" s="1247"/>
      <c r="AD41" s="1247"/>
      <c r="AE41" s="1247"/>
      <c r="AF41" s="1247"/>
      <c r="AG41" s="1247"/>
      <c r="AH41" s="1247"/>
      <c r="AI41" s="1247"/>
      <c r="AJ41" s="1247"/>
      <c r="AK41" s="1247"/>
      <c r="AL41" s="1247"/>
      <c r="AM41" s="1247"/>
      <c r="AN41" s="1247"/>
      <c r="AO41" s="1247"/>
      <c r="AP41" s="1247"/>
      <c r="AQ41" s="1247"/>
      <c r="AR41" s="1247"/>
      <c r="AS41" s="1247"/>
      <c r="AT41" s="1247"/>
      <c r="AU41" s="1247"/>
      <c r="AV41" s="1247"/>
      <c r="AW41" s="1247"/>
      <c r="AX41" s="1247"/>
      <c r="AY41" s="1247"/>
      <c r="AZ41" s="1247"/>
      <c r="BA41" s="1247"/>
      <c r="BB41" s="1247"/>
      <c r="BC41" s="1247"/>
      <c r="BD41" s="1247"/>
      <c r="BE41" s="1247"/>
      <c r="BF41" s="1247"/>
      <c r="BG41" s="1247"/>
      <c r="BH41" s="1247"/>
      <c r="BI41" s="1247"/>
      <c r="BJ41" s="1247"/>
      <c r="BK41" s="1247"/>
      <c r="BL41" s="1247"/>
      <c r="BM41" s="1247"/>
      <c r="BN41" s="1247"/>
      <c r="BO41" s="1247"/>
      <c r="BP41" s="1247"/>
      <c r="BQ41" s="1247"/>
      <c r="BR41" s="1247"/>
      <c r="BS41" s="1247"/>
      <c r="BT41" s="1247"/>
      <c r="BU41" s="1247"/>
      <c r="BV41" s="1247"/>
      <c r="BW41" s="1247"/>
      <c r="BX41" s="1247"/>
      <c r="BY41" s="1247"/>
      <c r="BZ41" s="1247"/>
      <c r="CA41" s="1247"/>
      <c r="CB41" s="1247"/>
      <c r="CC41" s="1247"/>
      <c r="CD41" s="1247"/>
      <c r="CE41" s="1247"/>
      <c r="CF41" s="1247"/>
      <c r="CG41" s="1247"/>
      <c r="CH41" s="1247"/>
      <c r="CI41" s="1247"/>
      <c r="CJ41" s="1247"/>
      <c r="CK41" s="1247"/>
      <c r="CL41" s="1247"/>
      <c r="CM41" s="1247"/>
      <c r="CN41" s="1247"/>
      <c r="CO41" s="1247"/>
      <c r="CP41" s="1247"/>
      <c r="CQ41" s="1247"/>
      <c r="CR41" s="1247"/>
      <c r="CS41" s="1247"/>
      <c r="CT41" s="1247"/>
      <c r="CU41" s="1247"/>
      <c r="CV41" s="1247"/>
      <c r="CW41" s="1247"/>
      <c r="CX41" s="1247"/>
      <c r="CY41" s="1247"/>
      <c r="CZ41" s="1247"/>
      <c r="DA41" s="1247"/>
      <c r="DB41" s="1247"/>
      <c r="DC41" s="1247"/>
      <c r="DD41" s="1249"/>
    </row>
    <row r="42" spans="2:109" ht="13.2" x14ac:dyDescent="0.2">
      <c r="B42" s="1250"/>
      <c r="G42" s="1257"/>
      <c r="I42" s="1258"/>
      <c r="J42" s="1258"/>
      <c r="K42" s="1258"/>
      <c r="AM42" s="1257"/>
      <c r="AN42" s="1257" t="s">
        <v>597</v>
      </c>
      <c r="AP42" s="1258"/>
      <c r="AQ42" s="1258"/>
      <c r="AR42" s="1258"/>
      <c r="AY42" s="1257"/>
      <c r="BA42" s="1258"/>
      <c r="BB42" s="1258"/>
      <c r="BC42" s="1258"/>
      <c r="BK42" s="1257"/>
      <c r="BM42" s="1258"/>
      <c r="BN42" s="1258"/>
      <c r="BO42" s="1258"/>
      <c r="BW42" s="1257"/>
      <c r="BY42" s="1258"/>
      <c r="BZ42" s="1258"/>
      <c r="CA42" s="1258"/>
      <c r="CI42" s="1257"/>
      <c r="CK42" s="1258"/>
      <c r="CL42" s="1258"/>
      <c r="CM42" s="1258"/>
      <c r="CU42" s="1257"/>
      <c r="CW42" s="1258"/>
      <c r="CX42" s="1258"/>
      <c r="CY42" s="1258"/>
    </row>
    <row r="43" spans="2:109" ht="13.5" customHeight="1" x14ac:dyDescent="0.2">
      <c r="B43" s="1250"/>
      <c r="AN43" s="1259" t="s">
        <v>598</v>
      </c>
      <c r="AO43" s="1260"/>
      <c r="AP43" s="1260"/>
      <c r="AQ43" s="1260"/>
      <c r="AR43" s="1260"/>
      <c r="AS43" s="1260"/>
      <c r="AT43" s="1260"/>
      <c r="AU43" s="1260"/>
      <c r="AV43" s="1260"/>
      <c r="AW43" s="1260"/>
      <c r="AX43" s="1260"/>
      <c r="AY43" s="1260"/>
      <c r="AZ43" s="1260"/>
      <c r="BA43" s="1260"/>
      <c r="BB43" s="1260"/>
      <c r="BC43" s="1260"/>
      <c r="BD43" s="1260"/>
      <c r="BE43" s="1260"/>
      <c r="BF43" s="1260"/>
      <c r="BG43" s="1260"/>
      <c r="BH43" s="1260"/>
      <c r="BI43" s="1260"/>
      <c r="BJ43" s="1260"/>
      <c r="BK43" s="1260"/>
      <c r="BL43" s="1260"/>
      <c r="BM43" s="1260"/>
      <c r="BN43" s="1260"/>
      <c r="BO43" s="1260"/>
      <c r="BP43" s="1260"/>
      <c r="BQ43" s="1260"/>
      <c r="BR43" s="1260"/>
      <c r="BS43" s="1260"/>
      <c r="BT43" s="1260"/>
      <c r="BU43" s="1260"/>
      <c r="BV43" s="1260"/>
      <c r="BW43" s="1260"/>
      <c r="BX43" s="1260"/>
      <c r="BY43" s="1260"/>
      <c r="BZ43" s="1260"/>
      <c r="CA43" s="1260"/>
      <c r="CB43" s="1260"/>
      <c r="CC43" s="1260"/>
      <c r="CD43" s="1260"/>
      <c r="CE43" s="1260"/>
      <c r="CF43" s="1260"/>
      <c r="CG43" s="1260"/>
      <c r="CH43" s="1260"/>
      <c r="CI43" s="1260"/>
      <c r="CJ43" s="1260"/>
      <c r="CK43" s="1260"/>
      <c r="CL43" s="1260"/>
      <c r="CM43" s="1260"/>
      <c r="CN43" s="1260"/>
      <c r="CO43" s="1260"/>
      <c r="CP43" s="1260"/>
      <c r="CQ43" s="1260"/>
      <c r="CR43" s="1260"/>
      <c r="CS43" s="1260"/>
      <c r="CT43" s="1260"/>
      <c r="CU43" s="1260"/>
      <c r="CV43" s="1260"/>
      <c r="CW43" s="1260"/>
      <c r="CX43" s="1260"/>
      <c r="CY43" s="1260"/>
      <c r="CZ43" s="1260"/>
      <c r="DA43" s="1260"/>
      <c r="DB43" s="1260"/>
      <c r="DC43" s="1261"/>
    </row>
    <row r="44" spans="2:109" ht="13.2" x14ac:dyDescent="0.2">
      <c r="B44" s="1250"/>
      <c r="AN44" s="1262"/>
      <c r="AO44" s="1263"/>
      <c r="AP44" s="1263"/>
      <c r="AQ44" s="1263"/>
      <c r="AR44" s="1263"/>
      <c r="AS44" s="1263"/>
      <c r="AT44" s="1263"/>
      <c r="AU44" s="1263"/>
      <c r="AV44" s="1263"/>
      <c r="AW44" s="1263"/>
      <c r="AX44" s="1263"/>
      <c r="AY44" s="1263"/>
      <c r="AZ44" s="1263"/>
      <c r="BA44" s="1263"/>
      <c r="BB44" s="1263"/>
      <c r="BC44" s="1263"/>
      <c r="BD44" s="1263"/>
      <c r="BE44" s="1263"/>
      <c r="BF44" s="1263"/>
      <c r="BG44" s="1263"/>
      <c r="BH44" s="1263"/>
      <c r="BI44" s="1263"/>
      <c r="BJ44" s="1263"/>
      <c r="BK44" s="1263"/>
      <c r="BL44" s="1263"/>
      <c r="BM44" s="1263"/>
      <c r="BN44" s="1263"/>
      <c r="BO44" s="1263"/>
      <c r="BP44" s="1263"/>
      <c r="BQ44" s="1263"/>
      <c r="BR44" s="1263"/>
      <c r="BS44" s="1263"/>
      <c r="BT44" s="1263"/>
      <c r="BU44" s="1263"/>
      <c r="BV44" s="1263"/>
      <c r="BW44" s="1263"/>
      <c r="BX44" s="1263"/>
      <c r="BY44" s="1263"/>
      <c r="BZ44" s="1263"/>
      <c r="CA44" s="1263"/>
      <c r="CB44" s="1263"/>
      <c r="CC44" s="1263"/>
      <c r="CD44" s="1263"/>
      <c r="CE44" s="1263"/>
      <c r="CF44" s="1263"/>
      <c r="CG44" s="1263"/>
      <c r="CH44" s="1263"/>
      <c r="CI44" s="1263"/>
      <c r="CJ44" s="1263"/>
      <c r="CK44" s="1263"/>
      <c r="CL44" s="1263"/>
      <c r="CM44" s="1263"/>
      <c r="CN44" s="1263"/>
      <c r="CO44" s="1263"/>
      <c r="CP44" s="1263"/>
      <c r="CQ44" s="1263"/>
      <c r="CR44" s="1263"/>
      <c r="CS44" s="1263"/>
      <c r="CT44" s="1263"/>
      <c r="CU44" s="1263"/>
      <c r="CV44" s="1263"/>
      <c r="CW44" s="1263"/>
      <c r="CX44" s="1263"/>
      <c r="CY44" s="1263"/>
      <c r="CZ44" s="1263"/>
      <c r="DA44" s="1263"/>
      <c r="DB44" s="1263"/>
      <c r="DC44" s="1264"/>
    </row>
    <row r="45" spans="2:109" ht="13.2" x14ac:dyDescent="0.2">
      <c r="B45" s="1250"/>
      <c r="AN45" s="1262"/>
      <c r="AO45" s="1263"/>
      <c r="AP45" s="1263"/>
      <c r="AQ45" s="1263"/>
      <c r="AR45" s="1263"/>
      <c r="AS45" s="1263"/>
      <c r="AT45" s="1263"/>
      <c r="AU45" s="1263"/>
      <c r="AV45" s="1263"/>
      <c r="AW45" s="1263"/>
      <c r="AX45" s="1263"/>
      <c r="AY45" s="1263"/>
      <c r="AZ45" s="1263"/>
      <c r="BA45" s="1263"/>
      <c r="BB45" s="1263"/>
      <c r="BC45" s="1263"/>
      <c r="BD45" s="1263"/>
      <c r="BE45" s="1263"/>
      <c r="BF45" s="1263"/>
      <c r="BG45" s="1263"/>
      <c r="BH45" s="1263"/>
      <c r="BI45" s="1263"/>
      <c r="BJ45" s="1263"/>
      <c r="BK45" s="1263"/>
      <c r="BL45" s="1263"/>
      <c r="BM45" s="1263"/>
      <c r="BN45" s="1263"/>
      <c r="BO45" s="1263"/>
      <c r="BP45" s="1263"/>
      <c r="BQ45" s="1263"/>
      <c r="BR45" s="1263"/>
      <c r="BS45" s="1263"/>
      <c r="BT45" s="1263"/>
      <c r="BU45" s="1263"/>
      <c r="BV45" s="1263"/>
      <c r="BW45" s="1263"/>
      <c r="BX45" s="1263"/>
      <c r="BY45" s="1263"/>
      <c r="BZ45" s="1263"/>
      <c r="CA45" s="1263"/>
      <c r="CB45" s="1263"/>
      <c r="CC45" s="1263"/>
      <c r="CD45" s="1263"/>
      <c r="CE45" s="1263"/>
      <c r="CF45" s="1263"/>
      <c r="CG45" s="1263"/>
      <c r="CH45" s="1263"/>
      <c r="CI45" s="1263"/>
      <c r="CJ45" s="1263"/>
      <c r="CK45" s="1263"/>
      <c r="CL45" s="1263"/>
      <c r="CM45" s="1263"/>
      <c r="CN45" s="1263"/>
      <c r="CO45" s="1263"/>
      <c r="CP45" s="1263"/>
      <c r="CQ45" s="1263"/>
      <c r="CR45" s="1263"/>
      <c r="CS45" s="1263"/>
      <c r="CT45" s="1263"/>
      <c r="CU45" s="1263"/>
      <c r="CV45" s="1263"/>
      <c r="CW45" s="1263"/>
      <c r="CX45" s="1263"/>
      <c r="CY45" s="1263"/>
      <c r="CZ45" s="1263"/>
      <c r="DA45" s="1263"/>
      <c r="DB45" s="1263"/>
      <c r="DC45" s="1264"/>
    </row>
    <row r="46" spans="2:109" ht="13.2" x14ac:dyDescent="0.2">
      <c r="B46" s="1250"/>
      <c r="AN46" s="1262"/>
      <c r="AO46" s="1263"/>
      <c r="AP46" s="1263"/>
      <c r="AQ46" s="1263"/>
      <c r="AR46" s="1263"/>
      <c r="AS46" s="1263"/>
      <c r="AT46" s="1263"/>
      <c r="AU46" s="1263"/>
      <c r="AV46" s="1263"/>
      <c r="AW46" s="1263"/>
      <c r="AX46" s="1263"/>
      <c r="AY46" s="1263"/>
      <c r="AZ46" s="1263"/>
      <c r="BA46" s="1263"/>
      <c r="BB46" s="1263"/>
      <c r="BC46" s="1263"/>
      <c r="BD46" s="1263"/>
      <c r="BE46" s="1263"/>
      <c r="BF46" s="1263"/>
      <c r="BG46" s="1263"/>
      <c r="BH46" s="1263"/>
      <c r="BI46" s="1263"/>
      <c r="BJ46" s="1263"/>
      <c r="BK46" s="1263"/>
      <c r="BL46" s="1263"/>
      <c r="BM46" s="1263"/>
      <c r="BN46" s="1263"/>
      <c r="BO46" s="1263"/>
      <c r="BP46" s="1263"/>
      <c r="BQ46" s="1263"/>
      <c r="BR46" s="1263"/>
      <c r="BS46" s="1263"/>
      <c r="BT46" s="1263"/>
      <c r="BU46" s="1263"/>
      <c r="BV46" s="1263"/>
      <c r="BW46" s="1263"/>
      <c r="BX46" s="1263"/>
      <c r="BY46" s="1263"/>
      <c r="BZ46" s="1263"/>
      <c r="CA46" s="1263"/>
      <c r="CB46" s="1263"/>
      <c r="CC46" s="1263"/>
      <c r="CD46" s="1263"/>
      <c r="CE46" s="1263"/>
      <c r="CF46" s="1263"/>
      <c r="CG46" s="1263"/>
      <c r="CH46" s="1263"/>
      <c r="CI46" s="1263"/>
      <c r="CJ46" s="1263"/>
      <c r="CK46" s="1263"/>
      <c r="CL46" s="1263"/>
      <c r="CM46" s="1263"/>
      <c r="CN46" s="1263"/>
      <c r="CO46" s="1263"/>
      <c r="CP46" s="1263"/>
      <c r="CQ46" s="1263"/>
      <c r="CR46" s="1263"/>
      <c r="CS46" s="1263"/>
      <c r="CT46" s="1263"/>
      <c r="CU46" s="1263"/>
      <c r="CV46" s="1263"/>
      <c r="CW46" s="1263"/>
      <c r="CX46" s="1263"/>
      <c r="CY46" s="1263"/>
      <c r="CZ46" s="1263"/>
      <c r="DA46" s="1263"/>
      <c r="DB46" s="1263"/>
      <c r="DC46" s="1264"/>
    </row>
    <row r="47" spans="2:109" ht="13.2" x14ac:dyDescent="0.2">
      <c r="B47" s="1250"/>
      <c r="AN47" s="1265"/>
      <c r="AO47" s="1266"/>
      <c r="AP47" s="1266"/>
      <c r="AQ47" s="1266"/>
      <c r="AR47" s="1266"/>
      <c r="AS47" s="1266"/>
      <c r="AT47" s="1266"/>
      <c r="AU47" s="1266"/>
      <c r="AV47" s="1266"/>
      <c r="AW47" s="1266"/>
      <c r="AX47" s="1266"/>
      <c r="AY47" s="1266"/>
      <c r="AZ47" s="1266"/>
      <c r="BA47" s="1266"/>
      <c r="BB47" s="1266"/>
      <c r="BC47" s="1266"/>
      <c r="BD47" s="1266"/>
      <c r="BE47" s="1266"/>
      <c r="BF47" s="1266"/>
      <c r="BG47" s="1266"/>
      <c r="BH47" s="1266"/>
      <c r="BI47" s="1266"/>
      <c r="BJ47" s="1266"/>
      <c r="BK47" s="1266"/>
      <c r="BL47" s="1266"/>
      <c r="BM47" s="1266"/>
      <c r="BN47" s="1266"/>
      <c r="BO47" s="1266"/>
      <c r="BP47" s="1266"/>
      <c r="BQ47" s="1266"/>
      <c r="BR47" s="1266"/>
      <c r="BS47" s="1266"/>
      <c r="BT47" s="1266"/>
      <c r="BU47" s="1266"/>
      <c r="BV47" s="1266"/>
      <c r="BW47" s="1266"/>
      <c r="BX47" s="1266"/>
      <c r="BY47" s="1266"/>
      <c r="BZ47" s="1266"/>
      <c r="CA47" s="1266"/>
      <c r="CB47" s="1266"/>
      <c r="CC47" s="1266"/>
      <c r="CD47" s="1266"/>
      <c r="CE47" s="1266"/>
      <c r="CF47" s="1266"/>
      <c r="CG47" s="1266"/>
      <c r="CH47" s="1266"/>
      <c r="CI47" s="1266"/>
      <c r="CJ47" s="1266"/>
      <c r="CK47" s="1266"/>
      <c r="CL47" s="1266"/>
      <c r="CM47" s="1266"/>
      <c r="CN47" s="1266"/>
      <c r="CO47" s="1266"/>
      <c r="CP47" s="1266"/>
      <c r="CQ47" s="1266"/>
      <c r="CR47" s="1266"/>
      <c r="CS47" s="1266"/>
      <c r="CT47" s="1266"/>
      <c r="CU47" s="1266"/>
      <c r="CV47" s="1266"/>
      <c r="CW47" s="1266"/>
      <c r="CX47" s="1266"/>
      <c r="CY47" s="1266"/>
      <c r="CZ47" s="1266"/>
      <c r="DA47" s="1266"/>
      <c r="DB47" s="1266"/>
      <c r="DC47" s="1267"/>
    </row>
    <row r="48" spans="2:109" ht="13.2" x14ac:dyDescent="0.2">
      <c r="B48" s="1250"/>
      <c r="H48" s="1268"/>
      <c r="I48" s="1268"/>
      <c r="J48" s="1268"/>
      <c r="AN48" s="1268"/>
      <c r="AO48" s="1268"/>
      <c r="AP48" s="1268"/>
      <c r="AZ48" s="1268"/>
      <c r="BA48" s="1268"/>
      <c r="BB48" s="1268"/>
      <c r="BL48" s="1268"/>
      <c r="BM48" s="1268"/>
      <c r="BN48" s="1268"/>
      <c r="BX48" s="1268"/>
      <c r="BY48" s="1268"/>
      <c r="BZ48" s="1268"/>
      <c r="CJ48" s="1268"/>
      <c r="CK48" s="1268"/>
      <c r="CL48" s="1268"/>
      <c r="CV48" s="1268"/>
      <c r="CW48" s="1268"/>
      <c r="CX48" s="1268"/>
    </row>
    <row r="49" spans="1:109" ht="13.2" x14ac:dyDescent="0.2">
      <c r="B49" s="1250"/>
      <c r="AN49" s="1244" t="s">
        <v>599</v>
      </c>
    </row>
    <row r="50" spans="1:109" ht="13.2" x14ac:dyDescent="0.2">
      <c r="B50" s="1250"/>
      <c r="G50" s="1269"/>
      <c r="H50" s="1269"/>
      <c r="I50" s="1269"/>
      <c r="J50" s="1269"/>
      <c r="K50" s="1270"/>
      <c r="L50" s="1270"/>
      <c r="M50" s="1271"/>
      <c r="N50" s="1271"/>
      <c r="AN50" s="1272"/>
      <c r="AO50" s="1273"/>
      <c r="AP50" s="1273"/>
      <c r="AQ50" s="1273"/>
      <c r="AR50" s="1273"/>
      <c r="AS50" s="1273"/>
      <c r="AT50" s="1273"/>
      <c r="AU50" s="1273"/>
      <c r="AV50" s="1273"/>
      <c r="AW50" s="1273"/>
      <c r="AX50" s="1273"/>
      <c r="AY50" s="1273"/>
      <c r="AZ50" s="1273"/>
      <c r="BA50" s="1273"/>
      <c r="BB50" s="1273"/>
      <c r="BC50" s="1273"/>
      <c r="BD50" s="1273"/>
      <c r="BE50" s="1273"/>
      <c r="BF50" s="1273"/>
      <c r="BG50" s="1273"/>
      <c r="BH50" s="1273"/>
      <c r="BI50" s="1273"/>
      <c r="BJ50" s="1273"/>
      <c r="BK50" s="1273"/>
      <c r="BL50" s="1273"/>
      <c r="BM50" s="1273"/>
      <c r="BN50" s="1273"/>
      <c r="BO50" s="1274"/>
      <c r="BP50" s="1275" t="s">
        <v>473</v>
      </c>
      <c r="BQ50" s="1275"/>
      <c r="BR50" s="1275"/>
      <c r="BS50" s="1275"/>
      <c r="BT50" s="1275"/>
      <c r="BU50" s="1275"/>
      <c r="BV50" s="1275"/>
      <c r="BW50" s="1275"/>
      <c r="BX50" s="1275" t="s">
        <v>474</v>
      </c>
      <c r="BY50" s="1275"/>
      <c r="BZ50" s="1275"/>
      <c r="CA50" s="1275"/>
      <c r="CB50" s="1275"/>
      <c r="CC50" s="1275"/>
      <c r="CD50" s="1275"/>
      <c r="CE50" s="1275"/>
      <c r="CF50" s="1275" t="s">
        <v>475</v>
      </c>
      <c r="CG50" s="1275"/>
      <c r="CH50" s="1275"/>
      <c r="CI50" s="1275"/>
      <c r="CJ50" s="1275"/>
      <c r="CK50" s="1275"/>
      <c r="CL50" s="1275"/>
      <c r="CM50" s="1275"/>
      <c r="CN50" s="1275" t="s">
        <v>476</v>
      </c>
      <c r="CO50" s="1275"/>
      <c r="CP50" s="1275"/>
      <c r="CQ50" s="1275"/>
      <c r="CR50" s="1275"/>
      <c r="CS50" s="1275"/>
      <c r="CT50" s="1275"/>
      <c r="CU50" s="1275"/>
      <c r="CV50" s="1275" t="s">
        <v>477</v>
      </c>
      <c r="CW50" s="1275"/>
      <c r="CX50" s="1275"/>
      <c r="CY50" s="1275"/>
      <c r="CZ50" s="1275"/>
      <c r="DA50" s="1275"/>
      <c r="DB50" s="1275"/>
      <c r="DC50" s="1275"/>
    </row>
    <row r="51" spans="1:109" ht="13.5" customHeight="1" x14ac:dyDescent="0.2">
      <c r="B51" s="1250"/>
      <c r="G51" s="1276"/>
      <c r="H51" s="1276"/>
      <c r="I51" s="1277"/>
      <c r="J51" s="1277"/>
      <c r="K51" s="1278"/>
      <c r="L51" s="1278"/>
      <c r="M51" s="1278"/>
      <c r="N51" s="1278"/>
      <c r="AM51" s="1268"/>
      <c r="AN51" s="1279" t="s">
        <v>600</v>
      </c>
      <c r="AO51" s="1279"/>
      <c r="AP51" s="1279"/>
      <c r="AQ51" s="1279"/>
      <c r="AR51" s="1279"/>
      <c r="AS51" s="1279"/>
      <c r="AT51" s="1279"/>
      <c r="AU51" s="1279"/>
      <c r="AV51" s="1279"/>
      <c r="AW51" s="1279"/>
      <c r="AX51" s="1279"/>
      <c r="AY51" s="1279"/>
      <c r="AZ51" s="1279"/>
      <c r="BA51" s="1279"/>
      <c r="BB51" s="1279" t="s">
        <v>601</v>
      </c>
      <c r="BC51" s="1279"/>
      <c r="BD51" s="1279"/>
      <c r="BE51" s="1279"/>
      <c r="BF51" s="1279"/>
      <c r="BG51" s="1279"/>
      <c r="BH51" s="1279"/>
      <c r="BI51" s="1279"/>
      <c r="BJ51" s="1279"/>
      <c r="BK51" s="1279"/>
      <c r="BL51" s="1279"/>
      <c r="BM51" s="1279"/>
      <c r="BN51" s="1279"/>
      <c r="BO51" s="1279"/>
      <c r="BP51" s="1280"/>
      <c r="BQ51" s="1280"/>
      <c r="BR51" s="1280"/>
      <c r="BS51" s="1280"/>
      <c r="BT51" s="1280"/>
      <c r="BU51" s="1280"/>
      <c r="BV51" s="1280"/>
      <c r="BW51" s="1280"/>
      <c r="BX51" s="1280"/>
      <c r="BY51" s="1280"/>
      <c r="BZ51" s="1280"/>
      <c r="CA51" s="1280"/>
      <c r="CB51" s="1280"/>
      <c r="CC51" s="1280"/>
      <c r="CD51" s="1280"/>
      <c r="CE51" s="1280"/>
      <c r="CF51" s="1280"/>
      <c r="CG51" s="1280"/>
      <c r="CH51" s="1280"/>
      <c r="CI51" s="1280"/>
      <c r="CJ51" s="1280"/>
      <c r="CK51" s="1280"/>
      <c r="CL51" s="1280"/>
      <c r="CM51" s="1280"/>
      <c r="CN51" s="1280"/>
      <c r="CO51" s="1280"/>
      <c r="CP51" s="1280"/>
      <c r="CQ51" s="1280"/>
      <c r="CR51" s="1280"/>
      <c r="CS51" s="1280"/>
      <c r="CT51" s="1280"/>
      <c r="CU51" s="1280"/>
      <c r="CV51" s="1280"/>
      <c r="CW51" s="1280"/>
      <c r="CX51" s="1280"/>
      <c r="CY51" s="1280"/>
      <c r="CZ51" s="1280"/>
      <c r="DA51" s="1280"/>
      <c r="DB51" s="1280"/>
      <c r="DC51" s="1280"/>
    </row>
    <row r="52" spans="1:109" ht="13.2" x14ac:dyDescent="0.2">
      <c r="B52" s="1250"/>
      <c r="G52" s="1276"/>
      <c r="H52" s="1276"/>
      <c r="I52" s="1277"/>
      <c r="J52" s="1277"/>
      <c r="K52" s="1278"/>
      <c r="L52" s="1278"/>
      <c r="M52" s="1278"/>
      <c r="N52" s="1278"/>
      <c r="AM52" s="1268"/>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2" x14ac:dyDescent="0.2">
      <c r="A53" s="1258"/>
      <c r="B53" s="1250"/>
      <c r="G53" s="1276"/>
      <c r="H53" s="1276"/>
      <c r="I53" s="1269"/>
      <c r="J53" s="1269"/>
      <c r="K53" s="1278"/>
      <c r="L53" s="1278"/>
      <c r="M53" s="1278"/>
      <c r="N53" s="1278"/>
      <c r="AM53" s="1268"/>
      <c r="AN53" s="1279"/>
      <c r="AO53" s="1279"/>
      <c r="AP53" s="1279"/>
      <c r="AQ53" s="1279"/>
      <c r="AR53" s="1279"/>
      <c r="AS53" s="1279"/>
      <c r="AT53" s="1279"/>
      <c r="AU53" s="1279"/>
      <c r="AV53" s="1279"/>
      <c r="AW53" s="1279"/>
      <c r="AX53" s="1279"/>
      <c r="AY53" s="1279"/>
      <c r="AZ53" s="1279"/>
      <c r="BA53" s="1279"/>
      <c r="BB53" s="1279" t="s">
        <v>602</v>
      </c>
      <c r="BC53" s="1279"/>
      <c r="BD53" s="1279"/>
      <c r="BE53" s="1279"/>
      <c r="BF53" s="1279"/>
      <c r="BG53" s="1279"/>
      <c r="BH53" s="1279"/>
      <c r="BI53" s="1279"/>
      <c r="BJ53" s="1279"/>
      <c r="BK53" s="1279"/>
      <c r="BL53" s="1279"/>
      <c r="BM53" s="1279"/>
      <c r="BN53" s="1279"/>
      <c r="BO53" s="1279"/>
      <c r="BP53" s="1280">
        <v>58.4</v>
      </c>
      <c r="BQ53" s="1280"/>
      <c r="BR53" s="1280"/>
      <c r="BS53" s="1280"/>
      <c r="BT53" s="1280"/>
      <c r="BU53" s="1280"/>
      <c r="BV53" s="1280"/>
      <c r="BW53" s="1280"/>
      <c r="BX53" s="1280">
        <v>58.8</v>
      </c>
      <c r="BY53" s="1280"/>
      <c r="BZ53" s="1280"/>
      <c r="CA53" s="1280"/>
      <c r="CB53" s="1280"/>
      <c r="CC53" s="1280"/>
      <c r="CD53" s="1280"/>
      <c r="CE53" s="1280"/>
      <c r="CF53" s="1280">
        <v>60.1</v>
      </c>
      <c r="CG53" s="1280"/>
      <c r="CH53" s="1280"/>
      <c r="CI53" s="1280"/>
      <c r="CJ53" s="1280"/>
      <c r="CK53" s="1280"/>
      <c r="CL53" s="1280"/>
      <c r="CM53" s="1280"/>
      <c r="CN53" s="1280">
        <v>57.4</v>
      </c>
      <c r="CO53" s="1280"/>
      <c r="CP53" s="1280"/>
      <c r="CQ53" s="1280"/>
      <c r="CR53" s="1280"/>
      <c r="CS53" s="1280"/>
      <c r="CT53" s="1280"/>
      <c r="CU53" s="1280"/>
      <c r="CV53" s="1280">
        <v>58.7</v>
      </c>
      <c r="CW53" s="1280"/>
      <c r="CX53" s="1280"/>
      <c r="CY53" s="1280"/>
      <c r="CZ53" s="1280"/>
      <c r="DA53" s="1280"/>
      <c r="DB53" s="1280"/>
      <c r="DC53" s="1280"/>
    </row>
    <row r="54" spans="1:109" ht="13.2" x14ac:dyDescent="0.2">
      <c r="A54" s="1258"/>
      <c r="B54" s="1250"/>
      <c r="G54" s="1276"/>
      <c r="H54" s="1276"/>
      <c r="I54" s="1269"/>
      <c r="J54" s="1269"/>
      <c r="K54" s="1278"/>
      <c r="L54" s="1278"/>
      <c r="M54" s="1278"/>
      <c r="N54" s="1278"/>
      <c r="AM54" s="1268"/>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2" x14ac:dyDescent="0.2">
      <c r="A55" s="1258"/>
      <c r="B55" s="1250"/>
      <c r="G55" s="1269"/>
      <c r="H55" s="1269"/>
      <c r="I55" s="1269"/>
      <c r="J55" s="1269"/>
      <c r="K55" s="1278"/>
      <c r="L55" s="1278"/>
      <c r="M55" s="1278"/>
      <c r="N55" s="1278"/>
      <c r="AN55" s="1275" t="s">
        <v>603</v>
      </c>
      <c r="AO55" s="1275"/>
      <c r="AP55" s="1275"/>
      <c r="AQ55" s="1275"/>
      <c r="AR55" s="1275"/>
      <c r="AS55" s="1275"/>
      <c r="AT55" s="1275"/>
      <c r="AU55" s="1275"/>
      <c r="AV55" s="1275"/>
      <c r="AW55" s="1275"/>
      <c r="AX55" s="1275"/>
      <c r="AY55" s="1275"/>
      <c r="AZ55" s="1275"/>
      <c r="BA55" s="1275"/>
      <c r="BB55" s="1279" t="s">
        <v>601</v>
      </c>
      <c r="BC55" s="1279"/>
      <c r="BD55" s="1279"/>
      <c r="BE55" s="1279"/>
      <c r="BF55" s="1279"/>
      <c r="BG55" s="1279"/>
      <c r="BH55" s="1279"/>
      <c r="BI55" s="1279"/>
      <c r="BJ55" s="1279"/>
      <c r="BK55" s="1279"/>
      <c r="BL55" s="1279"/>
      <c r="BM55" s="1279"/>
      <c r="BN55" s="1279"/>
      <c r="BO55" s="1279"/>
      <c r="BP55" s="1280">
        <v>55.4</v>
      </c>
      <c r="BQ55" s="1280"/>
      <c r="BR55" s="1280"/>
      <c r="BS55" s="1280"/>
      <c r="BT55" s="1280"/>
      <c r="BU55" s="1280"/>
      <c r="BV55" s="1280"/>
      <c r="BW55" s="1280"/>
      <c r="BX55" s="1280">
        <v>52.7</v>
      </c>
      <c r="BY55" s="1280"/>
      <c r="BZ55" s="1280"/>
      <c r="CA55" s="1280"/>
      <c r="CB55" s="1280"/>
      <c r="CC55" s="1280"/>
      <c r="CD55" s="1280"/>
      <c r="CE55" s="1280"/>
      <c r="CF55" s="1280">
        <v>49.7</v>
      </c>
      <c r="CG55" s="1280"/>
      <c r="CH55" s="1280"/>
      <c r="CI55" s="1280"/>
      <c r="CJ55" s="1280"/>
      <c r="CK55" s="1280"/>
      <c r="CL55" s="1280"/>
      <c r="CM55" s="1280"/>
      <c r="CN55" s="1280">
        <v>37.299999999999997</v>
      </c>
      <c r="CO55" s="1280"/>
      <c r="CP55" s="1280"/>
      <c r="CQ55" s="1280"/>
      <c r="CR55" s="1280"/>
      <c r="CS55" s="1280"/>
      <c r="CT55" s="1280"/>
      <c r="CU55" s="1280"/>
      <c r="CV55" s="1280">
        <v>25.1</v>
      </c>
      <c r="CW55" s="1280"/>
      <c r="CX55" s="1280"/>
      <c r="CY55" s="1280"/>
      <c r="CZ55" s="1280"/>
      <c r="DA55" s="1280"/>
      <c r="DB55" s="1280"/>
      <c r="DC55" s="1280"/>
    </row>
    <row r="56" spans="1:109" ht="13.2" x14ac:dyDescent="0.2">
      <c r="A56" s="1258"/>
      <c r="B56" s="1250"/>
      <c r="G56" s="1269"/>
      <c r="H56" s="1269"/>
      <c r="I56" s="1269"/>
      <c r="J56" s="1269"/>
      <c r="K56" s="1278"/>
      <c r="L56" s="1278"/>
      <c r="M56" s="1278"/>
      <c r="N56" s="1278"/>
      <c r="AN56" s="1275"/>
      <c r="AO56" s="1275"/>
      <c r="AP56" s="1275"/>
      <c r="AQ56" s="1275"/>
      <c r="AR56" s="1275"/>
      <c r="AS56" s="1275"/>
      <c r="AT56" s="1275"/>
      <c r="AU56" s="1275"/>
      <c r="AV56" s="1275"/>
      <c r="AW56" s="1275"/>
      <c r="AX56" s="1275"/>
      <c r="AY56" s="1275"/>
      <c r="AZ56" s="1275"/>
      <c r="BA56" s="1275"/>
      <c r="BB56" s="1279"/>
      <c r="BC56" s="1279"/>
      <c r="BD56" s="1279"/>
      <c r="BE56" s="1279"/>
      <c r="BF56" s="1279"/>
      <c r="BG56" s="1279"/>
      <c r="BH56" s="1279"/>
      <c r="BI56" s="1279"/>
      <c r="BJ56" s="1279"/>
      <c r="BK56" s="1279"/>
      <c r="BL56" s="1279"/>
      <c r="BM56" s="1279"/>
      <c r="BN56" s="1279"/>
      <c r="BO56" s="1279"/>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1258" customFormat="1" ht="13.2" x14ac:dyDescent="0.2">
      <c r="B57" s="1281"/>
      <c r="G57" s="1269"/>
      <c r="H57" s="1269"/>
      <c r="I57" s="1282"/>
      <c r="J57" s="1282"/>
      <c r="K57" s="1278"/>
      <c r="L57" s="1278"/>
      <c r="M57" s="1278"/>
      <c r="N57" s="1278"/>
      <c r="AM57" s="1244"/>
      <c r="AN57" s="1275"/>
      <c r="AO57" s="1275"/>
      <c r="AP57" s="1275"/>
      <c r="AQ57" s="1275"/>
      <c r="AR57" s="1275"/>
      <c r="AS57" s="1275"/>
      <c r="AT57" s="1275"/>
      <c r="AU57" s="1275"/>
      <c r="AV57" s="1275"/>
      <c r="AW57" s="1275"/>
      <c r="AX57" s="1275"/>
      <c r="AY57" s="1275"/>
      <c r="AZ57" s="1275"/>
      <c r="BA57" s="1275"/>
      <c r="BB57" s="1279" t="s">
        <v>602</v>
      </c>
      <c r="BC57" s="1279"/>
      <c r="BD57" s="1279"/>
      <c r="BE57" s="1279"/>
      <c r="BF57" s="1279"/>
      <c r="BG57" s="1279"/>
      <c r="BH57" s="1279"/>
      <c r="BI57" s="1279"/>
      <c r="BJ57" s="1279"/>
      <c r="BK57" s="1279"/>
      <c r="BL57" s="1279"/>
      <c r="BM57" s="1279"/>
      <c r="BN57" s="1279"/>
      <c r="BO57" s="1279"/>
      <c r="BP57" s="1280">
        <v>58.7</v>
      </c>
      <c r="BQ57" s="1280"/>
      <c r="BR57" s="1280"/>
      <c r="BS57" s="1280"/>
      <c r="BT57" s="1280"/>
      <c r="BU57" s="1280"/>
      <c r="BV57" s="1280"/>
      <c r="BW57" s="1280"/>
      <c r="BX57" s="1280">
        <v>59.9</v>
      </c>
      <c r="BY57" s="1280"/>
      <c r="BZ57" s="1280"/>
      <c r="CA57" s="1280"/>
      <c r="CB57" s="1280"/>
      <c r="CC57" s="1280"/>
      <c r="CD57" s="1280"/>
      <c r="CE57" s="1280"/>
      <c r="CF57" s="1280">
        <v>60.1</v>
      </c>
      <c r="CG57" s="1280"/>
      <c r="CH57" s="1280"/>
      <c r="CI57" s="1280"/>
      <c r="CJ57" s="1280"/>
      <c r="CK57" s="1280"/>
      <c r="CL57" s="1280"/>
      <c r="CM57" s="1280"/>
      <c r="CN57" s="1280">
        <v>61.9</v>
      </c>
      <c r="CO57" s="1280"/>
      <c r="CP57" s="1280"/>
      <c r="CQ57" s="1280"/>
      <c r="CR57" s="1280"/>
      <c r="CS57" s="1280"/>
      <c r="CT57" s="1280"/>
      <c r="CU57" s="1280"/>
      <c r="CV57" s="1280">
        <v>63.1</v>
      </c>
      <c r="CW57" s="1280"/>
      <c r="CX57" s="1280"/>
      <c r="CY57" s="1280"/>
      <c r="CZ57" s="1280"/>
      <c r="DA57" s="1280"/>
      <c r="DB57" s="1280"/>
      <c r="DC57" s="1280"/>
      <c r="DD57" s="1283"/>
      <c r="DE57" s="1281"/>
    </row>
    <row r="58" spans="1:109" s="1258" customFormat="1" ht="13.2" x14ac:dyDescent="0.2">
      <c r="A58" s="1244"/>
      <c r="B58" s="1281"/>
      <c r="G58" s="1269"/>
      <c r="H58" s="1269"/>
      <c r="I58" s="1282"/>
      <c r="J58" s="1282"/>
      <c r="K58" s="1278"/>
      <c r="L58" s="1278"/>
      <c r="M58" s="1278"/>
      <c r="N58" s="1278"/>
      <c r="AM58" s="1244"/>
      <c r="AN58" s="1275"/>
      <c r="AO58" s="1275"/>
      <c r="AP58" s="1275"/>
      <c r="AQ58" s="1275"/>
      <c r="AR58" s="1275"/>
      <c r="AS58" s="1275"/>
      <c r="AT58" s="1275"/>
      <c r="AU58" s="1275"/>
      <c r="AV58" s="1275"/>
      <c r="AW58" s="1275"/>
      <c r="AX58" s="1275"/>
      <c r="AY58" s="1275"/>
      <c r="AZ58" s="1275"/>
      <c r="BA58" s="1275"/>
      <c r="BB58" s="1279"/>
      <c r="BC58" s="1279"/>
      <c r="BD58" s="1279"/>
      <c r="BE58" s="1279"/>
      <c r="BF58" s="1279"/>
      <c r="BG58" s="1279"/>
      <c r="BH58" s="1279"/>
      <c r="BI58" s="1279"/>
      <c r="BJ58" s="1279"/>
      <c r="BK58" s="1279"/>
      <c r="BL58" s="1279"/>
      <c r="BM58" s="1279"/>
      <c r="BN58" s="1279"/>
      <c r="BO58" s="1279"/>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1283"/>
      <c r="DE58" s="1281"/>
    </row>
    <row r="59" spans="1:109" s="1258" customFormat="1" ht="13.2" x14ac:dyDescent="0.2">
      <c r="A59" s="1244"/>
      <c r="B59" s="1281"/>
      <c r="K59" s="1284"/>
      <c r="L59" s="1284"/>
      <c r="M59" s="1284"/>
      <c r="N59" s="1284"/>
      <c r="AQ59" s="1284"/>
      <c r="AR59" s="1284"/>
      <c r="AS59" s="1284"/>
      <c r="AT59" s="1284"/>
      <c r="BC59" s="1284"/>
      <c r="BD59" s="1284"/>
      <c r="BE59" s="1284"/>
      <c r="BF59" s="1284"/>
      <c r="BO59" s="1284"/>
      <c r="BP59" s="1284"/>
      <c r="BQ59" s="1284"/>
      <c r="BR59" s="1284"/>
      <c r="CA59" s="1284"/>
      <c r="CB59" s="1284"/>
      <c r="CC59" s="1284"/>
      <c r="CD59" s="1284"/>
      <c r="CM59" s="1284"/>
      <c r="CN59" s="1284"/>
      <c r="CO59" s="1284"/>
      <c r="CP59" s="1284"/>
      <c r="CY59" s="1284"/>
      <c r="CZ59" s="1284"/>
      <c r="DA59" s="1284"/>
      <c r="DB59" s="1284"/>
      <c r="DC59" s="1284"/>
      <c r="DD59" s="1283"/>
      <c r="DE59" s="1281"/>
    </row>
    <row r="60" spans="1:109" s="1258" customFormat="1" ht="13.2" x14ac:dyDescent="0.2">
      <c r="A60" s="1244"/>
      <c r="B60" s="1281"/>
      <c r="K60" s="1284"/>
      <c r="L60" s="1284"/>
      <c r="M60" s="1284"/>
      <c r="N60" s="1284"/>
      <c r="AQ60" s="1284"/>
      <c r="AR60" s="1284"/>
      <c r="AS60" s="1284"/>
      <c r="AT60" s="1284"/>
      <c r="BC60" s="1284"/>
      <c r="BD60" s="1284"/>
      <c r="BE60" s="1284"/>
      <c r="BF60" s="1284"/>
      <c r="BO60" s="1284"/>
      <c r="BP60" s="1284"/>
      <c r="BQ60" s="1284"/>
      <c r="BR60" s="1284"/>
      <c r="CA60" s="1284"/>
      <c r="CB60" s="1284"/>
      <c r="CC60" s="1284"/>
      <c r="CD60" s="1284"/>
      <c r="CM60" s="1284"/>
      <c r="CN60" s="1284"/>
      <c r="CO60" s="1284"/>
      <c r="CP60" s="1284"/>
      <c r="CY60" s="1284"/>
      <c r="CZ60" s="1284"/>
      <c r="DA60" s="1284"/>
      <c r="DB60" s="1284"/>
      <c r="DC60" s="1284"/>
      <c r="DD60" s="1283"/>
      <c r="DE60" s="1281"/>
    </row>
    <row r="61" spans="1:109" s="1258" customFormat="1" ht="13.2" x14ac:dyDescent="0.2">
      <c r="A61" s="1244"/>
      <c r="B61" s="1285"/>
      <c r="C61" s="1286"/>
      <c r="D61" s="1286"/>
      <c r="E61" s="1286"/>
      <c r="F61" s="1286"/>
      <c r="G61" s="1286"/>
      <c r="H61" s="1286"/>
      <c r="I61" s="1286"/>
      <c r="J61" s="1286"/>
      <c r="K61" s="1286"/>
      <c r="L61" s="1286"/>
      <c r="M61" s="1287"/>
      <c r="N61" s="1287"/>
      <c r="O61" s="1286"/>
      <c r="P61" s="1286"/>
      <c r="Q61" s="1286"/>
      <c r="R61" s="1286"/>
      <c r="S61" s="1286"/>
      <c r="T61" s="1286"/>
      <c r="U61" s="1286"/>
      <c r="V61" s="1286"/>
      <c r="W61" s="1286"/>
      <c r="X61" s="1286"/>
      <c r="Y61" s="1286"/>
      <c r="Z61" s="1286"/>
      <c r="AA61" s="1286"/>
      <c r="AB61" s="1286"/>
      <c r="AC61" s="1286"/>
      <c r="AD61" s="1286"/>
      <c r="AE61" s="1286"/>
      <c r="AF61" s="1286"/>
      <c r="AG61" s="1286"/>
      <c r="AH61" s="1286"/>
      <c r="AI61" s="1286"/>
      <c r="AJ61" s="1286"/>
      <c r="AK61" s="1286"/>
      <c r="AL61" s="1286"/>
      <c r="AM61" s="1286"/>
      <c r="AN61" s="1286"/>
      <c r="AO61" s="1286"/>
      <c r="AP61" s="1286"/>
      <c r="AQ61" s="1286"/>
      <c r="AR61" s="1286"/>
      <c r="AS61" s="1287"/>
      <c r="AT61" s="1287"/>
      <c r="AU61" s="1286"/>
      <c r="AV61" s="1286"/>
      <c r="AW61" s="1286"/>
      <c r="AX61" s="1286"/>
      <c r="AY61" s="1286"/>
      <c r="AZ61" s="1286"/>
      <c r="BA61" s="1286"/>
      <c r="BB61" s="1286"/>
      <c r="BC61" s="1286"/>
      <c r="BD61" s="1286"/>
      <c r="BE61" s="1287"/>
      <c r="BF61" s="1287"/>
      <c r="BG61" s="1286"/>
      <c r="BH61" s="1286"/>
      <c r="BI61" s="1286"/>
      <c r="BJ61" s="1286"/>
      <c r="BK61" s="1286"/>
      <c r="BL61" s="1286"/>
      <c r="BM61" s="1286"/>
      <c r="BN61" s="1286"/>
      <c r="BO61" s="1286"/>
      <c r="BP61" s="1286"/>
      <c r="BQ61" s="1287"/>
      <c r="BR61" s="1287"/>
      <c r="BS61" s="1286"/>
      <c r="BT61" s="1286"/>
      <c r="BU61" s="1286"/>
      <c r="BV61" s="1286"/>
      <c r="BW61" s="1286"/>
      <c r="BX61" s="1286"/>
      <c r="BY61" s="1286"/>
      <c r="BZ61" s="1286"/>
      <c r="CA61" s="1286"/>
      <c r="CB61" s="1286"/>
      <c r="CC61" s="1287"/>
      <c r="CD61" s="1287"/>
      <c r="CE61" s="1286"/>
      <c r="CF61" s="1286"/>
      <c r="CG61" s="1286"/>
      <c r="CH61" s="1286"/>
      <c r="CI61" s="1286"/>
      <c r="CJ61" s="1286"/>
      <c r="CK61" s="1286"/>
      <c r="CL61" s="1286"/>
      <c r="CM61" s="1286"/>
      <c r="CN61" s="1286"/>
      <c r="CO61" s="1287"/>
      <c r="CP61" s="1287"/>
      <c r="CQ61" s="1286"/>
      <c r="CR61" s="1286"/>
      <c r="CS61" s="1286"/>
      <c r="CT61" s="1286"/>
      <c r="CU61" s="1286"/>
      <c r="CV61" s="1286"/>
      <c r="CW61" s="1286"/>
      <c r="CX61" s="1286"/>
      <c r="CY61" s="1286"/>
      <c r="CZ61" s="1286"/>
      <c r="DA61" s="1287"/>
      <c r="DB61" s="1287"/>
      <c r="DC61" s="1287"/>
      <c r="DD61" s="1288"/>
      <c r="DE61" s="1281"/>
    </row>
    <row r="62" spans="1:109" ht="13.2" x14ac:dyDescent="0.2">
      <c r="B62" s="1255"/>
      <c r="C62" s="1255"/>
      <c r="D62" s="1255"/>
      <c r="E62" s="1255"/>
      <c r="F62" s="1255"/>
      <c r="G62" s="1255"/>
      <c r="H62" s="1255"/>
      <c r="I62" s="1255"/>
      <c r="J62" s="1255"/>
      <c r="K62" s="1255"/>
      <c r="L62" s="1255"/>
      <c r="M62" s="1255"/>
      <c r="N62" s="1255"/>
      <c r="O62" s="1255"/>
      <c r="P62" s="1255"/>
      <c r="Q62" s="1255"/>
      <c r="R62" s="1255"/>
      <c r="S62" s="1255"/>
      <c r="T62" s="1255"/>
      <c r="U62" s="1255"/>
      <c r="V62" s="1255"/>
      <c r="W62" s="1255"/>
      <c r="X62" s="1255"/>
      <c r="Y62" s="1255"/>
      <c r="Z62" s="1255"/>
      <c r="AA62" s="1255"/>
      <c r="AB62" s="1255"/>
      <c r="AC62" s="1255"/>
      <c r="AD62" s="1255"/>
      <c r="AE62" s="1255"/>
      <c r="AF62" s="1255"/>
      <c r="AG62" s="1255"/>
      <c r="AH62" s="1255"/>
      <c r="AI62" s="1255"/>
      <c r="AJ62" s="1255"/>
      <c r="AK62" s="1255"/>
      <c r="AL62" s="1255"/>
      <c r="AM62" s="1255"/>
      <c r="AN62" s="1255"/>
      <c r="AO62" s="1255"/>
      <c r="AP62" s="1255"/>
      <c r="AQ62" s="1255"/>
      <c r="AR62" s="1255"/>
      <c r="AS62" s="1255"/>
      <c r="AT62" s="1255"/>
      <c r="AU62" s="1255"/>
      <c r="AV62" s="1255"/>
      <c r="AW62" s="1255"/>
      <c r="AX62" s="1255"/>
      <c r="AY62" s="1255"/>
      <c r="AZ62" s="1255"/>
      <c r="BA62" s="1255"/>
      <c r="BB62" s="1255"/>
      <c r="BC62" s="1255"/>
      <c r="BD62" s="1255"/>
      <c r="BE62" s="1255"/>
      <c r="BF62" s="1255"/>
      <c r="BG62" s="1255"/>
      <c r="BH62" s="1255"/>
      <c r="BI62" s="1255"/>
      <c r="BJ62" s="1255"/>
      <c r="BK62" s="1255"/>
      <c r="BL62" s="1255"/>
      <c r="BM62" s="1255"/>
      <c r="BN62" s="1255"/>
      <c r="BO62" s="1255"/>
      <c r="BP62" s="1255"/>
      <c r="BQ62" s="1255"/>
      <c r="BR62" s="1255"/>
      <c r="BS62" s="1255"/>
      <c r="BT62" s="1255"/>
      <c r="BU62" s="1255"/>
      <c r="BV62" s="1255"/>
      <c r="BW62" s="1255"/>
      <c r="BX62" s="1255"/>
      <c r="BY62" s="1255"/>
      <c r="BZ62" s="1255"/>
      <c r="CA62" s="1255"/>
      <c r="CB62" s="1255"/>
      <c r="CC62" s="1255"/>
      <c r="CD62" s="1255"/>
      <c r="CE62" s="1255"/>
      <c r="CF62" s="1255"/>
      <c r="CG62" s="1255"/>
      <c r="CH62" s="1255"/>
      <c r="CI62" s="1255"/>
      <c r="CJ62" s="1255"/>
      <c r="CK62" s="1255"/>
      <c r="CL62" s="1255"/>
      <c r="CM62" s="1255"/>
      <c r="CN62" s="1255"/>
      <c r="CO62" s="1255"/>
      <c r="CP62" s="1255"/>
      <c r="CQ62" s="1255"/>
      <c r="CR62" s="1255"/>
      <c r="CS62" s="1255"/>
      <c r="CT62" s="1255"/>
      <c r="CU62" s="1255"/>
      <c r="CV62" s="1255"/>
      <c r="CW62" s="1255"/>
      <c r="CX62" s="1255"/>
      <c r="CY62" s="1255"/>
      <c r="CZ62" s="1255"/>
      <c r="DA62" s="1255"/>
      <c r="DB62" s="1255"/>
      <c r="DC62" s="1255"/>
      <c r="DD62" s="1255"/>
      <c r="DE62" s="1244"/>
    </row>
    <row r="63" spans="1:109" ht="16.2" x14ac:dyDescent="0.2">
      <c r="B63" s="1289" t="s">
        <v>604</v>
      </c>
    </row>
    <row r="64" spans="1:109" ht="13.2" x14ac:dyDescent="0.2">
      <c r="B64" s="1250"/>
      <c r="G64" s="1257"/>
      <c r="I64" s="1290"/>
      <c r="J64" s="1290"/>
      <c r="K64" s="1290"/>
      <c r="L64" s="1290"/>
      <c r="M64" s="1290"/>
      <c r="N64" s="1291"/>
      <c r="AM64" s="1257"/>
      <c r="AN64" s="1257" t="s">
        <v>597</v>
      </c>
      <c r="AP64" s="1258"/>
      <c r="AQ64" s="1258"/>
      <c r="AR64" s="1258"/>
      <c r="AY64" s="1257"/>
      <c r="BA64" s="1258"/>
      <c r="BB64" s="1258"/>
      <c r="BC64" s="1258"/>
      <c r="BK64" s="1257"/>
      <c r="BM64" s="1258"/>
      <c r="BN64" s="1258"/>
      <c r="BO64" s="1258"/>
      <c r="BW64" s="1257"/>
      <c r="BY64" s="1258"/>
      <c r="BZ64" s="1258"/>
      <c r="CA64" s="1258"/>
      <c r="CI64" s="1257"/>
      <c r="CK64" s="1258"/>
      <c r="CL64" s="1258"/>
      <c r="CM64" s="1258"/>
      <c r="CU64" s="1257"/>
      <c r="CW64" s="1258"/>
      <c r="CX64" s="1258"/>
      <c r="CY64" s="1258"/>
    </row>
    <row r="65" spans="2:107" ht="13.2" x14ac:dyDescent="0.2">
      <c r="B65" s="1250"/>
      <c r="AN65" s="1259" t="s">
        <v>605</v>
      </c>
      <c r="AO65" s="1260"/>
      <c r="AP65" s="1260"/>
      <c r="AQ65" s="1260"/>
      <c r="AR65" s="1260"/>
      <c r="AS65" s="1260"/>
      <c r="AT65" s="1260"/>
      <c r="AU65" s="1260"/>
      <c r="AV65" s="1260"/>
      <c r="AW65" s="1260"/>
      <c r="AX65" s="1260"/>
      <c r="AY65" s="1260"/>
      <c r="AZ65" s="1260"/>
      <c r="BA65" s="1260"/>
      <c r="BB65" s="1260"/>
      <c r="BC65" s="1260"/>
      <c r="BD65" s="1260"/>
      <c r="BE65" s="1260"/>
      <c r="BF65" s="1260"/>
      <c r="BG65" s="1260"/>
      <c r="BH65" s="1260"/>
      <c r="BI65" s="1260"/>
      <c r="BJ65" s="1260"/>
      <c r="BK65" s="1260"/>
      <c r="BL65" s="1260"/>
      <c r="BM65" s="1260"/>
      <c r="BN65" s="1260"/>
      <c r="BO65" s="1260"/>
      <c r="BP65" s="1260"/>
      <c r="BQ65" s="1260"/>
      <c r="BR65" s="1260"/>
      <c r="BS65" s="1260"/>
      <c r="BT65" s="1260"/>
      <c r="BU65" s="1260"/>
      <c r="BV65" s="1260"/>
      <c r="BW65" s="1260"/>
      <c r="BX65" s="1260"/>
      <c r="BY65" s="1260"/>
      <c r="BZ65" s="1260"/>
      <c r="CA65" s="1260"/>
      <c r="CB65" s="1260"/>
      <c r="CC65" s="1260"/>
      <c r="CD65" s="1260"/>
      <c r="CE65" s="1260"/>
      <c r="CF65" s="1260"/>
      <c r="CG65" s="1260"/>
      <c r="CH65" s="1260"/>
      <c r="CI65" s="1260"/>
      <c r="CJ65" s="1260"/>
      <c r="CK65" s="1260"/>
      <c r="CL65" s="1260"/>
      <c r="CM65" s="1260"/>
      <c r="CN65" s="1260"/>
      <c r="CO65" s="1260"/>
      <c r="CP65" s="1260"/>
      <c r="CQ65" s="1260"/>
      <c r="CR65" s="1260"/>
      <c r="CS65" s="1260"/>
      <c r="CT65" s="1260"/>
      <c r="CU65" s="1260"/>
      <c r="CV65" s="1260"/>
      <c r="CW65" s="1260"/>
      <c r="CX65" s="1260"/>
      <c r="CY65" s="1260"/>
      <c r="CZ65" s="1260"/>
      <c r="DA65" s="1260"/>
      <c r="DB65" s="1260"/>
      <c r="DC65" s="1261"/>
    </row>
    <row r="66" spans="2:107" ht="13.2" x14ac:dyDescent="0.2">
      <c r="B66" s="1250"/>
      <c r="AN66" s="1262"/>
      <c r="AO66" s="1263"/>
      <c r="AP66" s="1263"/>
      <c r="AQ66" s="1263"/>
      <c r="AR66" s="1263"/>
      <c r="AS66" s="1263"/>
      <c r="AT66" s="1263"/>
      <c r="AU66" s="1263"/>
      <c r="AV66" s="1263"/>
      <c r="AW66" s="1263"/>
      <c r="AX66" s="1263"/>
      <c r="AY66" s="1263"/>
      <c r="AZ66" s="1263"/>
      <c r="BA66" s="1263"/>
      <c r="BB66" s="1263"/>
      <c r="BC66" s="1263"/>
      <c r="BD66" s="1263"/>
      <c r="BE66" s="1263"/>
      <c r="BF66" s="1263"/>
      <c r="BG66" s="1263"/>
      <c r="BH66" s="1263"/>
      <c r="BI66" s="1263"/>
      <c r="BJ66" s="1263"/>
      <c r="BK66" s="1263"/>
      <c r="BL66" s="1263"/>
      <c r="BM66" s="1263"/>
      <c r="BN66" s="1263"/>
      <c r="BO66" s="1263"/>
      <c r="BP66" s="1263"/>
      <c r="BQ66" s="1263"/>
      <c r="BR66" s="1263"/>
      <c r="BS66" s="1263"/>
      <c r="BT66" s="1263"/>
      <c r="BU66" s="1263"/>
      <c r="BV66" s="1263"/>
      <c r="BW66" s="1263"/>
      <c r="BX66" s="1263"/>
      <c r="BY66" s="1263"/>
      <c r="BZ66" s="1263"/>
      <c r="CA66" s="1263"/>
      <c r="CB66" s="1263"/>
      <c r="CC66" s="1263"/>
      <c r="CD66" s="1263"/>
      <c r="CE66" s="1263"/>
      <c r="CF66" s="1263"/>
      <c r="CG66" s="1263"/>
      <c r="CH66" s="1263"/>
      <c r="CI66" s="1263"/>
      <c r="CJ66" s="1263"/>
      <c r="CK66" s="1263"/>
      <c r="CL66" s="1263"/>
      <c r="CM66" s="1263"/>
      <c r="CN66" s="1263"/>
      <c r="CO66" s="1263"/>
      <c r="CP66" s="1263"/>
      <c r="CQ66" s="1263"/>
      <c r="CR66" s="1263"/>
      <c r="CS66" s="1263"/>
      <c r="CT66" s="1263"/>
      <c r="CU66" s="1263"/>
      <c r="CV66" s="1263"/>
      <c r="CW66" s="1263"/>
      <c r="CX66" s="1263"/>
      <c r="CY66" s="1263"/>
      <c r="CZ66" s="1263"/>
      <c r="DA66" s="1263"/>
      <c r="DB66" s="1263"/>
      <c r="DC66" s="1264"/>
    </row>
    <row r="67" spans="2:107" ht="13.2" x14ac:dyDescent="0.2">
      <c r="B67" s="1250"/>
      <c r="AN67" s="1262"/>
      <c r="AO67" s="1263"/>
      <c r="AP67" s="1263"/>
      <c r="AQ67" s="1263"/>
      <c r="AR67" s="1263"/>
      <c r="AS67" s="1263"/>
      <c r="AT67" s="1263"/>
      <c r="AU67" s="1263"/>
      <c r="AV67" s="1263"/>
      <c r="AW67" s="1263"/>
      <c r="AX67" s="1263"/>
      <c r="AY67" s="1263"/>
      <c r="AZ67" s="1263"/>
      <c r="BA67" s="1263"/>
      <c r="BB67" s="1263"/>
      <c r="BC67" s="1263"/>
      <c r="BD67" s="1263"/>
      <c r="BE67" s="1263"/>
      <c r="BF67" s="1263"/>
      <c r="BG67" s="1263"/>
      <c r="BH67" s="1263"/>
      <c r="BI67" s="1263"/>
      <c r="BJ67" s="1263"/>
      <c r="BK67" s="1263"/>
      <c r="BL67" s="1263"/>
      <c r="BM67" s="1263"/>
      <c r="BN67" s="1263"/>
      <c r="BO67" s="1263"/>
      <c r="BP67" s="1263"/>
      <c r="BQ67" s="1263"/>
      <c r="BR67" s="1263"/>
      <c r="BS67" s="1263"/>
      <c r="BT67" s="1263"/>
      <c r="BU67" s="1263"/>
      <c r="BV67" s="1263"/>
      <c r="BW67" s="1263"/>
      <c r="BX67" s="1263"/>
      <c r="BY67" s="1263"/>
      <c r="BZ67" s="1263"/>
      <c r="CA67" s="1263"/>
      <c r="CB67" s="1263"/>
      <c r="CC67" s="1263"/>
      <c r="CD67" s="1263"/>
      <c r="CE67" s="1263"/>
      <c r="CF67" s="1263"/>
      <c r="CG67" s="1263"/>
      <c r="CH67" s="1263"/>
      <c r="CI67" s="1263"/>
      <c r="CJ67" s="1263"/>
      <c r="CK67" s="1263"/>
      <c r="CL67" s="1263"/>
      <c r="CM67" s="1263"/>
      <c r="CN67" s="1263"/>
      <c r="CO67" s="1263"/>
      <c r="CP67" s="1263"/>
      <c r="CQ67" s="1263"/>
      <c r="CR67" s="1263"/>
      <c r="CS67" s="1263"/>
      <c r="CT67" s="1263"/>
      <c r="CU67" s="1263"/>
      <c r="CV67" s="1263"/>
      <c r="CW67" s="1263"/>
      <c r="CX67" s="1263"/>
      <c r="CY67" s="1263"/>
      <c r="CZ67" s="1263"/>
      <c r="DA67" s="1263"/>
      <c r="DB67" s="1263"/>
      <c r="DC67" s="1264"/>
    </row>
    <row r="68" spans="2:107" ht="13.2" x14ac:dyDescent="0.2">
      <c r="B68" s="1250"/>
      <c r="AN68" s="1262"/>
      <c r="AO68" s="1263"/>
      <c r="AP68" s="1263"/>
      <c r="AQ68" s="1263"/>
      <c r="AR68" s="1263"/>
      <c r="AS68" s="1263"/>
      <c r="AT68" s="1263"/>
      <c r="AU68" s="1263"/>
      <c r="AV68" s="1263"/>
      <c r="AW68" s="1263"/>
      <c r="AX68" s="1263"/>
      <c r="AY68" s="1263"/>
      <c r="AZ68" s="1263"/>
      <c r="BA68" s="1263"/>
      <c r="BB68" s="1263"/>
      <c r="BC68" s="1263"/>
      <c r="BD68" s="1263"/>
      <c r="BE68" s="1263"/>
      <c r="BF68" s="1263"/>
      <c r="BG68" s="1263"/>
      <c r="BH68" s="1263"/>
      <c r="BI68" s="1263"/>
      <c r="BJ68" s="1263"/>
      <c r="BK68" s="1263"/>
      <c r="BL68" s="1263"/>
      <c r="BM68" s="1263"/>
      <c r="BN68" s="1263"/>
      <c r="BO68" s="1263"/>
      <c r="BP68" s="1263"/>
      <c r="BQ68" s="1263"/>
      <c r="BR68" s="1263"/>
      <c r="BS68" s="1263"/>
      <c r="BT68" s="1263"/>
      <c r="BU68" s="1263"/>
      <c r="BV68" s="1263"/>
      <c r="BW68" s="1263"/>
      <c r="BX68" s="1263"/>
      <c r="BY68" s="1263"/>
      <c r="BZ68" s="1263"/>
      <c r="CA68" s="1263"/>
      <c r="CB68" s="1263"/>
      <c r="CC68" s="1263"/>
      <c r="CD68" s="1263"/>
      <c r="CE68" s="1263"/>
      <c r="CF68" s="1263"/>
      <c r="CG68" s="1263"/>
      <c r="CH68" s="1263"/>
      <c r="CI68" s="1263"/>
      <c r="CJ68" s="1263"/>
      <c r="CK68" s="1263"/>
      <c r="CL68" s="1263"/>
      <c r="CM68" s="1263"/>
      <c r="CN68" s="1263"/>
      <c r="CO68" s="1263"/>
      <c r="CP68" s="1263"/>
      <c r="CQ68" s="1263"/>
      <c r="CR68" s="1263"/>
      <c r="CS68" s="1263"/>
      <c r="CT68" s="1263"/>
      <c r="CU68" s="1263"/>
      <c r="CV68" s="1263"/>
      <c r="CW68" s="1263"/>
      <c r="CX68" s="1263"/>
      <c r="CY68" s="1263"/>
      <c r="CZ68" s="1263"/>
      <c r="DA68" s="1263"/>
      <c r="DB68" s="1263"/>
      <c r="DC68" s="1264"/>
    </row>
    <row r="69" spans="2:107" ht="13.2" x14ac:dyDescent="0.2">
      <c r="B69" s="1250"/>
      <c r="AN69" s="1265"/>
      <c r="AO69" s="1266"/>
      <c r="AP69" s="1266"/>
      <c r="AQ69" s="1266"/>
      <c r="AR69" s="1266"/>
      <c r="AS69" s="1266"/>
      <c r="AT69" s="1266"/>
      <c r="AU69" s="1266"/>
      <c r="AV69" s="1266"/>
      <c r="AW69" s="1266"/>
      <c r="AX69" s="1266"/>
      <c r="AY69" s="1266"/>
      <c r="AZ69" s="1266"/>
      <c r="BA69" s="1266"/>
      <c r="BB69" s="1266"/>
      <c r="BC69" s="1266"/>
      <c r="BD69" s="1266"/>
      <c r="BE69" s="1266"/>
      <c r="BF69" s="1266"/>
      <c r="BG69" s="1266"/>
      <c r="BH69" s="1266"/>
      <c r="BI69" s="1266"/>
      <c r="BJ69" s="1266"/>
      <c r="BK69" s="1266"/>
      <c r="BL69" s="1266"/>
      <c r="BM69" s="1266"/>
      <c r="BN69" s="1266"/>
      <c r="BO69" s="1266"/>
      <c r="BP69" s="1266"/>
      <c r="BQ69" s="1266"/>
      <c r="BR69" s="1266"/>
      <c r="BS69" s="1266"/>
      <c r="BT69" s="1266"/>
      <c r="BU69" s="1266"/>
      <c r="BV69" s="1266"/>
      <c r="BW69" s="1266"/>
      <c r="BX69" s="1266"/>
      <c r="BY69" s="1266"/>
      <c r="BZ69" s="1266"/>
      <c r="CA69" s="1266"/>
      <c r="CB69" s="1266"/>
      <c r="CC69" s="1266"/>
      <c r="CD69" s="1266"/>
      <c r="CE69" s="1266"/>
      <c r="CF69" s="1266"/>
      <c r="CG69" s="1266"/>
      <c r="CH69" s="1266"/>
      <c r="CI69" s="1266"/>
      <c r="CJ69" s="1266"/>
      <c r="CK69" s="1266"/>
      <c r="CL69" s="1266"/>
      <c r="CM69" s="1266"/>
      <c r="CN69" s="1266"/>
      <c r="CO69" s="1266"/>
      <c r="CP69" s="1266"/>
      <c r="CQ69" s="1266"/>
      <c r="CR69" s="1266"/>
      <c r="CS69" s="1266"/>
      <c r="CT69" s="1266"/>
      <c r="CU69" s="1266"/>
      <c r="CV69" s="1266"/>
      <c r="CW69" s="1266"/>
      <c r="CX69" s="1266"/>
      <c r="CY69" s="1266"/>
      <c r="CZ69" s="1266"/>
      <c r="DA69" s="1266"/>
      <c r="DB69" s="1266"/>
      <c r="DC69" s="1267"/>
    </row>
    <row r="70" spans="2:107" ht="13.2" x14ac:dyDescent="0.2">
      <c r="B70" s="1250"/>
      <c r="H70" s="1292"/>
      <c r="I70" s="1292"/>
      <c r="J70" s="1293"/>
      <c r="K70" s="1293"/>
      <c r="L70" s="1294"/>
      <c r="M70" s="1293"/>
      <c r="N70" s="1294"/>
      <c r="AN70" s="1268"/>
      <c r="AO70" s="1268"/>
      <c r="AP70" s="1268"/>
      <c r="AZ70" s="1268"/>
      <c r="BA70" s="1268"/>
      <c r="BB70" s="1268"/>
      <c r="BL70" s="1268"/>
      <c r="BM70" s="1268"/>
      <c r="BN70" s="1268"/>
      <c r="BX70" s="1268"/>
      <c r="BY70" s="1268"/>
      <c r="BZ70" s="1268"/>
      <c r="CJ70" s="1268"/>
      <c r="CK70" s="1268"/>
      <c r="CL70" s="1268"/>
      <c r="CV70" s="1268"/>
      <c r="CW70" s="1268"/>
      <c r="CX70" s="1268"/>
    </row>
    <row r="71" spans="2:107" ht="13.2" x14ac:dyDescent="0.2">
      <c r="B71" s="1250"/>
      <c r="G71" s="1295"/>
      <c r="I71" s="1296"/>
      <c r="J71" s="1293"/>
      <c r="K71" s="1293"/>
      <c r="L71" s="1294"/>
      <c r="M71" s="1293"/>
      <c r="N71" s="1294"/>
      <c r="AM71" s="1295"/>
      <c r="AN71" s="1244" t="s">
        <v>599</v>
      </c>
    </row>
    <row r="72" spans="2:107" ht="13.2" x14ac:dyDescent="0.2">
      <c r="B72" s="1250"/>
      <c r="G72" s="1269"/>
      <c r="H72" s="1269"/>
      <c r="I72" s="1269"/>
      <c r="J72" s="1269"/>
      <c r="K72" s="1270"/>
      <c r="L72" s="1270"/>
      <c r="M72" s="1271"/>
      <c r="N72" s="1271"/>
      <c r="AN72" s="1272"/>
      <c r="AO72" s="1273"/>
      <c r="AP72" s="1273"/>
      <c r="AQ72" s="1273"/>
      <c r="AR72" s="1273"/>
      <c r="AS72" s="1273"/>
      <c r="AT72" s="1273"/>
      <c r="AU72" s="1273"/>
      <c r="AV72" s="1273"/>
      <c r="AW72" s="1273"/>
      <c r="AX72" s="1273"/>
      <c r="AY72" s="1273"/>
      <c r="AZ72" s="1273"/>
      <c r="BA72" s="1273"/>
      <c r="BB72" s="1273"/>
      <c r="BC72" s="1273"/>
      <c r="BD72" s="1273"/>
      <c r="BE72" s="1273"/>
      <c r="BF72" s="1273"/>
      <c r="BG72" s="1273"/>
      <c r="BH72" s="1273"/>
      <c r="BI72" s="1273"/>
      <c r="BJ72" s="1273"/>
      <c r="BK72" s="1273"/>
      <c r="BL72" s="1273"/>
      <c r="BM72" s="1273"/>
      <c r="BN72" s="1273"/>
      <c r="BO72" s="1274"/>
      <c r="BP72" s="1275" t="s">
        <v>473</v>
      </c>
      <c r="BQ72" s="1275"/>
      <c r="BR72" s="1275"/>
      <c r="BS72" s="1275"/>
      <c r="BT72" s="1275"/>
      <c r="BU72" s="1275"/>
      <c r="BV72" s="1275"/>
      <c r="BW72" s="1275"/>
      <c r="BX72" s="1275" t="s">
        <v>474</v>
      </c>
      <c r="BY72" s="1275"/>
      <c r="BZ72" s="1275"/>
      <c r="CA72" s="1275"/>
      <c r="CB72" s="1275"/>
      <c r="CC72" s="1275"/>
      <c r="CD72" s="1275"/>
      <c r="CE72" s="1275"/>
      <c r="CF72" s="1275" t="s">
        <v>475</v>
      </c>
      <c r="CG72" s="1275"/>
      <c r="CH72" s="1275"/>
      <c r="CI72" s="1275"/>
      <c r="CJ72" s="1275"/>
      <c r="CK72" s="1275"/>
      <c r="CL72" s="1275"/>
      <c r="CM72" s="1275"/>
      <c r="CN72" s="1275" t="s">
        <v>476</v>
      </c>
      <c r="CO72" s="1275"/>
      <c r="CP72" s="1275"/>
      <c r="CQ72" s="1275"/>
      <c r="CR72" s="1275"/>
      <c r="CS72" s="1275"/>
      <c r="CT72" s="1275"/>
      <c r="CU72" s="1275"/>
      <c r="CV72" s="1275" t="s">
        <v>477</v>
      </c>
      <c r="CW72" s="1275"/>
      <c r="CX72" s="1275"/>
      <c r="CY72" s="1275"/>
      <c r="CZ72" s="1275"/>
      <c r="DA72" s="1275"/>
      <c r="DB72" s="1275"/>
      <c r="DC72" s="1275"/>
    </row>
    <row r="73" spans="2:107" ht="13.2" x14ac:dyDescent="0.2">
      <c r="B73" s="1250"/>
      <c r="G73" s="1276"/>
      <c r="H73" s="1276"/>
      <c r="I73" s="1276"/>
      <c r="J73" s="1276"/>
      <c r="K73" s="1297"/>
      <c r="L73" s="1297"/>
      <c r="M73" s="1297"/>
      <c r="N73" s="1297"/>
      <c r="AM73" s="1268"/>
      <c r="AN73" s="1279" t="s">
        <v>600</v>
      </c>
      <c r="AO73" s="1279"/>
      <c r="AP73" s="1279"/>
      <c r="AQ73" s="1279"/>
      <c r="AR73" s="1279"/>
      <c r="AS73" s="1279"/>
      <c r="AT73" s="1279"/>
      <c r="AU73" s="1279"/>
      <c r="AV73" s="1279"/>
      <c r="AW73" s="1279"/>
      <c r="AX73" s="1279"/>
      <c r="AY73" s="1279"/>
      <c r="AZ73" s="1279"/>
      <c r="BA73" s="1279"/>
      <c r="BB73" s="1279" t="s">
        <v>601</v>
      </c>
      <c r="BC73" s="1279"/>
      <c r="BD73" s="1279"/>
      <c r="BE73" s="1279"/>
      <c r="BF73" s="1279"/>
      <c r="BG73" s="1279"/>
      <c r="BH73" s="1279"/>
      <c r="BI73" s="1279"/>
      <c r="BJ73" s="1279"/>
      <c r="BK73" s="1279"/>
      <c r="BL73" s="1279"/>
      <c r="BM73" s="1279"/>
      <c r="BN73" s="1279"/>
      <c r="BO73" s="1279"/>
      <c r="BP73" s="1280"/>
      <c r="BQ73" s="1280"/>
      <c r="BR73" s="1280"/>
      <c r="BS73" s="1280"/>
      <c r="BT73" s="1280"/>
      <c r="BU73" s="1280"/>
      <c r="BV73" s="1280"/>
      <c r="BW73" s="1280"/>
      <c r="BX73" s="1280"/>
      <c r="BY73" s="1280"/>
      <c r="BZ73" s="1280"/>
      <c r="CA73" s="1280"/>
      <c r="CB73" s="1280"/>
      <c r="CC73" s="1280"/>
      <c r="CD73" s="1280"/>
      <c r="CE73" s="1280"/>
      <c r="CF73" s="1280"/>
      <c r="CG73" s="1280"/>
      <c r="CH73" s="1280"/>
      <c r="CI73" s="1280"/>
      <c r="CJ73" s="1280"/>
      <c r="CK73" s="1280"/>
      <c r="CL73" s="1280"/>
      <c r="CM73" s="1280"/>
      <c r="CN73" s="1280"/>
      <c r="CO73" s="1280"/>
      <c r="CP73" s="1280"/>
      <c r="CQ73" s="1280"/>
      <c r="CR73" s="1280"/>
      <c r="CS73" s="1280"/>
      <c r="CT73" s="1280"/>
      <c r="CU73" s="1280"/>
      <c r="CV73" s="1280"/>
      <c r="CW73" s="1280"/>
      <c r="CX73" s="1280"/>
      <c r="CY73" s="1280"/>
      <c r="CZ73" s="1280"/>
      <c r="DA73" s="1280"/>
      <c r="DB73" s="1280"/>
      <c r="DC73" s="1280"/>
    </row>
    <row r="74" spans="2:107" ht="13.2" x14ac:dyDescent="0.2">
      <c r="B74" s="1250"/>
      <c r="G74" s="1276"/>
      <c r="H74" s="1276"/>
      <c r="I74" s="1276"/>
      <c r="J74" s="1276"/>
      <c r="K74" s="1297"/>
      <c r="L74" s="1297"/>
      <c r="M74" s="1297"/>
      <c r="N74" s="1297"/>
      <c r="AM74" s="1268"/>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2" x14ac:dyDescent="0.2">
      <c r="B75" s="1250"/>
      <c r="G75" s="1276"/>
      <c r="H75" s="1276"/>
      <c r="I75" s="1269"/>
      <c r="J75" s="1269"/>
      <c r="K75" s="1278"/>
      <c r="L75" s="1278"/>
      <c r="M75" s="1278"/>
      <c r="N75" s="1278"/>
      <c r="AM75" s="1268"/>
      <c r="AN75" s="1279"/>
      <c r="AO75" s="1279"/>
      <c r="AP75" s="1279"/>
      <c r="AQ75" s="1279"/>
      <c r="AR75" s="1279"/>
      <c r="AS75" s="1279"/>
      <c r="AT75" s="1279"/>
      <c r="AU75" s="1279"/>
      <c r="AV75" s="1279"/>
      <c r="AW75" s="1279"/>
      <c r="AX75" s="1279"/>
      <c r="AY75" s="1279"/>
      <c r="AZ75" s="1279"/>
      <c r="BA75" s="1279"/>
      <c r="BB75" s="1279" t="s">
        <v>606</v>
      </c>
      <c r="BC75" s="1279"/>
      <c r="BD75" s="1279"/>
      <c r="BE75" s="1279"/>
      <c r="BF75" s="1279"/>
      <c r="BG75" s="1279"/>
      <c r="BH75" s="1279"/>
      <c r="BI75" s="1279"/>
      <c r="BJ75" s="1279"/>
      <c r="BK75" s="1279"/>
      <c r="BL75" s="1279"/>
      <c r="BM75" s="1279"/>
      <c r="BN75" s="1279"/>
      <c r="BO75" s="1279"/>
      <c r="BP75" s="1280">
        <v>5</v>
      </c>
      <c r="BQ75" s="1280"/>
      <c r="BR75" s="1280"/>
      <c r="BS75" s="1280"/>
      <c r="BT75" s="1280"/>
      <c r="BU75" s="1280"/>
      <c r="BV75" s="1280"/>
      <c r="BW75" s="1280"/>
      <c r="BX75" s="1280">
        <v>6.1</v>
      </c>
      <c r="BY75" s="1280"/>
      <c r="BZ75" s="1280"/>
      <c r="CA75" s="1280"/>
      <c r="CB75" s="1280"/>
      <c r="CC75" s="1280"/>
      <c r="CD75" s="1280"/>
      <c r="CE75" s="1280"/>
      <c r="CF75" s="1280">
        <v>6.2</v>
      </c>
      <c r="CG75" s="1280"/>
      <c r="CH75" s="1280"/>
      <c r="CI75" s="1280"/>
      <c r="CJ75" s="1280"/>
      <c r="CK75" s="1280"/>
      <c r="CL75" s="1280"/>
      <c r="CM75" s="1280"/>
      <c r="CN75" s="1280">
        <v>4.8</v>
      </c>
      <c r="CO75" s="1280"/>
      <c r="CP75" s="1280"/>
      <c r="CQ75" s="1280"/>
      <c r="CR75" s="1280"/>
      <c r="CS75" s="1280"/>
      <c r="CT75" s="1280"/>
      <c r="CU75" s="1280"/>
      <c r="CV75" s="1280">
        <v>4.9000000000000004</v>
      </c>
      <c r="CW75" s="1280"/>
      <c r="CX75" s="1280"/>
      <c r="CY75" s="1280"/>
      <c r="CZ75" s="1280"/>
      <c r="DA75" s="1280"/>
      <c r="DB75" s="1280"/>
      <c r="DC75" s="1280"/>
    </row>
    <row r="76" spans="2:107" ht="13.2" x14ac:dyDescent="0.2">
      <c r="B76" s="1250"/>
      <c r="G76" s="1276"/>
      <c r="H76" s="1276"/>
      <c r="I76" s="1269"/>
      <c r="J76" s="1269"/>
      <c r="K76" s="1278"/>
      <c r="L76" s="1278"/>
      <c r="M76" s="1278"/>
      <c r="N76" s="1278"/>
      <c r="AM76" s="1268"/>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2" x14ac:dyDescent="0.2">
      <c r="B77" s="1250"/>
      <c r="G77" s="1269"/>
      <c r="H77" s="1269"/>
      <c r="I77" s="1269"/>
      <c r="J77" s="1269"/>
      <c r="K77" s="1297"/>
      <c r="L77" s="1297"/>
      <c r="M77" s="1297"/>
      <c r="N77" s="1297"/>
      <c r="AN77" s="1275" t="s">
        <v>603</v>
      </c>
      <c r="AO77" s="1275"/>
      <c r="AP77" s="1275"/>
      <c r="AQ77" s="1275"/>
      <c r="AR77" s="1275"/>
      <c r="AS77" s="1275"/>
      <c r="AT77" s="1275"/>
      <c r="AU77" s="1275"/>
      <c r="AV77" s="1275"/>
      <c r="AW77" s="1275"/>
      <c r="AX77" s="1275"/>
      <c r="AY77" s="1275"/>
      <c r="AZ77" s="1275"/>
      <c r="BA77" s="1275"/>
      <c r="BB77" s="1279" t="s">
        <v>601</v>
      </c>
      <c r="BC77" s="1279"/>
      <c r="BD77" s="1279"/>
      <c r="BE77" s="1279"/>
      <c r="BF77" s="1279"/>
      <c r="BG77" s="1279"/>
      <c r="BH77" s="1279"/>
      <c r="BI77" s="1279"/>
      <c r="BJ77" s="1279"/>
      <c r="BK77" s="1279"/>
      <c r="BL77" s="1279"/>
      <c r="BM77" s="1279"/>
      <c r="BN77" s="1279"/>
      <c r="BO77" s="1279"/>
      <c r="BP77" s="1280">
        <v>55.4</v>
      </c>
      <c r="BQ77" s="1280"/>
      <c r="BR77" s="1280"/>
      <c r="BS77" s="1280"/>
      <c r="BT77" s="1280"/>
      <c r="BU77" s="1280"/>
      <c r="BV77" s="1280"/>
      <c r="BW77" s="1280"/>
      <c r="BX77" s="1280">
        <v>52.7</v>
      </c>
      <c r="BY77" s="1280"/>
      <c r="BZ77" s="1280"/>
      <c r="CA77" s="1280"/>
      <c r="CB77" s="1280"/>
      <c r="CC77" s="1280"/>
      <c r="CD77" s="1280"/>
      <c r="CE77" s="1280"/>
      <c r="CF77" s="1280">
        <v>49.7</v>
      </c>
      <c r="CG77" s="1280"/>
      <c r="CH77" s="1280"/>
      <c r="CI77" s="1280"/>
      <c r="CJ77" s="1280"/>
      <c r="CK77" s="1280"/>
      <c r="CL77" s="1280"/>
      <c r="CM77" s="1280"/>
      <c r="CN77" s="1280">
        <v>37.299999999999997</v>
      </c>
      <c r="CO77" s="1280"/>
      <c r="CP77" s="1280"/>
      <c r="CQ77" s="1280"/>
      <c r="CR77" s="1280"/>
      <c r="CS77" s="1280"/>
      <c r="CT77" s="1280"/>
      <c r="CU77" s="1280"/>
      <c r="CV77" s="1280">
        <v>25.1</v>
      </c>
      <c r="CW77" s="1280"/>
      <c r="CX77" s="1280"/>
      <c r="CY77" s="1280"/>
      <c r="CZ77" s="1280"/>
      <c r="DA77" s="1280"/>
      <c r="DB77" s="1280"/>
      <c r="DC77" s="1280"/>
    </row>
    <row r="78" spans="2:107" ht="13.2" x14ac:dyDescent="0.2">
      <c r="B78" s="1250"/>
      <c r="G78" s="1269"/>
      <c r="H78" s="1269"/>
      <c r="I78" s="1269"/>
      <c r="J78" s="1269"/>
      <c r="K78" s="1297"/>
      <c r="L78" s="1297"/>
      <c r="M78" s="1297"/>
      <c r="N78" s="1297"/>
      <c r="AN78" s="1275"/>
      <c r="AO78" s="1275"/>
      <c r="AP78" s="1275"/>
      <c r="AQ78" s="1275"/>
      <c r="AR78" s="1275"/>
      <c r="AS78" s="1275"/>
      <c r="AT78" s="1275"/>
      <c r="AU78" s="1275"/>
      <c r="AV78" s="1275"/>
      <c r="AW78" s="1275"/>
      <c r="AX78" s="1275"/>
      <c r="AY78" s="1275"/>
      <c r="AZ78" s="1275"/>
      <c r="BA78" s="1275"/>
      <c r="BB78" s="1279"/>
      <c r="BC78" s="1279"/>
      <c r="BD78" s="1279"/>
      <c r="BE78" s="1279"/>
      <c r="BF78" s="1279"/>
      <c r="BG78" s="1279"/>
      <c r="BH78" s="1279"/>
      <c r="BI78" s="1279"/>
      <c r="BJ78" s="1279"/>
      <c r="BK78" s="1279"/>
      <c r="BL78" s="1279"/>
      <c r="BM78" s="1279"/>
      <c r="BN78" s="1279"/>
      <c r="BO78" s="1279"/>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2" x14ac:dyDescent="0.2">
      <c r="B79" s="1250"/>
      <c r="G79" s="1269"/>
      <c r="H79" s="1269"/>
      <c r="I79" s="1282"/>
      <c r="J79" s="1282"/>
      <c r="K79" s="1298"/>
      <c r="L79" s="1298"/>
      <c r="M79" s="1298"/>
      <c r="N79" s="1298"/>
      <c r="AN79" s="1275"/>
      <c r="AO79" s="1275"/>
      <c r="AP79" s="1275"/>
      <c r="AQ79" s="1275"/>
      <c r="AR79" s="1275"/>
      <c r="AS79" s="1275"/>
      <c r="AT79" s="1275"/>
      <c r="AU79" s="1275"/>
      <c r="AV79" s="1275"/>
      <c r="AW79" s="1275"/>
      <c r="AX79" s="1275"/>
      <c r="AY79" s="1275"/>
      <c r="AZ79" s="1275"/>
      <c r="BA79" s="1275"/>
      <c r="BB79" s="1279" t="s">
        <v>606</v>
      </c>
      <c r="BC79" s="1279"/>
      <c r="BD79" s="1279"/>
      <c r="BE79" s="1279"/>
      <c r="BF79" s="1279"/>
      <c r="BG79" s="1279"/>
      <c r="BH79" s="1279"/>
      <c r="BI79" s="1279"/>
      <c r="BJ79" s="1279"/>
      <c r="BK79" s="1279"/>
      <c r="BL79" s="1279"/>
      <c r="BM79" s="1279"/>
      <c r="BN79" s="1279"/>
      <c r="BO79" s="1279"/>
      <c r="BP79" s="1280">
        <v>9.6999999999999993</v>
      </c>
      <c r="BQ79" s="1280"/>
      <c r="BR79" s="1280"/>
      <c r="BS79" s="1280"/>
      <c r="BT79" s="1280"/>
      <c r="BU79" s="1280"/>
      <c r="BV79" s="1280"/>
      <c r="BW79" s="1280"/>
      <c r="BX79" s="1280">
        <v>9.5</v>
      </c>
      <c r="BY79" s="1280"/>
      <c r="BZ79" s="1280"/>
      <c r="CA79" s="1280"/>
      <c r="CB79" s="1280"/>
      <c r="CC79" s="1280"/>
      <c r="CD79" s="1280"/>
      <c r="CE79" s="1280"/>
      <c r="CF79" s="1280">
        <v>9.1999999999999993</v>
      </c>
      <c r="CG79" s="1280"/>
      <c r="CH79" s="1280"/>
      <c r="CI79" s="1280"/>
      <c r="CJ79" s="1280"/>
      <c r="CK79" s="1280"/>
      <c r="CL79" s="1280"/>
      <c r="CM79" s="1280"/>
      <c r="CN79" s="1280">
        <v>8.6</v>
      </c>
      <c r="CO79" s="1280"/>
      <c r="CP79" s="1280"/>
      <c r="CQ79" s="1280"/>
      <c r="CR79" s="1280"/>
      <c r="CS79" s="1280"/>
      <c r="CT79" s="1280"/>
      <c r="CU79" s="1280"/>
      <c r="CV79" s="1280">
        <v>8.3000000000000007</v>
      </c>
      <c r="CW79" s="1280"/>
      <c r="CX79" s="1280"/>
      <c r="CY79" s="1280"/>
      <c r="CZ79" s="1280"/>
      <c r="DA79" s="1280"/>
      <c r="DB79" s="1280"/>
      <c r="DC79" s="1280"/>
    </row>
    <row r="80" spans="2:107" ht="13.2" x14ac:dyDescent="0.2">
      <c r="B80" s="1250"/>
      <c r="G80" s="1269"/>
      <c r="H80" s="1269"/>
      <c r="I80" s="1282"/>
      <c r="J80" s="1282"/>
      <c r="K80" s="1298"/>
      <c r="L80" s="1298"/>
      <c r="M80" s="1298"/>
      <c r="N80" s="1298"/>
      <c r="AN80" s="1275"/>
      <c r="AO80" s="1275"/>
      <c r="AP80" s="1275"/>
      <c r="AQ80" s="1275"/>
      <c r="AR80" s="1275"/>
      <c r="AS80" s="1275"/>
      <c r="AT80" s="1275"/>
      <c r="AU80" s="1275"/>
      <c r="AV80" s="1275"/>
      <c r="AW80" s="1275"/>
      <c r="AX80" s="1275"/>
      <c r="AY80" s="1275"/>
      <c r="AZ80" s="1275"/>
      <c r="BA80" s="1275"/>
      <c r="BB80" s="1279"/>
      <c r="BC80" s="1279"/>
      <c r="BD80" s="1279"/>
      <c r="BE80" s="1279"/>
      <c r="BF80" s="1279"/>
      <c r="BG80" s="1279"/>
      <c r="BH80" s="1279"/>
      <c r="BI80" s="1279"/>
      <c r="BJ80" s="1279"/>
      <c r="BK80" s="1279"/>
      <c r="BL80" s="1279"/>
      <c r="BM80" s="1279"/>
      <c r="BN80" s="1279"/>
      <c r="BO80" s="1279"/>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2" x14ac:dyDescent="0.2">
      <c r="B81" s="1250"/>
    </row>
    <row r="82" spans="2:109" ht="16.2" x14ac:dyDescent="0.2">
      <c r="B82" s="1250"/>
      <c r="K82" s="1299"/>
      <c r="L82" s="1299"/>
      <c r="M82" s="1299"/>
      <c r="N82" s="1299"/>
      <c r="AQ82" s="1299"/>
      <c r="AR82" s="1299"/>
      <c r="AS82" s="1299"/>
      <c r="AT82" s="1299"/>
      <c r="BC82" s="1299"/>
      <c r="BD82" s="1299"/>
      <c r="BE82" s="1299"/>
      <c r="BF82" s="1299"/>
      <c r="BO82" s="1299"/>
      <c r="BP82" s="1299"/>
      <c r="BQ82" s="1299"/>
      <c r="BR82" s="1299"/>
      <c r="CA82" s="1299"/>
      <c r="CB82" s="1299"/>
      <c r="CC82" s="1299"/>
      <c r="CD82" s="1299"/>
      <c r="CM82" s="1299"/>
      <c r="CN82" s="1299"/>
      <c r="CO82" s="1299"/>
      <c r="CP82" s="1299"/>
      <c r="CY82" s="1299"/>
      <c r="CZ82" s="1299"/>
      <c r="DA82" s="1299"/>
      <c r="DB82" s="1299"/>
      <c r="DC82" s="1299"/>
    </row>
    <row r="83" spans="2:109" ht="13.2" x14ac:dyDescent="0.2">
      <c r="B83" s="1252"/>
      <c r="C83" s="1253"/>
      <c r="D83" s="1253"/>
      <c r="E83" s="1253"/>
      <c r="F83" s="1253"/>
      <c r="G83" s="1253"/>
      <c r="H83" s="1253"/>
      <c r="I83" s="1253"/>
      <c r="J83" s="1253"/>
      <c r="K83" s="1253"/>
      <c r="L83" s="1253"/>
      <c r="M83" s="1253"/>
      <c r="N83" s="1253"/>
      <c r="O83" s="1253"/>
      <c r="P83" s="1253"/>
      <c r="Q83" s="1253"/>
      <c r="R83" s="1253"/>
      <c r="S83" s="1253"/>
      <c r="T83" s="1253"/>
      <c r="U83" s="1253"/>
      <c r="V83" s="1253"/>
      <c r="W83" s="1253"/>
      <c r="X83" s="1253"/>
      <c r="Y83" s="1253"/>
      <c r="Z83" s="1253"/>
      <c r="AA83" s="1253"/>
      <c r="AB83" s="1253"/>
      <c r="AC83" s="1253"/>
      <c r="AD83" s="1253"/>
      <c r="AE83" s="1253"/>
      <c r="AF83" s="1253"/>
      <c r="AG83" s="1253"/>
      <c r="AH83" s="1253"/>
      <c r="AI83" s="1253"/>
      <c r="AJ83" s="1253"/>
      <c r="AK83" s="1253"/>
      <c r="AL83" s="1253"/>
      <c r="AM83" s="1253"/>
      <c r="AN83" s="1253"/>
      <c r="AO83" s="1253"/>
      <c r="AP83" s="1253"/>
      <c r="AQ83" s="1253"/>
      <c r="AR83" s="1253"/>
      <c r="AS83" s="1253"/>
      <c r="AT83" s="1253"/>
      <c r="AU83" s="1253"/>
      <c r="AV83" s="1253"/>
      <c r="AW83" s="1253"/>
      <c r="AX83" s="1253"/>
      <c r="AY83" s="1253"/>
      <c r="AZ83" s="1253"/>
      <c r="BA83" s="1253"/>
      <c r="BB83" s="1253"/>
      <c r="BC83" s="1253"/>
      <c r="BD83" s="1253"/>
      <c r="BE83" s="1253"/>
      <c r="BF83" s="1253"/>
      <c r="BG83" s="1253"/>
      <c r="BH83" s="1253"/>
      <c r="BI83" s="1253"/>
      <c r="BJ83" s="1253"/>
      <c r="BK83" s="1253"/>
      <c r="BL83" s="1253"/>
      <c r="BM83" s="1253"/>
      <c r="BN83" s="1253"/>
      <c r="BO83" s="1253"/>
      <c r="BP83" s="1253"/>
      <c r="BQ83" s="1253"/>
      <c r="BR83" s="1253"/>
      <c r="BS83" s="1253"/>
      <c r="BT83" s="1253"/>
      <c r="BU83" s="1253"/>
      <c r="BV83" s="1253"/>
      <c r="BW83" s="1253"/>
      <c r="BX83" s="1253"/>
      <c r="BY83" s="1253"/>
      <c r="BZ83" s="1253"/>
      <c r="CA83" s="1253"/>
      <c r="CB83" s="1253"/>
      <c r="CC83" s="1253"/>
      <c r="CD83" s="1253"/>
      <c r="CE83" s="1253"/>
      <c r="CF83" s="1253"/>
      <c r="CG83" s="1253"/>
      <c r="CH83" s="1253"/>
      <c r="CI83" s="1253"/>
      <c r="CJ83" s="1253"/>
      <c r="CK83" s="1253"/>
      <c r="CL83" s="1253"/>
      <c r="CM83" s="1253"/>
      <c r="CN83" s="1253"/>
      <c r="CO83" s="1253"/>
      <c r="CP83" s="1253"/>
      <c r="CQ83" s="1253"/>
      <c r="CR83" s="1253"/>
      <c r="CS83" s="1253"/>
      <c r="CT83" s="1253"/>
      <c r="CU83" s="1253"/>
      <c r="CV83" s="1253"/>
      <c r="CW83" s="1253"/>
      <c r="CX83" s="1253"/>
      <c r="CY83" s="1253"/>
      <c r="CZ83" s="1253"/>
      <c r="DA83" s="1253"/>
      <c r="DB83" s="1253"/>
      <c r="DC83" s="1253"/>
      <c r="DD83" s="1254"/>
    </row>
    <row r="84" spans="2:109" ht="13.2" x14ac:dyDescent="0.2">
      <c r="DD84" s="1244"/>
      <c r="DE84" s="1244"/>
    </row>
    <row r="85" spans="2:109" ht="13.2" x14ac:dyDescent="0.2">
      <c r="DD85" s="1244"/>
      <c r="DE85" s="1244"/>
    </row>
  </sheetData>
  <sheetProtection algorithmName="SHA-512" hashValue="ZhxbJ4KZ3YZNy9MGZveWOdyGiZ9Ty8VM/luMvmbCUlZgzCEjyedEt69GrQkaQAB9Cvx2djusxZkv3zoXG6qEwg==" saltValue="0o5q94qp0Qa9/DHYYhsvf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9" zoomScaleNormal="100" zoomScaleSheetLayoutView="70" workbookViewId="0">
      <selection activeCell="AN65" sqref="AN65:DC69"/>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420</v>
      </c>
    </row>
  </sheetData>
  <sheetProtection algorithmName="SHA-512" hashValue="lt8zF3EDUWD1Vo6wg/dcJiVKYgRGksw3ETeuZIOjUo5EhEPiRCkTe2+f7WUj6YHcg9M+FeasHdgqQjcg+HEmwQ==" saltValue="XRwk0Y8K9J6rtQnuResw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topLeftCell="A109" zoomScaleNormal="100" zoomScaleSheetLayoutView="55" workbookViewId="0">
      <selection activeCell="AN65" sqref="AN65:DC69"/>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420</v>
      </c>
    </row>
  </sheetData>
  <sheetProtection algorithmName="SHA-512" hashValue="BoPuJB8Yr1OGFdIT8L+gRbtsiIPlGvJXTZGJNxX3WHrLxDKHccZ698FJk6/6bs//15Mk75hbCioq9YRfJR5/Lw==" saltValue="xGcyz4g1cQDBjZvg+W69l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51</v>
      </c>
      <c r="E2" s="146"/>
      <c r="F2" s="147" t="s">
        <v>470</v>
      </c>
      <c r="G2" s="148"/>
      <c r="H2" s="149"/>
    </row>
    <row r="3" spans="1:8" x14ac:dyDescent="0.2">
      <c r="A3" s="145" t="s">
        <v>463</v>
      </c>
      <c r="B3" s="150"/>
      <c r="C3" s="151"/>
      <c r="D3" s="152">
        <v>91602</v>
      </c>
      <c r="E3" s="153"/>
      <c r="F3" s="154">
        <v>68468</v>
      </c>
      <c r="G3" s="155"/>
      <c r="H3" s="156"/>
    </row>
    <row r="4" spans="1:8" x14ac:dyDescent="0.2">
      <c r="A4" s="157"/>
      <c r="B4" s="158"/>
      <c r="C4" s="159"/>
      <c r="D4" s="160">
        <v>67931</v>
      </c>
      <c r="E4" s="161"/>
      <c r="F4" s="162">
        <v>34140</v>
      </c>
      <c r="G4" s="163"/>
      <c r="H4" s="164"/>
    </row>
    <row r="5" spans="1:8" x14ac:dyDescent="0.2">
      <c r="A5" s="145" t="s">
        <v>465</v>
      </c>
      <c r="B5" s="150"/>
      <c r="C5" s="151"/>
      <c r="D5" s="152">
        <v>58346</v>
      </c>
      <c r="E5" s="153"/>
      <c r="F5" s="154">
        <v>69729</v>
      </c>
      <c r="G5" s="155"/>
      <c r="H5" s="156"/>
    </row>
    <row r="6" spans="1:8" x14ac:dyDescent="0.2">
      <c r="A6" s="157"/>
      <c r="B6" s="158"/>
      <c r="C6" s="159"/>
      <c r="D6" s="160">
        <v>36285</v>
      </c>
      <c r="E6" s="161"/>
      <c r="F6" s="162">
        <v>38908</v>
      </c>
      <c r="G6" s="163"/>
      <c r="H6" s="164"/>
    </row>
    <row r="7" spans="1:8" x14ac:dyDescent="0.2">
      <c r="A7" s="145" t="s">
        <v>466</v>
      </c>
      <c r="B7" s="150"/>
      <c r="C7" s="151"/>
      <c r="D7" s="152">
        <v>75918</v>
      </c>
      <c r="E7" s="153"/>
      <c r="F7" s="154">
        <v>74581</v>
      </c>
      <c r="G7" s="155"/>
      <c r="H7" s="156"/>
    </row>
    <row r="8" spans="1:8" x14ac:dyDescent="0.2">
      <c r="A8" s="157"/>
      <c r="B8" s="158"/>
      <c r="C8" s="159"/>
      <c r="D8" s="160">
        <v>49378</v>
      </c>
      <c r="E8" s="161"/>
      <c r="F8" s="162">
        <v>41563</v>
      </c>
      <c r="G8" s="163"/>
      <c r="H8" s="164"/>
    </row>
    <row r="9" spans="1:8" x14ac:dyDescent="0.2">
      <c r="A9" s="145" t="s">
        <v>467</v>
      </c>
      <c r="B9" s="150"/>
      <c r="C9" s="151"/>
      <c r="D9" s="152">
        <v>149614</v>
      </c>
      <c r="E9" s="153"/>
      <c r="F9" s="154">
        <v>76347</v>
      </c>
      <c r="G9" s="155"/>
      <c r="H9" s="156"/>
    </row>
    <row r="10" spans="1:8" x14ac:dyDescent="0.2">
      <c r="A10" s="157"/>
      <c r="B10" s="158"/>
      <c r="C10" s="159"/>
      <c r="D10" s="160">
        <v>98194</v>
      </c>
      <c r="E10" s="161"/>
      <c r="F10" s="162">
        <v>41762</v>
      </c>
      <c r="G10" s="163"/>
      <c r="H10" s="164"/>
    </row>
    <row r="11" spans="1:8" x14ac:dyDescent="0.2">
      <c r="A11" s="145" t="s">
        <v>468</v>
      </c>
      <c r="B11" s="150"/>
      <c r="C11" s="151"/>
      <c r="D11" s="152">
        <v>70538</v>
      </c>
      <c r="E11" s="153"/>
      <c r="F11" s="154">
        <v>69604</v>
      </c>
      <c r="G11" s="155"/>
      <c r="H11" s="156"/>
    </row>
    <row r="12" spans="1:8" x14ac:dyDescent="0.2">
      <c r="A12" s="157"/>
      <c r="B12" s="158"/>
      <c r="C12" s="165"/>
      <c r="D12" s="160">
        <v>40633</v>
      </c>
      <c r="E12" s="161"/>
      <c r="F12" s="162">
        <v>36247</v>
      </c>
      <c r="G12" s="163"/>
      <c r="H12" s="164"/>
    </row>
    <row r="13" spans="1:8" x14ac:dyDescent="0.2">
      <c r="A13" s="145"/>
      <c r="B13" s="150"/>
      <c r="C13" s="166"/>
      <c r="D13" s="167">
        <v>89204</v>
      </c>
      <c r="E13" s="168"/>
      <c r="F13" s="169">
        <v>71746</v>
      </c>
      <c r="G13" s="170"/>
      <c r="H13" s="156"/>
    </row>
    <row r="14" spans="1:8" x14ac:dyDescent="0.2">
      <c r="A14" s="157"/>
      <c r="B14" s="158"/>
      <c r="C14" s="159"/>
      <c r="D14" s="160">
        <v>58484</v>
      </c>
      <c r="E14" s="161"/>
      <c r="F14" s="162">
        <v>38524</v>
      </c>
      <c r="G14" s="163"/>
      <c r="H14" s="164"/>
    </row>
    <row r="17" spans="1:11" x14ac:dyDescent="0.2">
      <c r="A17" s="141" t="s">
        <v>52</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53</v>
      </c>
      <c r="B19" s="171">
        <f>ROUND(VALUE(SUBSTITUTE(実質収支比率等に係る経年分析!F$48,"▲","-")),2)</f>
        <v>5.55</v>
      </c>
      <c r="C19" s="171">
        <f>ROUND(VALUE(SUBSTITUTE(実質収支比率等に係る経年分析!G$48,"▲","-")),2)</f>
        <v>6.58</v>
      </c>
      <c r="D19" s="171">
        <f>ROUND(VALUE(SUBSTITUTE(実質収支比率等に係る経年分析!H$48,"▲","-")),2)</f>
        <v>6.33</v>
      </c>
      <c r="E19" s="171">
        <f>ROUND(VALUE(SUBSTITUTE(実質収支比率等に係る経年分析!I$48,"▲","-")),2)</f>
        <v>6.14</v>
      </c>
      <c r="F19" s="171">
        <f>ROUND(VALUE(SUBSTITUTE(実質収支比率等に係る経年分析!J$48,"▲","-")),2)</f>
        <v>7.85</v>
      </c>
    </row>
    <row r="20" spans="1:11" x14ac:dyDescent="0.2">
      <c r="A20" s="171" t="s">
        <v>54</v>
      </c>
      <c r="B20" s="171">
        <f>ROUND(VALUE(SUBSTITUTE(実質収支比率等に係る経年分析!F$47,"▲","-")),2)</f>
        <v>22.01</v>
      </c>
      <c r="C20" s="171">
        <f>ROUND(VALUE(SUBSTITUTE(実質収支比率等に係る経年分析!G$47,"▲","-")),2)</f>
        <v>21.8</v>
      </c>
      <c r="D20" s="171">
        <f>ROUND(VALUE(SUBSTITUTE(実質収支比率等に係る経年分析!H$47,"▲","-")),2)</f>
        <v>22.12</v>
      </c>
      <c r="E20" s="171">
        <f>ROUND(VALUE(SUBSTITUTE(実質収支比率等に係る経年分析!I$47,"▲","-")),2)</f>
        <v>21.45</v>
      </c>
      <c r="F20" s="171">
        <f>ROUND(VALUE(SUBSTITUTE(実質収支比率等に係る経年分析!J$47,"▲","-")),2)</f>
        <v>20.9</v>
      </c>
    </row>
    <row r="21" spans="1:11" x14ac:dyDescent="0.2">
      <c r="A21" s="171" t="s">
        <v>55</v>
      </c>
      <c r="B21" s="171">
        <f>IF(ISNUMBER(VALUE(SUBSTITUTE(実質収支比率等に係る経年分析!F$49,"▲","-"))),ROUND(VALUE(SUBSTITUTE(実質収支比率等に係る経年分析!F$49,"▲","-")),2),NA())</f>
        <v>2.89</v>
      </c>
      <c r="C21" s="171">
        <f>IF(ISNUMBER(VALUE(SUBSTITUTE(実質収支比率等に係る経年分析!G$49,"▲","-"))),ROUND(VALUE(SUBSTITUTE(実質収支比率等に係る経年分析!G$49,"▲","-")),2),NA())</f>
        <v>3.94</v>
      </c>
      <c r="D21" s="171">
        <f>IF(ISNUMBER(VALUE(SUBSTITUTE(実質収支比率等に係る経年分析!H$49,"▲","-"))),ROUND(VALUE(SUBSTITUTE(実質収支比率等に係る経年分析!H$49,"▲","-")),2),NA())</f>
        <v>3.06</v>
      </c>
      <c r="E21" s="171">
        <f>IF(ISNUMBER(VALUE(SUBSTITUTE(実質収支比率等に係る経年分析!I$49,"▲","-"))),ROUND(VALUE(SUBSTITUTE(実質収支比率等に係る経年分析!I$49,"▲","-")),2),NA())</f>
        <v>3.16</v>
      </c>
      <c r="F21" s="171">
        <f>IF(ISNUMBER(VALUE(SUBSTITUTE(実質収支比率等に係る経年分析!J$49,"▲","-"))),ROUND(VALUE(SUBSTITUTE(実質収支比率等に係る経年分析!J$49,"▲","-")),2),NA())</f>
        <v>4.95</v>
      </c>
    </row>
    <row r="24" spans="1:11" x14ac:dyDescent="0.2">
      <c r="A24" s="141" t="s">
        <v>56</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57</v>
      </c>
      <c r="C26" s="172" t="s">
        <v>58</v>
      </c>
      <c r="D26" s="172" t="s">
        <v>57</v>
      </c>
      <c r="E26" s="172" t="s">
        <v>58</v>
      </c>
      <c r="F26" s="172" t="s">
        <v>57</v>
      </c>
      <c r="G26" s="172" t="s">
        <v>58</v>
      </c>
      <c r="H26" s="172" t="s">
        <v>57</v>
      </c>
      <c r="I26" s="172" t="s">
        <v>58</v>
      </c>
      <c r="J26" s="172" t="s">
        <v>57</v>
      </c>
      <c r="K26" s="172" t="s">
        <v>58</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7.79</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駐車場事業特別会計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0.06</v>
      </c>
    </row>
    <row r="32" spans="1:11" x14ac:dyDescent="0.2">
      <c r="A32" s="172" t="str">
        <f>IF(連結実質赤字比率に係る赤字・黒字の構成分析!C$38="",NA(),連結実質赤字比率に係る赤字・黒字の構成分析!C$38)</f>
        <v>国民健康保険事業特別会計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1.91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7.0000000000000007E-2</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0.57999999999999996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0.34</v>
      </c>
    </row>
    <row r="34" spans="1:16" x14ac:dyDescent="0.2">
      <c r="A34" s="172" t="str">
        <f>IF(連結実質赤字比率に係る赤字・黒字の構成分析!C$36="",NA(),連結実質赤字比率に係る赤字・黒字の構成分析!C$36)</f>
        <v>介護保険事業特別会計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0.88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0.25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7.0000000000000007E-2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0.28999999999999998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1.67</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5.54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6.57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6.33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6.13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7.84</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17.239999999999998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17.600000000000001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16.25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10.97</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12.6</v>
      </c>
    </row>
    <row r="39" spans="1:16" x14ac:dyDescent="0.2">
      <c r="A39" s="141" t="s">
        <v>59</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2">
      <c r="A42" s="173" t="s">
        <v>62</v>
      </c>
      <c r="B42" s="173"/>
      <c r="C42" s="173"/>
      <c r="D42" s="173">
        <f>'実質公債費比率（分子）の構造'!K$52</f>
        <v>2605</v>
      </c>
      <c r="E42" s="173"/>
      <c r="F42" s="173"/>
      <c r="G42" s="173">
        <f>'実質公債費比率（分子）の構造'!L$52</f>
        <v>2717</v>
      </c>
      <c r="H42" s="173"/>
      <c r="I42" s="173"/>
      <c r="J42" s="173">
        <f>'実質公債費比率（分子）の構造'!M$52</f>
        <v>2751</v>
      </c>
      <c r="K42" s="173"/>
      <c r="L42" s="173"/>
      <c r="M42" s="173">
        <f>'実質公債費比率（分子）の構造'!N$52</f>
        <v>2693</v>
      </c>
      <c r="N42" s="173"/>
      <c r="O42" s="173"/>
      <c r="P42" s="173">
        <f>'実質公債費比率（分子）の構造'!O$52</f>
        <v>2715</v>
      </c>
    </row>
    <row r="43" spans="1:16" x14ac:dyDescent="0.2">
      <c r="A43" s="173" t="s">
        <v>63</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2">
      <c r="A44" s="173" t="s">
        <v>64</v>
      </c>
      <c r="B44" s="173">
        <f>'実質公債費比率（分子）の構造'!K$50</f>
        <v>6</v>
      </c>
      <c r="C44" s="173"/>
      <c r="D44" s="173"/>
      <c r="E44" s="173">
        <f>'実質公債費比率（分子）の構造'!L$50</f>
        <v>6</v>
      </c>
      <c r="F44" s="173"/>
      <c r="G44" s="173"/>
      <c r="H44" s="173">
        <f>'実質公債費比率（分子）の構造'!M$50</f>
        <v>6</v>
      </c>
      <c r="I44" s="173"/>
      <c r="J44" s="173"/>
      <c r="K44" s="173">
        <f>'実質公債費比率（分子）の構造'!N$50</f>
        <v>6</v>
      </c>
      <c r="L44" s="173"/>
      <c r="M44" s="173"/>
      <c r="N44" s="173">
        <f>'実質公債費比率（分子）の構造'!O$50</f>
        <v>6</v>
      </c>
      <c r="O44" s="173"/>
      <c r="P44" s="173"/>
    </row>
    <row r="45" spans="1:16" x14ac:dyDescent="0.2">
      <c r="A45" s="173" t="s">
        <v>65</v>
      </c>
      <c r="B45" s="173">
        <f>'実質公債費比率（分子）の構造'!K$49</f>
        <v>25</v>
      </c>
      <c r="C45" s="173"/>
      <c r="D45" s="173"/>
      <c r="E45" s="173">
        <f>'実質公債費比率（分子）の構造'!L$49</f>
        <v>24</v>
      </c>
      <c r="F45" s="173"/>
      <c r="G45" s="173"/>
      <c r="H45" s="173">
        <f>'実質公債費比率（分子）の構造'!M$49</f>
        <v>22</v>
      </c>
      <c r="I45" s="173"/>
      <c r="J45" s="173"/>
      <c r="K45" s="173">
        <f>'実質公債費比率（分子）の構造'!N$49</f>
        <v>23</v>
      </c>
      <c r="L45" s="173"/>
      <c r="M45" s="173"/>
      <c r="N45" s="173">
        <f>'実質公債費比率（分子）の構造'!O$49</f>
        <v>27</v>
      </c>
      <c r="O45" s="173"/>
      <c r="P45" s="173"/>
    </row>
    <row r="46" spans="1:16" x14ac:dyDescent="0.2">
      <c r="A46" s="173" t="s">
        <v>66</v>
      </c>
      <c r="B46" s="173">
        <f>'実質公債費比率（分子）の構造'!K$48</f>
        <v>1807</v>
      </c>
      <c r="C46" s="173"/>
      <c r="D46" s="173"/>
      <c r="E46" s="173">
        <f>'実質公債費比率（分子）の構造'!L$48</f>
        <v>1262</v>
      </c>
      <c r="F46" s="173"/>
      <c r="G46" s="173"/>
      <c r="H46" s="173">
        <f>'実質公債費比率（分子）の構造'!M$48</f>
        <v>1256</v>
      </c>
      <c r="I46" s="173"/>
      <c r="J46" s="173"/>
      <c r="K46" s="173">
        <f>'実質公債費比率（分子）の構造'!N$48</f>
        <v>1194</v>
      </c>
      <c r="L46" s="173"/>
      <c r="M46" s="173"/>
      <c r="N46" s="173">
        <f>'実質公債費比率（分子）の構造'!O$48</f>
        <v>1174</v>
      </c>
      <c r="O46" s="173"/>
      <c r="P46" s="173"/>
    </row>
    <row r="47" spans="1:16" x14ac:dyDescent="0.2">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69</v>
      </c>
      <c r="B49" s="173">
        <f>'実質公債費比率（分子）の構造'!K$45</f>
        <v>1678</v>
      </c>
      <c r="C49" s="173"/>
      <c r="D49" s="173"/>
      <c r="E49" s="173">
        <f>'実質公債費比率（分子）の構造'!L$45</f>
        <v>1905</v>
      </c>
      <c r="F49" s="173"/>
      <c r="G49" s="173"/>
      <c r="H49" s="173">
        <f>'実質公債費比率（分子）の構造'!M$45</f>
        <v>1956</v>
      </c>
      <c r="I49" s="173"/>
      <c r="J49" s="173"/>
      <c r="K49" s="173">
        <f>'実質公債費比率（分子）の構造'!N$45</f>
        <v>1982</v>
      </c>
      <c r="L49" s="173"/>
      <c r="M49" s="173"/>
      <c r="N49" s="173">
        <f>'実質公債費比率（分子）の構造'!O$45</f>
        <v>2039</v>
      </c>
      <c r="O49" s="173"/>
      <c r="P49" s="173"/>
    </row>
    <row r="50" spans="1:16" x14ac:dyDescent="0.2">
      <c r="A50" s="173" t="s">
        <v>70</v>
      </c>
      <c r="B50" s="173" t="e">
        <f>NA()</f>
        <v>#N/A</v>
      </c>
      <c r="C50" s="173">
        <f>IF(ISNUMBER('実質公債費比率（分子）の構造'!K$53),'実質公債費比率（分子）の構造'!K$53,NA())</f>
        <v>911</v>
      </c>
      <c r="D50" s="173" t="e">
        <f>NA()</f>
        <v>#N/A</v>
      </c>
      <c r="E50" s="173" t="e">
        <f>NA()</f>
        <v>#N/A</v>
      </c>
      <c r="F50" s="173">
        <f>IF(ISNUMBER('実質公債費比率（分子）の構造'!L$53),'実質公債費比率（分子）の構造'!L$53,NA())</f>
        <v>480</v>
      </c>
      <c r="G50" s="173" t="e">
        <f>NA()</f>
        <v>#N/A</v>
      </c>
      <c r="H50" s="173" t="e">
        <f>NA()</f>
        <v>#N/A</v>
      </c>
      <c r="I50" s="173">
        <f>IF(ISNUMBER('実質公債費比率（分子）の構造'!M$53),'実質公債費比率（分子）の構造'!M$53,NA())</f>
        <v>489</v>
      </c>
      <c r="J50" s="173" t="e">
        <f>NA()</f>
        <v>#N/A</v>
      </c>
      <c r="K50" s="173" t="e">
        <f>NA()</f>
        <v>#N/A</v>
      </c>
      <c r="L50" s="173">
        <f>IF(ISNUMBER('実質公債費比率（分子）の構造'!N$53),'実質公債費比率（分子）の構造'!N$53,NA())</f>
        <v>512</v>
      </c>
      <c r="M50" s="173" t="e">
        <f>NA()</f>
        <v>#N/A</v>
      </c>
      <c r="N50" s="173" t="e">
        <f>NA()</f>
        <v>#N/A</v>
      </c>
      <c r="O50" s="173">
        <f>IF(ISNUMBER('実質公債費比率（分子）の構造'!O$53),'実質公債費比率（分子）の構造'!O$53,NA())</f>
        <v>531</v>
      </c>
      <c r="P50" s="173" t="e">
        <f>NA()</f>
        <v>#N/A</v>
      </c>
    </row>
    <row r="53" spans="1:16" x14ac:dyDescent="0.2">
      <c r="A53" s="141" t="s">
        <v>71</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2">
      <c r="A56" s="172" t="s">
        <v>42</v>
      </c>
      <c r="B56" s="172"/>
      <c r="C56" s="172"/>
      <c r="D56" s="172">
        <f>'将来負担比率（分子）の構造'!I$52</f>
        <v>32706</v>
      </c>
      <c r="E56" s="172"/>
      <c r="F56" s="172"/>
      <c r="G56" s="172">
        <f>'将来負担比率（分子）の構造'!J$52</f>
        <v>32219</v>
      </c>
      <c r="H56" s="172"/>
      <c r="I56" s="172"/>
      <c r="J56" s="172">
        <f>'将来負担比率（分子）の構造'!K$52</f>
        <v>31749</v>
      </c>
      <c r="K56" s="172"/>
      <c r="L56" s="172"/>
      <c r="M56" s="172">
        <f>'将来負担比率（分子）の構造'!L$52</f>
        <v>32889</v>
      </c>
      <c r="N56" s="172"/>
      <c r="O56" s="172"/>
      <c r="P56" s="172">
        <f>'将来負担比率（分子）の構造'!M$52</f>
        <v>31745</v>
      </c>
    </row>
    <row r="57" spans="1:16" x14ac:dyDescent="0.2">
      <c r="A57" s="172" t="s">
        <v>41</v>
      </c>
      <c r="B57" s="172"/>
      <c r="C57" s="172"/>
      <c r="D57" s="172">
        <f>'将来負担比率（分子）の構造'!I$51</f>
        <v>1262</v>
      </c>
      <c r="E57" s="172"/>
      <c r="F57" s="172"/>
      <c r="G57" s="172">
        <f>'将来負担比率（分子）の構造'!J$51</f>
        <v>1055</v>
      </c>
      <c r="H57" s="172"/>
      <c r="I57" s="172"/>
      <c r="J57" s="172">
        <f>'将来負担比率（分子）の構造'!K$51</f>
        <v>935</v>
      </c>
      <c r="K57" s="172"/>
      <c r="L57" s="172"/>
      <c r="M57" s="172">
        <f>'将来負担比率（分子）の構造'!L$51</f>
        <v>993</v>
      </c>
      <c r="N57" s="172"/>
      <c r="O57" s="172"/>
      <c r="P57" s="172">
        <f>'将来負担比率（分子）の構造'!M$51</f>
        <v>938</v>
      </c>
    </row>
    <row r="58" spans="1:16" x14ac:dyDescent="0.2">
      <c r="A58" s="172" t="s">
        <v>40</v>
      </c>
      <c r="B58" s="172"/>
      <c r="C58" s="172"/>
      <c r="D58" s="172">
        <f>'将来負担比率（分子）の構造'!I$50</f>
        <v>12350</v>
      </c>
      <c r="E58" s="172"/>
      <c r="F58" s="172"/>
      <c r="G58" s="172">
        <f>'将来負担比率（分子）の構造'!J$50</f>
        <v>12910</v>
      </c>
      <c r="H58" s="172"/>
      <c r="I58" s="172"/>
      <c r="J58" s="172">
        <f>'将来負担比率（分子）の構造'!K$50</f>
        <v>13303</v>
      </c>
      <c r="K58" s="172"/>
      <c r="L58" s="172"/>
      <c r="M58" s="172">
        <f>'将来負担比率（分子）の構造'!L$50</f>
        <v>13191</v>
      </c>
      <c r="N58" s="172"/>
      <c r="O58" s="172"/>
      <c r="P58" s="172">
        <f>'将来負担比率（分子）の構造'!M$50</f>
        <v>13864</v>
      </c>
    </row>
    <row r="59" spans="1:16" x14ac:dyDescent="0.2">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35</v>
      </c>
      <c r="B61" s="172">
        <f>'将来負担比率（分子）の構造'!I$46</f>
        <v>18</v>
      </c>
      <c r="C61" s="172"/>
      <c r="D61" s="172"/>
      <c r="E61" s="172">
        <f>'将来負担比率（分子）の構造'!J$46</f>
        <v>19</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34</v>
      </c>
      <c r="B62" s="172">
        <f>'将来負担比率（分子）の構造'!I$45</f>
        <v>3483</v>
      </c>
      <c r="C62" s="172"/>
      <c r="D62" s="172"/>
      <c r="E62" s="172">
        <f>'将来負担比率（分子）の構造'!J$45</f>
        <v>3241</v>
      </c>
      <c r="F62" s="172"/>
      <c r="G62" s="172"/>
      <c r="H62" s="172">
        <f>'将来負担比率（分子）の構造'!K$45</f>
        <v>3295</v>
      </c>
      <c r="I62" s="172"/>
      <c r="J62" s="172"/>
      <c r="K62" s="172">
        <f>'将来負担比率（分子）の構造'!L$45</f>
        <v>3281</v>
      </c>
      <c r="L62" s="172"/>
      <c r="M62" s="172"/>
      <c r="N62" s="172">
        <f>'将来負担比率（分子）の構造'!M$45</f>
        <v>3248</v>
      </c>
      <c r="O62" s="172"/>
      <c r="P62" s="172"/>
    </row>
    <row r="63" spans="1:16" x14ac:dyDescent="0.2">
      <c r="A63" s="172" t="s">
        <v>33</v>
      </c>
      <c r="B63" s="172">
        <f>'将来負担比率（分子）の構造'!I$44</f>
        <v>202</v>
      </c>
      <c r="C63" s="172"/>
      <c r="D63" s="172"/>
      <c r="E63" s="172">
        <f>'将来負担比率（分子）の構造'!J$44</f>
        <v>198</v>
      </c>
      <c r="F63" s="172"/>
      <c r="G63" s="172"/>
      <c r="H63" s="172">
        <f>'将来負担比率（分子）の構造'!K$44</f>
        <v>240</v>
      </c>
      <c r="I63" s="172"/>
      <c r="J63" s="172"/>
      <c r="K63" s="172">
        <f>'将来負担比率（分子）の構造'!L$44</f>
        <v>275</v>
      </c>
      <c r="L63" s="172"/>
      <c r="M63" s="172"/>
      <c r="N63" s="172">
        <f>'将来負担比率（分子）の構造'!M$44</f>
        <v>278</v>
      </c>
      <c r="O63" s="172"/>
      <c r="P63" s="172"/>
    </row>
    <row r="64" spans="1:16" x14ac:dyDescent="0.2">
      <c r="A64" s="172" t="s">
        <v>32</v>
      </c>
      <c r="B64" s="172">
        <f>'将来負担比率（分子）の構造'!I$43</f>
        <v>18067</v>
      </c>
      <c r="C64" s="172"/>
      <c r="D64" s="172"/>
      <c r="E64" s="172">
        <f>'将来負担比率（分子）の構造'!J$43</f>
        <v>16187</v>
      </c>
      <c r="F64" s="172"/>
      <c r="G64" s="172"/>
      <c r="H64" s="172">
        <f>'将来負担比率（分子）の構造'!K$43</f>
        <v>14566</v>
      </c>
      <c r="I64" s="172"/>
      <c r="J64" s="172"/>
      <c r="K64" s="172">
        <f>'将来負担比率（分子）の構造'!L$43</f>
        <v>13090</v>
      </c>
      <c r="L64" s="172"/>
      <c r="M64" s="172"/>
      <c r="N64" s="172">
        <f>'将来負担比率（分子）の構造'!M$43</f>
        <v>12132</v>
      </c>
      <c r="O64" s="172"/>
      <c r="P64" s="172"/>
    </row>
    <row r="65" spans="1:16" x14ac:dyDescent="0.2">
      <c r="A65" s="172" t="s">
        <v>31</v>
      </c>
      <c r="B65" s="172">
        <f>'将来負担比率（分子）の構造'!I$42</f>
        <v>46</v>
      </c>
      <c r="C65" s="172"/>
      <c r="D65" s="172"/>
      <c r="E65" s="172">
        <f>'将来負担比率（分子）の構造'!J$42</f>
        <v>40</v>
      </c>
      <c r="F65" s="172"/>
      <c r="G65" s="172"/>
      <c r="H65" s="172">
        <f>'将来負担比率（分子）の構造'!K$42</f>
        <v>34</v>
      </c>
      <c r="I65" s="172"/>
      <c r="J65" s="172"/>
      <c r="K65" s="172">
        <f>'将来負担比率（分子）の構造'!L$42</f>
        <v>28</v>
      </c>
      <c r="L65" s="172"/>
      <c r="M65" s="172"/>
      <c r="N65" s="172">
        <f>'将来負担比率（分子）の構造'!M$42</f>
        <v>22</v>
      </c>
      <c r="O65" s="172"/>
      <c r="P65" s="172"/>
    </row>
    <row r="66" spans="1:16" x14ac:dyDescent="0.2">
      <c r="A66" s="172" t="s">
        <v>30</v>
      </c>
      <c r="B66" s="172">
        <f>'将来負担比率（分子）の構造'!I$41</f>
        <v>22576</v>
      </c>
      <c r="C66" s="172"/>
      <c r="D66" s="172"/>
      <c r="E66" s="172">
        <f>'将来負担比率（分子）の構造'!J$41</f>
        <v>23759</v>
      </c>
      <c r="F66" s="172"/>
      <c r="G66" s="172"/>
      <c r="H66" s="172">
        <f>'将来負担比率（分子）の構造'!K$41</f>
        <v>24038</v>
      </c>
      <c r="I66" s="172"/>
      <c r="J66" s="172"/>
      <c r="K66" s="172">
        <f>'将来負担比率（分子）の構造'!L$41</f>
        <v>27049</v>
      </c>
      <c r="L66" s="172"/>
      <c r="M66" s="172"/>
      <c r="N66" s="172">
        <f>'将来負担比率（分子）の構造'!M$41</f>
        <v>26532</v>
      </c>
      <c r="O66" s="172"/>
      <c r="P66" s="172"/>
    </row>
    <row r="67" spans="1:16" x14ac:dyDescent="0.2">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75</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76</v>
      </c>
      <c r="B72" s="176">
        <f>基金残高に係る経年分析!F55</f>
        <v>2774</v>
      </c>
      <c r="C72" s="176">
        <f>基金残高に係る経年分析!G55</f>
        <v>2784</v>
      </c>
      <c r="D72" s="176">
        <f>基金残高に係る経年分析!H55</f>
        <v>2795</v>
      </c>
    </row>
    <row r="73" spans="1:16" x14ac:dyDescent="0.2">
      <c r="A73" s="175" t="s">
        <v>77</v>
      </c>
      <c r="B73" s="176">
        <f>基金残高に係る経年分析!F56</f>
        <v>3963</v>
      </c>
      <c r="C73" s="176">
        <f>基金残高に係る経年分析!G56</f>
        <v>3983</v>
      </c>
      <c r="D73" s="176">
        <f>基金残高に係る経年分析!H56</f>
        <v>4003</v>
      </c>
    </row>
    <row r="74" spans="1:16" x14ac:dyDescent="0.2">
      <c r="A74" s="175" t="s">
        <v>78</v>
      </c>
      <c r="B74" s="176">
        <f>基金残高に係る経年分析!F57</f>
        <v>8026</v>
      </c>
      <c r="C74" s="176">
        <f>基金残高に係る経年分析!G57</f>
        <v>7802</v>
      </c>
      <c r="D74" s="176">
        <f>基金残高に係る経年分析!H57</f>
        <v>8333</v>
      </c>
    </row>
  </sheetData>
  <sheetProtection algorithmName="SHA-512" hashValue="LDEYUu5EOQf1kzSbo1PkssVuThdMa94PMimkAAmIA1yltncbd7NPX5J+marupUN/qTj2G/SbfUuwkAs8zUpVtQ==" saltValue="X02P9T2IgvGwaIbktb4xew=="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509</v>
      </c>
      <c r="DI1" s="746"/>
      <c r="DJ1" s="746"/>
      <c r="DK1" s="746"/>
      <c r="DL1" s="746"/>
      <c r="DM1" s="746"/>
      <c r="DN1" s="747"/>
      <c r="DO1" s="212"/>
      <c r="DP1" s="745" t="s">
        <v>510</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2">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87" t="s">
        <v>213</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214</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511</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2">
      <c r="B4" s="687" t="s">
        <v>1</v>
      </c>
      <c r="C4" s="688"/>
      <c r="D4" s="688"/>
      <c r="E4" s="688"/>
      <c r="F4" s="688"/>
      <c r="G4" s="688"/>
      <c r="H4" s="688"/>
      <c r="I4" s="688"/>
      <c r="J4" s="688"/>
      <c r="K4" s="688"/>
      <c r="L4" s="688"/>
      <c r="M4" s="688"/>
      <c r="N4" s="688"/>
      <c r="O4" s="688"/>
      <c r="P4" s="688"/>
      <c r="Q4" s="689"/>
      <c r="R4" s="687" t="s">
        <v>215</v>
      </c>
      <c r="S4" s="688"/>
      <c r="T4" s="688"/>
      <c r="U4" s="688"/>
      <c r="V4" s="688"/>
      <c r="W4" s="688"/>
      <c r="X4" s="688"/>
      <c r="Y4" s="689"/>
      <c r="Z4" s="687" t="s">
        <v>216</v>
      </c>
      <c r="AA4" s="688"/>
      <c r="AB4" s="688"/>
      <c r="AC4" s="689"/>
      <c r="AD4" s="687" t="s">
        <v>217</v>
      </c>
      <c r="AE4" s="688"/>
      <c r="AF4" s="688"/>
      <c r="AG4" s="688"/>
      <c r="AH4" s="688"/>
      <c r="AI4" s="688"/>
      <c r="AJ4" s="688"/>
      <c r="AK4" s="689"/>
      <c r="AL4" s="687" t="s">
        <v>216</v>
      </c>
      <c r="AM4" s="688"/>
      <c r="AN4" s="688"/>
      <c r="AO4" s="689"/>
      <c r="AP4" s="748" t="s">
        <v>218</v>
      </c>
      <c r="AQ4" s="748"/>
      <c r="AR4" s="748"/>
      <c r="AS4" s="748"/>
      <c r="AT4" s="748"/>
      <c r="AU4" s="748"/>
      <c r="AV4" s="748"/>
      <c r="AW4" s="748"/>
      <c r="AX4" s="748"/>
      <c r="AY4" s="748"/>
      <c r="AZ4" s="748"/>
      <c r="BA4" s="748"/>
      <c r="BB4" s="748"/>
      <c r="BC4" s="748"/>
      <c r="BD4" s="748"/>
      <c r="BE4" s="748"/>
      <c r="BF4" s="748"/>
      <c r="BG4" s="748" t="s">
        <v>219</v>
      </c>
      <c r="BH4" s="748"/>
      <c r="BI4" s="748"/>
      <c r="BJ4" s="748"/>
      <c r="BK4" s="748"/>
      <c r="BL4" s="748"/>
      <c r="BM4" s="748"/>
      <c r="BN4" s="748"/>
      <c r="BO4" s="748" t="s">
        <v>216</v>
      </c>
      <c r="BP4" s="748"/>
      <c r="BQ4" s="748"/>
      <c r="BR4" s="748"/>
      <c r="BS4" s="748" t="s">
        <v>220</v>
      </c>
      <c r="BT4" s="748"/>
      <c r="BU4" s="748"/>
      <c r="BV4" s="748"/>
      <c r="BW4" s="748"/>
      <c r="BX4" s="748"/>
      <c r="BY4" s="748"/>
      <c r="BZ4" s="748"/>
      <c r="CA4" s="748"/>
      <c r="CB4" s="748"/>
      <c r="CD4" s="730" t="s">
        <v>512</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361" customFormat="1" ht="11.25" customHeight="1" x14ac:dyDescent="0.2">
      <c r="B5" s="696" t="s">
        <v>221</v>
      </c>
      <c r="C5" s="697"/>
      <c r="D5" s="697"/>
      <c r="E5" s="697"/>
      <c r="F5" s="697"/>
      <c r="G5" s="697"/>
      <c r="H5" s="697"/>
      <c r="I5" s="697"/>
      <c r="J5" s="697"/>
      <c r="K5" s="697"/>
      <c r="L5" s="697"/>
      <c r="M5" s="697"/>
      <c r="N5" s="697"/>
      <c r="O5" s="697"/>
      <c r="P5" s="697"/>
      <c r="Q5" s="698"/>
      <c r="R5" s="681">
        <v>6514005</v>
      </c>
      <c r="S5" s="682"/>
      <c r="T5" s="682"/>
      <c r="U5" s="682"/>
      <c r="V5" s="682"/>
      <c r="W5" s="682"/>
      <c r="X5" s="682"/>
      <c r="Y5" s="725"/>
      <c r="Z5" s="743">
        <v>27.2</v>
      </c>
      <c r="AA5" s="743"/>
      <c r="AB5" s="743"/>
      <c r="AC5" s="743"/>
      <c r="AD5" s="744">
        <v>6418788</v>
      </c>
      <c r="AE5" s="744"/>
      <c r="AF5" s="744"/>
      <c r="AG5" s="744"/>
      <c r="AH5" s="744"/>
      <c r="AI5" s="744"/>
      <c r="AJ5" s="744"/>
      <c r="AK5" s="744"/>
      <c r="AL5" s="726">
        <v>48.4</v>
      </c>
      <c r="AM5" s="701"/>
      <c r="AN5" s="701"/>
      <c r="AO5" s="727"/>
      <c r="AP5" s="696" t="s">
        <v>222</v>
      </c>
      <c r="AQ5" s="697"/>
      <c r="AR5" s="697"/>
      <c r="AS5" s="697"/>
      <c r="AT5" s="697"/>
      <c r="AU5" s="697"/>
      <c r="AV5" s="697"/>
      <c r="AW5" s="697"/>
      <c r="AX5" s="697"/>
      <c r="AY5" s="697"/>
      <c r="AZ5" s="697"/>
      <c r="BA5" s="697"/>
      <c r="BB5" s="697"/>
      <c r="BC5" s="697"/>
      <c r="BD5" s="697"/>
      <c r="BE5" s="697"/>
      <c r="BF5" s="698"/>
      <c r="BG5" s="628">
        <v>6404481</v>
      </c>
      <c r="BH5" s="629"/>
      <c r="BI5" s="629"/>
      <c r="BJ5" s="629"/>
      <c r="BK5" s="629"/>
      <c r="BL5" s="629"/>
      <c r="BM5" s="629"/>
      <c r="BN5" s="630"/>
      <c r="BO5" s="655">
        <v>98.3</v>
      </c>
      <c r="BP5" s="655"/>
      <c r="BQ5" s="655"/>
      <c r="BR5" s="655"/>
      <c r="BS5" s="656">
        <v>70758</v>
      </c>
      <c r="BT5" s="656"/>
      <c r="BU5" s="656"/>
      <c r="BV5" s="656"/>
      <c r="BW5" s="656"/>
      <c r="BX5" s="656"/>
      <c r="BY5" s="656"/>
      <c r="BZ5" s="656"/>
      <c r="CA5" s="656"/>
      <c r="CB5" s="714"/>
      <c r="CD5" s="730" t="s">
        <v>218</v>
      </c>
      <c r="CE5" s="731"/>
      <c r="CF5" s="731"/>
      <c r="CG5" s="731"/>
      <c r="CH5" s="731"/>
      <c r="CI5" s="731"/>
      <c r="CJ5" s="731"/>
      <c r="CK5" s="731"/>
      <c r="CL5" s="731"/>
      <c r="CM5" s="731"/>
      <c r="CN5" s="731"/>
      <c r="CO5" s="731"/>
      <c r="CP5" s="731"/>
      <c r="CQ5" s="732"/>
      <c r="CR5" s="730" t="s">
        <v>223</v>
      </c>
      <c r="CS5" s="731"/>
      <c r="CT5" s="731"/>
      <c r="CU5" s="731"/>
      <c r="CV5" s="731"/>
      <c r="CW5" s="731"/>
      <c r="CX5" s="731"/>
      <c r="CY5" s="732"/>
      <c r="CZ5" s="730" t="s">
        <v>216</v>
      </c>
      <c r="DA5" s="731"/>
      <c r="DB5" s="731"/>
      <c r="DC5" s="732"/>
      <c r="DD5" s="730" t="s">
        <v>224</v>
      </c>
      <c r="DE5" s="731"/>
      <c r="DF5" s="731"/>
      <c r="DG5" s="731"/>
      <c r="DH5" s="731"/>
      <c r="DI5" s="731"/>
      <c r="DJ5" s="731"/>
      <c r="DK5" s="731"/>
      <c r="DL5" s="731"/>
      <c r="DM5" s="731"/>
      <c r="DN5" s="731"/>
      <c r="DO5" s="731"/>
      <c r="DP5" s="732"/>
      <c r="DQ5" s="730" t="s">
        <v>225</v>
      </c>
      <c r="DR5" s="731"/>
      <c r="DS5" s="731"/>
      <c r="DT5" s="731"/>
      <c r="DU5" s="731"/>
      <c r="DV5" s="731"/>
      <c r="DW5" s="731"/>
      <c r="DX5" s="731"/>
      <c r="DY5" s="731"/>
      <c r="DZ5" s="731"/>
      <c r="EA5" s="731"/>
      <c r="EB5" s="731"/>
      <c r="EC5" s="732"/>
    </row>
    <row r="6" spans="2:143" ht="11.25" customHeight="1" x14ac:dyDescent="0.2">
      <c r="B6" s="625" t="s">
        <v>513</v>
      </c>
      <c r="C6" s="626"/>
      <c r="D6" s="626"/>
      <c r="E6" s="626"/>
      <c r="F6" s="626"/>
      <c r="G6" s="626"/>
      <c r="H6" s="626"/>
      <c r="I6" s="626"/>
      <c r="J6" s="626"/>
      <c r="K6" s="626"/>
      <c r="L6" s="626"/>
      <c r="M6" s="626"/>
      <c r="N6" s="626"/>
      <c r="O6" s="626"/>
      <c r="P6" s="626"/>
      <c r="Q6" s="627"/>
      <c r="R6" s="628">
        <v>155444</v>
      </c>
      <c r="S6" s="629"/>
      <c r="T6" s="629"/>
      <c r="U6" s="629"/>
      <c r="V6" s="629"/>
      <c r="W6" s="629"/>
      <c r="X6" s="629"/>
      <c r="Y6" s="630"/>
      <c r="Z6" s="655">
        <v>0.7</v>
      </c>
      <c r="AA6" s="655"/>
      <c r="AB6" s="655"/>
      <c r="AC6" s="655"/>
      <c r="AD6" s="656">
        <v>155444</v>
      </c>
      <c r="AE6" s="656"/>
      <c r="AF6" s="656"/>
      <c r="AG6" s="656"/>
      <c r="AH6" s="656"/>
      <c r="AI6" s="656"/>
      <c r="AJ6" s="656"/>
      <c r="AK6" s="656"/>
      <c r="AL6" s="631">
        <v>1.2</v>
      </c>
      <c r="AM6" s="632"/>
      <c r="AN6" s="632"/>
      <c r="AO6" s="657"/>
      <c r="AP6" s="625" t="s">
        <v>514</v>
      </c>
      <c r="AQ6" s="626"/>
      <c r="AR6" s="626"/>
      <c r="AS6" s="626"/>
      <c r="AT6" s="626"/>
      <c r="AU6" s="626"/>
      <c r="AV6" s="626"/>
      <c r="AW6" s="626"/>
      <c r="AX6" s="626"/>
      <c r="AY6" s="626"/>
      <c r="AZ6" s="626"/>
      <c r="BA6" s="626"/>
      <c r="BB6" s="626"/>
      <c r="BC6" s="626"/>
      <c r="BD6" s="626"/>
      <c r="BE6" s="626"/>
      <c r="BF6" s="627"/>
      <c r="BG6" s="628">
        <v>6404481</v>
      </c>
      <c r="BH6" s="629"/>
      <c r="BI6" s="629"/>
      <c r="BJ6" s="629"/>
      <c r="BK6" s="629"/>
      <c r="BL6" s="629"/>
      <c r="BM6" s="629"/>
      <c r="BN6" s="630"/>
      <c r="BO6" s="655">
        <v>98.3</v>
      </c>
      <c r="BP6" s="655"/>
      <c r="BQ6" s="655"/>
      <c r="BR6" s="655"/>
      <c r="BS6" s="656">
        <v>70758</v>
      </c>
      <c r="BT6" s="656"/>
      <c r="BU6" s="656"/>
      <c r="BV6" s="656"/>
      <c r="BW6" s="656"/>
      <c r="BX6" s="656"/>
      <c r="BY6" s="656"/>
      <c r="BZ6" s="656"/>
      <c r="CA6" s="656"/>
      <c r="CB6" s="714"/>
      <c r="CD6" s="684" t="s">
        <v>226</v>
      </c>
      <c r="CE6" s="685"/>
      <c r="CF6" s="685"/>
      <c r="CG6" s="685"/>
      <c r="CH6" s="685"/>
      <c r="CI6" s="685"/>
      <c r="CJ6" s="685"/>
      <c r="CK6" s="685"/>
      <c r="CL6" s="685"/>
      <c r="CM6" s="685"/>
      <c r="CN6" s="685"/>
      <c r="CO6" s="685"/>
      <c r="CP6" s="685"/>
      <c r="CQ6" s="686"/>
      <c r="CR6" s="628">
        <v>160772</v>
      </c>
      <c r="CS6" s="629"/>
      <c r="CT6" s="629"/>
      <c r="CU6" s="629"/>
      <c r="CV6" s="629"/>
      <c r="CW6" s="629"/>
      <c r="CX6" s="629"/>
      <c r="CY6" s="630"/>
      <c r="CZ6" s="726">
        <v>0.7</v>
      </c>
      <c r="DA6" s="701"/>
      <c r="DB6" s="701"/>
      <c r="DC6" s="729"/>
      <c r="DD6" s="634">
        <v>482</v>
      </c>
      <c r="DE6" s="629"/>
      <c r="DF6" s="629"/>
      <c r="DG6" s="629"/>
      <c r="DH6" s="629"/>
      <c r="DI6" s="629"/>
      <c r="DJ6" s="629"/>
      <c r="DK6" s="629"/>
      <c r="DL6" s="629"/>
      <c r="DM6" s="629"/>
      <c r="DN6" s="629"/>
      <c r="DO6" s="629"/>
      <c r="DP6" s="630"/>
      <c r="DQ6" s="634">
        <v>160766</v>
      </c>
      <c r="DR6" s="629"/>
      <c r="DS6" s="629"/>
      <c r="DT6" s="629"/>
      <c r="DU6" s="629"/>
      <c r="DV6" s="629"/>
      <c r="DW6" s="629"/>
      <c r="DX6" s="629"/>
      <c r="DY6" s="629"/>
      <c r="DZ6" s="629"/>
      <c r="EA6" s="629"/>
      <c r="EB6" s="629"/>
      <c r="EC6" s="672"/>
    </row>
    <row r="7" spans="2:143" ht="11.25" customHeight="1" x14ac:dyDescent="0.2">
      <c r="B7" s="625" t="s">
        <v>227</v>
      </c>
      <c r="C7" s="626"/>
      <c r="D7" s="626"/>
      <c r="E7" s="626"/>
      <c r="F7" s="626"/>
      <c r="G7" s="626"/>
      <c r="H7" s="626"/>
      <c r="I7" s="626"/>
      <c r="J7" s="626"/>
      <c r="K7" s="626"/>
      <c r="L7" s="626"/>
      <c r="M7" s="626"/>
      <c r="N7" s="626"/>
      <c r="O7" s="626"/>
      <c r="P7" s="626"/>
      <c r="Q7" s="627"/>
      <c r="R7" s="628">
        <v>4829</v>
      </c>
      <c r="S7" s="629"/>
      <c r="T7" s="629"/>
      <c r="U7" s="629"/>
      <c r="V7" s="629"/>
      <c r="W7" s="629"/>
      <c r="X7" s="629"/>
      <c r="Y7" s="630"/>
      <c r="Z7" s="655">
        <v>0</v>
      </c>
      <c r="AA7" s="655"/>
      <c r="AB7" s="655"/>
      <c r="AC7" s="655"/>
      <c r="AD7" s="656">
        <v>4829</v>
      </c>
      <c r="AE7" s="656"/>
      <c r="AF7" s="656"/>
      <c r="AG7" s="656"/>
      <c r="AH7" s="656"/>
      <c r="AI7" s="656"/>
      <c r="AJ7" s="656"/>
      <c r="AK7" s="656"/>
      <c r="AL7" s="631">
        <v>0</v>
      </c>
      <c r="AM7" s="632"/>
      <c r="AN7" s="632"/>
      <c r="AO7" s="657"/>
      <c r="AP7" s="625" t="s">
        <v>515</v>
      </c>
      <c r="AQ7" s="626"/>
      <c r="AR7" s="626"/>
      <c r="AS7" s="626"/>
      <c r="AT7" s="626"/>
      <c r="AU7" s="626"/>
      <c r="AV7" s="626"/>
      <c r="AW7" s="626"/>
      <c r="AX7" s="626"/>
      <c r="AY7" s="626"/>
      <c r="AZ7" s="626"/>
      <c r="BA7" s="626"/>
      <c r="BB7" s="626"/>
      <c r="BC7" s="626"/>
      <c r="BD7" s="626"/>
      <c r="BE7" s="626"/>
      <c r="BF7" s="627"/>
      <c r="BG7" s="628">
        <v>2441979</v>
      </c>
      <c r="BH7" s="629"/>
      <c r="BI7" s="629"/>
      <c r="BJ7" s="629"/>
      <c r="BK7" s="629"/>
      <c r="BL7" s="629"/>
      <c r="BM7" s="629"/>
      <c r="BN7" s="630"/>
      <c r="BO7" s="655">
        <v>37.5</v>
      </c>
      <c r="BP7" s="655"/>
      <c r="BQ7" s="655"/>
      <c r="BR7" s="655"/>
      <c r="BS7" s="656">
        <v>70758</v>
      </c>
      <c r="BT7" s="656"/>
      <c r="BU7" s="656"/>
      <c r="BV7" s="656"/>
      <c r="BW7" s="656"/>
      <c r="BX7" s="656"/>
      <c r="BY7" s="656"/>
      <c r="BZ7" s="656"/>
      <c r="CA7" s="656"/>
      <c r="CB7" s="714"/>
      <c r="CD7" s="662" t="s">
        <v>228</v>
      </c>
      <c r="CE7" s="663"/>
      <c r="CF7" s="663"/>
      <c r="CG7" s="663"/>
      <c r="CH7" s="663"/>
      <c r="CI7" s="663"/>
      <c r="CJ7" s="663"/>
      <c r="CK7" s="663"/>
      <c r="CL7" s="663"/>
      <c r="CM7" s="663"/>
      <c r="CN7" s="663"/>
      <c r="CO7" s="663"/>
      <c r="CP7" s="663"/>
      <c r="CQ7" s="664"/>
      <c r="CR7" s="628">
        <v>3752710</v>
      </c>
      <c r="CS7" s="629"/>
      <c r="CT7" s="629"/>
      <c r="CU7" s="629"/>
      <c r="CV7" s="629"/>
      <c r="CW7" s="629"/>
      <c r="CX7" s="629"/>
      <c r="CY7" s="630"/>
      <c r="CZ7" s="655">
        <v>16.600000000000001</v>
      </c>
      <c r="DA7" s="655"/>
      <c r="DB7" s="655"/>
      <c r="DC7" s="655"/>
      <c r="DD7" s="634">
        <v>596721</v>
      </c>
      <c r="DE7" s="629"/>
      <c r="DF7" s="629"/>
      <c r="DG7" s="629"/>
      <c r="DH7" s="629"/>
      <c r="DI7" s="629"/>
      <c r="DJ7" s="629"/>
      <c r="DK7" s="629"/>
      <c r="DL7" s="629"/>
      <c r="DM7" s="629"/>
      <c r="DN7" s="629"/>
      <c r="DO7" s="629"/>
      <c r="DP7" s="630"/>
      <c r="DQ7" s="634">
        <v>2496986</v>
      </c>
      <c r="DR7" s="629"/>
      <c r="DS7" s="629"/>
      <c r="DT7" s="629"/>
      <c r="DU7" s="629"/>
      <c r="DV7" s="629"/>
      <c r="DW7" s="629"/>
      <c r="DX7" s="629"/>
      <c r="DY7" s="629"/>
      <c r="DZ7" s="629"/>
      <c r="EA7" s="629"/>
      <c r="EB7" s="629"/>
      <c r="EC7" s="672"/>
    </row>
    <row r="8" spans="2:143" ht="11.25" customHeight="1" x14ac:dyDescent="0.2">
      <c r="B8" s="625" t="s">
        <v>229</v>
      </c>
      <c r="C8" s="626"/>
      <c r="D8" s="626"/>
      <c r="E8" s="626"/>
      <c r="F8" s="626"/>
      <c r="G8" s="626"/>
      <c r="H8" s="626"/>
      <c r="I8" s="626"/>
      <c r="J8" s="626"/>
      <c r="K8" s="626"/>
      <c r="L8" s="626"/>
      <c r="M8" s="626"/>
      <c r="N8" s="626"/>
      <c r="O8" s="626"/>
      <c r="P8" s="626"/>
      <c r="Q8" s="627"/>
      <c r="R8" s="628">
        <v>32392</v>
      </c>
      <c r="S8" s="629"/>
      <c r="T8" s="629"/>
      <c r="U8" s="629"/>
      <c r="V8" s="629"/>
      <c r="W8" s="629"/>
      <c r="X8" s="629"/>
      <c r="Y8" s="630"/>
      <c r="Z8" s="655">
        <v>0.1</v>
      </c>
      <c r="AA8" s="655"/>
      <c r="AB8" s="655"/>
      <c r="AC8" s="655"/>
      <c r="AD8" s="656">
        <v>32392</v>
      </c>
      <c r="AE8" s="656"/>
      <c r="AF8" s="656"/>
      <c r="AG8" s="656"/>
      <c r="AH8" s="656"/>
      <c r="AI8" s="656"/>
      <c r="AJ8" s="656"/>
      <c r="AK8" s="656"/>
      <c r="AL8" s="631">
        <v>0.2</v>
      </c>
      <c r="AM8" s="632"/>
      <c r="AN8" s="632"/>
      <c r="AO8" s="657"/>
      <c r="AP8" s="625" t="s">
        <v>516</v>
      </c>
      <c r="AQ8" s="626"/>
      <c r="AR8" s="626"/>
      <c r="AS8" s="626"/>
      <c r="AT8" s="626"/>
      <c r="AU8" s="626"/>
      <c r="AV8" s="626"/>
      <c r="AW8" s="626"/>
      <c r="AX8" s="626"/>
      <c r="AY8" s="626"/>
      <c r="AZ8" s="626"/>
      <c r="BA8" s="626"/>
      <c r="BB8" s="626"/>
      <c r="BC8" s="626"/>
      <c r="BD8" s="626"/>
      <c r="BE8" s="626"/>
      <c r="BF8" s="627"/>
      <c r="BG8" s="628">
        <v>69884</v>
      </c>
      <c r="BH8" s="629"/>
      <c r="BI8" s="629"/>
      <c r="BJ8" s="629"/>
      <c r="BK8" s="629"/>
      <c r="BL8" s="629"/>
      <c r="BM8" s="629"/>
      <c r="BN8" s="630"/>
      <c r="BO8" s="655">
        <v>1.1000000000000001</v>
      </c>
      <c r="BP8" s="655"/>
      <c r="BQ8" s="655"/>
      <c r="BR8" s="655"/>
      <c r="BS8" s="656" t="s">
        <v>517</v>
      </c>
      <c r="BT8" s="656"/>
      <c r="BU8" s="656"/>
      <c r="BV8" s="656"/>
      <c r="BW8" s="656"/>
      <c r="BX8" s="656"/>
      <c r="BY8" s="656"/>
      <c r="BZ8" s="656"/>
      <c r="CA8" s="656"/>
      <c r="CB8" s="714"/>
      <c r="CD8" s="662" t="s">
        <v>231</v>
      </c>
      <c r="CE8" s="663"/>
      <c r="CF8" s="663"/>
      <c r="CG8" s="663"/>
      <c r="CH8" s="663"/>
      <c r="CI8" s="663"/>
      <c r="CJ8" s="663"/>
      <c r="CK8" s="663"/>
      <c r="CL8" s="663"/>
      <c r="CM8" s="663"/>
      <c r="CN8" s="663"/>
      <c r="CO8" s="663"/>
      <c r="CP8" s="663"/>
      <c r="CQ8" s="664"/>
      <c r="CR8" s="628">
        <v>7911386</v>
      </c>
      <c r="CS8" s="629"/>
      <c r="CT8" s="629"/>
      <c r="CU8" s="629"/>
      <c r="CV8" s="629"/>
      <c r="CW8" s="629"/>
      <c r="CX8" s="629"/>
      <c r="CY8" s="630"/>
      <c r="CZ8" s="655">
        <v>34.9</v>
      </c>
      <c r="DA8" s="655"/>
      <c r="DB8" s="655"/>
      <c r="DC8" s="655"/>
      <c r="DD8" s="634">
        <v>565513</v>
      </c>
      <c r="DE8" s="629"/>
      <c r="DF8" s="629"/>
      <c r="DG8" s="629"/>
      <c r="DH8" s="629"/>
      <c r="DI8" s="629"/>
      <c r="DJ8" s="629"/>
      <c r="DK8" s="629"/>
      <c r="DL8" s="629"/>
      <c r="DM8" s="629"/>
      <c r="DN8" s="629"/>
      <c r="DO8" s="629"/>
      <c r="DP8" s="630"/>
      <c r="DQ8" s="634">
        <v>3804671</v>
      </c>
      <c r="DR8" s="629"/>
      <c r="DS8" s="629"/>
      <c r="DT8" s="629"/>
      <c r="DU8" s="629"/>
      <c r="DV8" s="629"/>
      <c r="DW8" s="629"/>
      <c r="DX8" s="629"/>
      <c r="DY8" s="629"/>
      <c r="DZ8" s="629"/>
      <c r="EA8" s="629"/>
      <c r="EB8" s="629"/>
      <c r="EC8" s="672"/>
    </row>
    <row r="9" spans="2:143" ht="11.25" customHeight="1" x14ac:dyDescent="0.2">
      <c r="B9" s="625" t="s">
        <v>232</v>
      </c>
      <c r="C9" s="626"/>
      <c r="D9" s="626"/>
      <c r="E9" s="626"/>
      <c r="F9" s="626"/>
      <c r="G9" s="626"/>
      <c r="H9" s="626"/>
      <c r="I9" s="626"/>
      <c r="J9" s="626"/>
      <c r="K9" s="626"/>
      <c r="L9" s="626"/>
      <c r="M9" s="626"/>
      <c r="N9" s="626"/>
      <c r="O9" s="626"/>
      <c r="P9" s="626"/>
      <c r="Q9" s="627"/>
      <c r="R9" s="628">
        <v>38643</v>
      </c>
      <c r="S9" s="629"/>
      <c r="T9" s="629"/>
      <c r="U9" s="629"/>
      <c r="V9" s="629"/>
      <c r="W9" s="629"/>
      <c r="X9" s="629"/>
      <c r="Y9" s="630"/>
      <c r="Z9" s="655">
        <v>0.2</v>
      </c>
      <c r="AA9" s="655"/>
      <c r="AB9" s="655"/>
      <c r="AC9" s="655"/>
      <c r="AD9" s="656">
        <v>38643</v>
      </c>
      <c r="AE9" s="656"/>
      <c r="AF9" s="656"/>
      <c r="AG9" s="656"/>
      <c r="AH9" s="656"/>
      <c r="AI9" s="656"/>
      <c r="AJ9" s="656"/>
      <c r="AK9" s="656"/>
      <c r="AL9" s="631">
        <v>0.3</v>
      </c>
      <c r="AM9" s="632"/>
      <c r="AN9" s="632"/>
      <c r="AO9" s="657"/>
      <c r="AP9" s="625" t="s">
        <v>518</v>
      </c>
      <c r="AQ9" s="626"/>
      <c r="AR9" s="626"/>
      <c r="AS9" s="626"/>
      <c r="AT9" s="626"/>
      <c r="AU9" s="626"/>
      <c r="AV9" s="626"/>
      <c r="AW9" s="626"/>
      <c r="AX9" s="626"/>
      <c r="AY9" s="626"/>
      <c r="AZ9" s="626"/>
      <c r="BA9" s="626"/>
      <c r="BB9" s="626"/>
      <c r="BC9" s="626"/>
      <c r="BD9" s="626"/>
      <c r="BE9" s="626"/>
      <c r="BF9" s="627"/>
      <c r="BG9" s="628">
        <v>1874002</v>
      </c>
      <c r="BH9" s="629"/>
      <c r="BI9" s="629"/>
      <c r="BJ9" s="629"/>
      <c r="BK9" s="629"/>
      <c r="BL9" s="629"/>
      <c r="BM9" s="629"/>
      <c r="BN9" s="630"/>
      <c r="BO9" s="655">
        <v>28.8</v>
      </c>
      <c r="BP9" s="655"/>
      <c r="BQ9" s="655"/>
      <c r="BR9" s="655"/>
      <c r="BS9" s="656" t="s">
        <v>519</v>
      </c>
      <c r="BT9" s="656"/>
      <c r="BU9" s="656"/>
      <c r="BV9" s="656"/>
      <c r="BW9" s="656"/>
      <c r="BX9" s="656"/>
      <c r="BY9" s="656"/>
      <c r="BZ9" s="656"/>
      <c r="CA9" s="656"/>
      <c r="CB9" s="714"/>
      <c r="CD9" s="662" t="s">
        <v>233</v>
      </c>
      <c r="CE9" s="663"/>
      <c r="CF9" s="663"/>
      <c r="CG9" s="663"/>
      <c r="CH9" s="663"/>
      <c r="CI9" s="663"/>
      <c r="CJ9" s="663"/>
      <c r="CK9" s="663"/>
      <c r="CL9" s="663"/>
      <c r="CM9" s="663"/>
      <c r="CN9" s="663"/>
      <c r="CO9" s="663"/>
      <c r="CP9" s="663"/>
      <c r="CQ9" s="664"/>
      <c r="CR9" s="628">
        <v>1211682</v>
      </c>
      <c r="CS9" s="629"/>
      <c r="CT9" s="629"/>
      <c r="CU9" s="629"/>
      <c r="CV9" s="629"/>
      <c r="CW9" s="629"/>
      <c r="CX9" s="629"/>
      <c r="CY9" s="630"/>
      <c r="CZ9" s="655">
        <v>5.3</v>
      </c>
      <c r="DA9" s="655"/>
      <c r="DB9" s="655"/>
      <c r="DC9" s="655"/>
      <c r="DD9" s="634">
        <v>14666</v>
      </c>
      <c r="DE9" s="629"/>
      <c r="DF9" s="629"/>
      <c r="DG9" s="629"/>
      <c r="DH9" s="629"/>
      <c r="DI9" s="629"/>
      <c r="DJ9" s="629"/>
      <c r="DK9" s="629"/>
      <c r="DL9" s="629"/>
      <c r="DM9" s="629"/>
      <c r="DN9" s="629"/>
      <c r="DO9" s="629"/>
      <c r="DP9" s="630"/>
      <c r="DQ9" s="634">
        <v>806051</v>
      </c>
      <c r="DR9" s="629"/>
      <c r="DS9" s="629"/>
      <c r="DT9" s="629"/>
      <c r="DU9" s="629"/>
      <c r="DV9" s="629"/>
      <c r="DW9" s="629"/>
      <c r="DX9" s="629"/>
      <c r="DY9" s="629"/>
      <c r="DZ9" s="629"/>
      <c r="EA9" s="629"/>
      <c r="EB9" s="629"/>
      <c r="EC9" s="672"/>
    </row>
    <row r="10" spans="2:143" ht="11.25" customHeight="1" x14ac:dyDescent="0.2">
      <c r="B10" s="625" t="s">
        <v>520</v>
      </c>
      <c r="C10" s="626"/>
      <c r="D10" s="626"/>
      <c r="E10" s="626"/>
      <c r="F10" s="626"/>
      <c r="G10" s="626"/>
      <c r="H10" s="626"/>
      <c r="I10" s="626"/>
      <c r="J10" s="626"/>
      <c r="K10" s="626"/>
      <c r="L10" s="626"/>
      <c r="M10" s="626"/>
      <c r="N10" s="626"/>
      <c r="O10" s="626"/>
      <c r="P10" s="626"/>
      <c r="Q10" s="627"/>
      <c r="R10" s="628" t="s">
        <v>521</v>
      </c>
      <c r="S10" s="629"/>
      <c r="T10" s="629"/>
      <c r="U10" s="629"/>
      <c r="V10" s="629"/>
      <c r="W10" s="629"/>
      <c r="X10" s="629"/>
      <c r="Y10" s="630"/>
      <c r="Z10" s="655" t="s">
        <v>138</v>
      </c>
      <c r="AA10" s="655"/>
      <c r="AB10" s="655"/>
      <c r="AC10" s="655"/>
      <c r="AD10" s="656" t="s">
        <v>522</v>
      </c>
      <c r="AE10" s="656"/>
      <c r="AF10" s="656"/>
      <c r="AG10" s="656"/>
      <c r="AH10" s="656"/>
      <c r="AI10" s="656"/>
      <c r="AJ10" s="656"/>
      <c r="AK10" s="656"/>
      <c r="AL10" s="631" t="s">
        <v>138</v>
      </c>
      <c r="AM10" s="632"/>
      <c r="AN10" s="632"/>
      <c r="AO10" s="657"/>
      <c r="AP10" s="625" t="s">
        <v>523</v>
      </c>
      <c r="AQ10" s="626"/>
      <c r="AR10" s="626"/>
      <c r="AS10" s="626"/>
      <c r="AT10" s="626"/>
      <c r="AU10" s="626"/>
      <c r="AV10" s="626"/>
      <c r="AW10" s="626"/>
      <c r="AX10" s="626"/>
      <c r="AY10" s="626"/>
      <c r="AZ10" s="626"/>
      <c r="BA10" s="626"/>
      <c r="BB10" s="626"/>
      <c r="BC10" s="626"/>
      <c r="BD10" s="626"/>
      <c r="BE10" s="626"/>
      <c r="BF10" s="627"/>
      <c r="BG10" s="628">
        <v>114887</v>
      </c>
      <c r="BH10" s="629"/>
      <c r="BI10" s="629"/>
      <c r="BJ10" s="629"/>
      <c r="BK10" s="629"/>
      <c r="BL10" s="629"/>
      <c r="BM10" s="629"/>
      <c r="BN10" s="630"/>
      <c r="BO10" s="655">
        <v>1.8</v>
      </c>
      <c r="BP10" s="655"/>
      <c r="BQ10" s="655"/>
      <c r="BR10" s="655"/>
      <c r="BS10" s="656" t="s">
        <v>524</v>
      </c>
      <c r="BT10" s="656"/>
      <c r="BU10" s="656"/>
      <c r="BV10" s="656"/>
      <c r="BW10" s="656"/>
      <c r="BX10" s="656"/>
      <c r="BY10" s="656"/>
      <c r="BZ10" s="656"/>
      <c r="CA10" s="656"/>
      <c r="CB10" s="714"/>
      <c r="CD10" s="662" t="s">
        <v>234</v>
      </c>
      <c r="CE10" s="663"/>
      <c r="CF10" s="663"/>
      <c r="CG10" s="663"/>
      <c r="CH10" s="663"/>
      <c r="CI10" s="663"/>
      <c r="CJ10" s="663"/>
      <c r="CK10" s="663"/>
      <c r="CL10" s="663"/>
      <c r="CM10" s="663"/>
      <c r="CN10" s="663"/>
      <c r="CO10" s="663"/>
      <c r="CP10" s="663"/>
      <c r="CQ10" s="664"/>
      <c r="CR10" s="628">
        <v>5876</v>
      </c>
      <c r="CS10" s="629"/>
      <c r="CT10" s="629"/>
      <c r="CU10" s="629"/>
      <c r="CV10" s="629"/>
      <c r="CW10" s="629"/>
      <c r="CX10" s="629"/>
      <c r="CY10" s="630"/>
      <c r="CZ10" s="655">
        <v>0</v>
      </c>
      <c r="DA10" s="655"/>
      <c r="DB10" s="655"/>
      <c r="DC10" s="655"/>
      <c r="DD10" s="634" t="s">
        <v>524</v>
      </c>
      <c r="DE10" s="629"/>
      <c r="DF10" s="629"/>
      <c r="DG10" s="629"/>
      <c r="DH10" s="629"/>
      <c r="DI10" s="629"/>
      <c r="DJ10" s="629"/>
      <c r="DK10" s="629"/>
      <c r="DL10" s="629"/>
      <c r="DM10" s="629"/>
      <c r="DN10" s="629"/>
      <c r="DO10" s="629"/>
      <c r="DP10" s="630"/>
      <c r="DQ10" s="634">
        <v>5500</v>
      </c>
      <c r="DR10" s="629"/>
      <c r="DS10" s="629"/>
      <c r="DT10" s="629"/>
      <c r="DU10" s="629"/>
      <c r="DV10" s="629"/>
      <c r="DW10" s="629"/>
      <c r="DX10" s="629"/>
      <c r="DY10" s="629"/>
      <c r="DZ10" s="629"/>
      <c r="EA10" s="629"/>
      <c r="EB10" s="629"/>
      <c r="EC10" s="672"/>
    </row>
    <row r="11" spans="2:143" ht="11.25" customHeight="1" x14ac:dyDescent="0.2">
      <c r="B11" s="625" t="s">
        <v>235</v>
      </c>
      <c r="C11" s="626"/>
      <c r="D11" s="626"/>
      <c r="E11" s="626"/>
      <c r="F11" s="626"/>
      <c r="G11" s="626"/>
      <c r="H11" s="626"/>
      <c r="I11" s="626"/>
      <c r="J11" s="626"/>
      <c r="K11" s="626"/>
      <c r="L11" s="626"/>
      <c r="M11" s="626"/>
      <c r="N11" s="626"/>
      <c r="O11" s="626"/>
      <c r="P11" s="626"/>
      <c r="Q11" s="627"/>
      <c r="R11" s="628">
        <v>844918</v>
      </c>
      <c r="S11" s="629"/>
      <c r="T11" s="629"/>
      <c r="U11" s="629"/>
      <c r="V11" s="629"/>
      <c r="W11" s="629"/>
      <c r="X11" s="629"/>
      <c r="Y11" s="630"/>
      <c r="Z11" s="631">
        <v>3.5</v>
      </c>
      <c r="AA11" s="632"/>
      <c r="AB11" s="632"/>
      <c r="AC11" s="633"/>
      <c r="AD11" s="634">
        <v>844918</v>
      </c>
      <c r="AE11" s="629"/>
      <c r="AF11" s="629"/>
      <c r="AG11" s="629"/>
      <c r="AH11" s="629"/>
      <c r="AI11" s="629"/>
      <c r="AJ11" s="629"/>
      <c r="AK11" s="630"/>
      <c r="AL11" s="631">
        <v>6.4</v>
      </c>
      <c r="AM11" s="632"/>
      <c r="AN11" s="632"/>
      <c r="AO11" s="657"/>
      <c r="AP11" s="625" t="s">
        <v>525</v>
      </c>
      <c r="AQ11" s="626"/>
      <c r="AR11" s="626"/>
      <c r="AS11" s="626"/>
      <c r="AT11" s="626"/>
      <c r="AU11" s="626"/>
      <c r="AV11" s="626"/>
      <c r="AW11" s="626"/>
      <c r="AX11" s="626"/>
      <c r="AY11" s="626"/>
      <c r="AZ11" s="626"/>
      <c r="BA11" s="626"/>
      <c r="BB11" s="626"/>
      <c r="BC11" s="626"/>
      <c r="BD11" s="626"/>
      <c r="BE11" s="626"/>
      <c r="BF11" s="627"/>
      <c r="BG11" s="628">
        <v>383206</v>
      </c>
      <c r="BH11" s="629"/>
      <c r="BI11" s="629"/>
      <c r="BJ11" s="629"/>
      <c r="BK11" s="629"/>
      <c r="BL11" s="629"/>
      <c r="BM11" s="629"/>
      <c r="BN11" s="630"/>
      <c r="BO11" s="655">
        <v>5.9</v>
      </c>
      <c r="BP11" s="655"/>
      <c r="BQ11" s="655"/>
      <c r="BR11" s="655"/>
      <c r="BS11" s="656">
        <v>70758</v>
      </c>
      <c r="BT11" s="656"/>
      <c r="BU11" s="656"/>
      <c r="BV11" s="656"/>
      <c r="BW11" s="656"/>
      <c r="BX11" s="656"/>
      <c r="BY11" s="656"/>
      <c r="BZ11" s="656"/>
      <c r="CA11" s="656"/>
      <c r="CB11" s="714"/>
      <c r="CD11" s="662" t="s">
        <v>236</v>
      </c>
      <c r="CE11" s="663"/>
      <c r="CF11" s="663"/>
      <c r="CG11" s="663"/>
      <c r="CH11" s="663"/>
      <c r="CI11" s="663"/>
      <c r="CJ11" s="663"/>
      <c r="CK11" s="663"/>
      <c r="CL11" s="663"/>
      <c r="CM11" s="663"/>
      <c r="CN11" s="663"/>
      <c r="CO11" s="663"/>
      <c r="CP11" s="663"/>
      <c r="CQ11" s="664"/>
      <c r="CR11" s="628">
        <v>727808</v>
      </c>
      <c r="CS11" s="629"/>
      <c r="CT11" s="629"/>
      <c r="CU11" s="629"/>
      <c r="CV11" s="629"/>
      <c r="CW11" s="629"/>
      <c r="CX11" s="629"/>
      <c r="CY11" s="630"/>
      <c r="CZ11" s="655">
        <v>3.2</v>
      </c>
      <c r="DA11" s="655"/>
      <c r="DB11" s="655"/>
      <c r="DC11" s="655"/>
      <c r="DD11" s="634">
        <v>111351</v>
      </c>
      <c r="DE11" s="629"/>
      <c r="DF11" s="629"/>
      <c r="DG11" s="629"/>
      <c r="DH11" s="629"/>
      <c r="DI11" s="629"/>
      <c r="DJ11" s="629"/>
      <c r="DK11" s="629"/>
      <c r="DL11" s="629"/>
      <c r="DM11" s="629"/>
      <c r="DN11" s="629"/>
      <c r="DO11" s="629"/>
      <c r="DP11" s="630"/>
      <c r="DQ11" s="634">
        <v>494209</v>
      </c>
      <c r="DR11" s="629"/>
      <c r="DS11" s="629"/>
      <c r="DT11" s="629"/>
      <c r="DU11" s="629"/>
      <c r="DV11" s="629"/>
      <c r="DW11" s="629"/>
      <c r="DX11" s="629"/>
      <c r="DY11" s="629"/>
      <c r="DZ11" s="629"/>
      <c r="EA11" s="629"/>
      <c r="EB11" s="629"/>
      <c r="EC11" s="672"/>
    </row>
    <row r="12" spans="2:143" ht="11.25" customHeight="1" x14ac:dyDescent="0.2">
      <c r="B12" s="625" t="s">
        <v>237</v>
      </c>
      <c r="C12" s="626"/>
      <c r="D12" s="626"/>
      <c r="E12" s="626"/>
      <c r="F12" s="626"/>
      <c r="G12" s="626"/>
      <c r="H12" s="626"/>
      <c r="I12" s="626"/>
      <c r="J12" s="626"/>
      <c r="K12" s="626"/>
      <c r="L12" s="626"/>
      <c r="M12" s="626"/>
      <c r="N12" s="626"/>
      <c r="O12" s="626"/>
      <c r="P12" s="626"/>
      <c r="Q12" s="627"/>
      <c r="R12" s="628" t="s">
        <v>521</v>
      </c>
      <c r="S12" s="629"/>
      <c r="T12" s="629"/>
      <c r="U12" s="629"/>
      <c r="V12" s="629"/>
      <c r="W12" s="629"/>
      <c r="X12" s="629"/>
      <c r="Y12" s="630"/>
      <c r="Z12" s="655" t="s">
        <v>138</v>
      </c>
      <c r="AA12" s="655"/>
      <c r="AB12" s="655"/>
      <c r="AC12" s="655"/>
      <c r="AD12" s="656" t="s">
        <v>519</v>
      </c>
      <c r="AE12" s="656"/>
      <c r="AF12" s="656"/>
      <c r="AG12" s="656"/>
      <c r="AH12" s="656"/>
      <c r="AI12" s="656"/>
      <c r="AJ12" s="656"/>
      <c r="AK12" s="656"/>
      <c r="AL12" s="631" t="s">
        <v>521</v>
      </c>
      <c r="AM12" s="632"/>
      <c r="AN12" s="632"/>
      <c r="AO12" s="657"/>
      <c r="AP12" s="625" t="s">
        <v>526</v>
      </c>
      <c r="AQ12" s="626"/>
      <c r="AR12" s="626"/>
      <c r="AS12" s="626"/>
      <c r="AT12" s="626"/>
      <c r="AU12" s="626"/>
      <c r="AV12" s="626"/>
      <c r="AW12" s="626"/>
      <c r="AX12" s="626"/>
      <c r="AY12" s="626"/>
      <c r="AZ12" s="626"/>
      <c r="BA12" s="626"/>
      <c r="BB12" s="626"/>
      <c r="BC12" s="626"/>
      <c r="BD12" s="626"/>
      <c r="BE12" s="626"/>
      <c r="BF12" s="627"/>
      <c r="BG12" s="628">
        <v>3579188</v>
      </c>
      <c r="BH12" s="629"/>
      <c r="BI12" s="629"/>
      <c r="BJ12" s="629"/>
      <c r="BK12" s="629"/>
      <c r="BL12" s="629"/>
      <c r="BM12" s="629"/>
      <c r="BN12" s="630"/>
      <c r="BO12" s="655">
        <v>54.9</v>
      </c>
      <c r="BP12" s="655"/>
      <c r="BQ12" s="655"/>
      <c r="BR12" s="655"/>
      <c r="BS12" s="656" t="s">
        <v>524</v>
      </c>
      <c r="BT12" s="656"/>
      <c r="BU12" s="656"/>
      <c r="BV12" s="656"/>
      <c r="BW12" s="656"/>
      <c r="BX12" s="656"/>
      <c r="BY12" s="656"/>
      <c r="BZ12" s="656"/>
      <c r="CA12" s="656"/>
      <c r="CB12" s="714"/>
      <c r="CD12" s="662" t="s">
        <v>238</v>
      </c>
      <c r="CE12" s="663"/>
      <c r="CF12" s="663"/>
      <c r="CG12" s="663"/>
      <c r="CH12" s="663"/>
      <c r="CI12" s="663"/>
      <c r="CJ12" s="663"/>
      <c r="CK12" s="663"/>
      <c r="CL12" s="663"/>
      <c r="CM12" s="663"/>
      <c r="CN12" s="663"/>
      <c r="CO12" s="663"/>
      <c r="CP12" s="663"/>
      <c r="CQ12" s="664"/>
      <c r="CR12" s="628">
        <v>382517</v>
      </c>
      <c r="CS12" s="629"/>
      <c r="CT12" s="629"/>
      <c r="CU12" s="629"/>
      <c r="CV12" s="629"/>
      <c r="CW12" s="629"/>
      <c r="CX12" s="629"/>
      <c r="CY12" s="630"/>
      <c r="CZ12" s="655">
        <v>1.7</v>
      </c>
      <c r="DA12" s="655"/>
      <c r="DB12" s="655"/>
      <c r="DC12" s="655"/>
      <c r="DD12" s="634">
        <v>3591</v>
      </c>
      <c r="DE12" s="629"/>
      <c r="DF12" s="629"/>
      <c r="DG12" s="629"/>
      <c r="DH12" s="629"/>
      <c r="DI12" s="629"/>
      <c r="DJ12" s="629"/>
      <c r="DK12" s="629"/>
      <c r="DL12" s="629"/>
      <c r="DM12" s="629"/>
      <c r="DN12" s="629"/>
      <c r="DO12" s="629"/>
      <c r="DP12" s="630"/>
      <c r="DQ12" s="634">
        <v>348121</v>
      </c>
      <c r="DR12" s="629"/>
      <c r="DS12" s="629"/>
      <c r="DT12" s="629"/>
      <c r="DU12" s="629"/>
      <c r="DV12" s="629"/>
      <c r="DW12" s="629"/>
      <c r="DX12" s="629"/>
      <c r="DY12" s="629"/>
      <c r="DZ12" s="629"/>
      <c r="EA12" s="629"/>
      <c r="EB12" s="629"/>
      <c r="EC12" s="672"/>
    </row>
    <row r="13" spans="2:143" ht="11.25" customHeight="1" x14ac:dyDescent="0.2">
      <c r="B13" s="625" t="s">
        <v>239</v>
      </c>
      <c r="C13" s="626"/>
      <c r="D13" s="626"/>
      <c r="E13" s="626"/>
      <c r="F13" s="626"/>
      <c r="G13" s="626"/>
      <c r="H13" s="626"/>
      <c r="I13" s="626"/>
      <c r="J13" s="626"/>
      <c r="K13" s="626"/>
      <c r="L13" s="626"/>
      <c r="M13" s="626"/>
      <c r="N13" s="626"/>
      <c r="O13" s="626"/>
      <c r="P13" s="626"/>
      <c r="Q13" s="627"/>
      <c r="R13" s="628" t="s">
        <v>521</v>
      </c>
      <c r="S13" s="629"/>
      <c r="T13" s="629"/>
      <c r="U13" s="629"/>
      <c r="V13" s="629"/>
      <c r="W13" s="629"/>
      <c r="X13" s="629"/>
      <c r="Y13" s="630"/>
      <c r="Z13" s="655" t="s">
        <v>522</v>
      </c>
      <c r="AA13" s="655"/>
      <c r="AB13" s="655"/>
      <c r="AC13" s="655"/>
      <c r="AD13" s="656" t="s">
        <v>522</v>
      </c>
      <c r="AE13" s="656"/>
      <c r="AF13" s="656"/>
      <c r="AG13" s="656"/>
      <c r="AH13" s="656"/>
      <c r="AI13" s="656"/>
      <c r="AJ13" s="656"/>
      <c r="AK13" s="656"/>
      <c r="AL13" s="631" t="s">
        <v>521</v>
      </c>
      <c r="AM13" s="632"/>
      <c r="AN13" s="632"/>
      <c r="AO13" s="657"/>
      <c r="AP13" s="625" t="s">
        <v>527</v>
      </c>
      <c r="AQ13" s="626"/>
      <c r="AR13" s="626"/>
      <c r="AS13" s="626"/>
      <c r="AT13" s="626"/>
      <c r="AU13" s="626"/>
      <c r="AV13" s="626"/>
      <c r="AW13" s="626"/>
      <c r="AX13" s="626"/>
      <c r="AY13" s="626"/>
      <c r="AZ13" s="626"/>
      <c r="BA13" s="626"/>
      <c r="BB13" s="626"/>
      <c r="BC13" s="626"/>
      <c r="BD13" s="626"/>
      <c r="BE13" s="626"/>
      <c r="BF13" s="627"/>
      <c r="BG13" s="628">
        <v>3577124</v>
      </c>
      <c r="BH13" s="629"/>
      <c r="BI13" s="629"/>
      <c r="BJ13" s="629"/>
      <c r="BK13" s="629"/>
      <c r="BL13" s="629"/>
      <c r="BM13" s="629"/>
      <c r="BN13" s="630"/>
      <c r="BO13" s="655">
        <v>54.9</v>
      </c>
      <c r="BP13" s="655"/>
      <c r="BQ13" s="655"/>
      <c r="BR13" s="655"/>
      <c r="BS13" s="656" t="s">
        <v>521</v>
      </c>
      <c r="BT13" s="656"/>
      <c r="BU13" s="656"/>
      <c r="BV13" s="656"/>
      <c r="BW13" s="656"/>
      <c r="BX13" s="656"/>
      <c r="BY13" s="656"/>
      <c r="BZ13" s="656"/>
      <c r="CA13" s="656"/>
      <c r="CB13" s="714"/>
      <c r="CD13" s="662" t="s">
        <v>240</v>
      </c>
      <c r="CE13" s="663"/>
      <c r="CF13" s="663"/>
      <c r="CG13" s="663"/>
      <c r="CH13" s="663"/>
      <c r="CI13" s="663"/>
      <c r="CJ13" s="663"/>
      <c r="CK13" s="663"/>
      <c r="CL13" s="663"/>
      <c r="CM13" s="663"/>
      <c r="CN13" s="663"/>
      <c r="CO13" s="663"/>
      <c r="CP13" s="663"/>
      <c r="CQ13" s="664"/>
      <c r="CR13" s="628">
        <v>2551941</v>
      </c>
      <c r="CS13" s="629"/>
      <c r="CT13" s="629"/>
      <c r="CU13" s="629"/>
      <c r="CV13" s="629"/>
      <c r="CW13" s="629"/>
      <c r="CX13" s="629"/>
      <c r="CY13" s="630"/>
      <c r="CZ13" s="655">
        <v>11.3</v>
      </c>
      <c r="DA13" s="655"/>
      <c r="DB13" s="655"/>
      <c r="DC13" s="655"/>
      <c r="DD13" s="634">
        <v>639345</v>
      </c>
      <c r="DE13" s="629"/>
      <c r="DF13" s="629"/>
      <c r="DG13" s="629"/>
      <c r="DH13" s="629"/>
      <c r="DI13" s="629"/>
      <c r="DJ13" s="629"/>
      <c r="DK13" s="629"/>
      <c r="DL13" s="629"/>
      <c r="DM13" s="629"/>
      <c r="DN13" s="629"/>
      <c r="DO13" s="629"/>
      <c r="DP13" s="630"/>
      <c r="DQ13" s="634">
        <v>1879221</v>
      </c>
      <c r="DR13" s="629"/>
      <c r="DS13" s="629"/>
      <c r="DT13" s="629"/>
      <c r="DU13" s="629"/>
      <c r="DV13" s="629"/>
      <c r="DW13" s="629"/>
      <c r="DX13" s="629"/>
      <c r="DY13" s="629"/>
      <c r="DZ13" s="629"/>
      <c r="EA13" s="629"/>
      <c r="EB13" s="629"/>
      <c r="EC13" s="672"/>
    </row>
    <row r="14" spans="2:143" ht="11.25" customHeight="1" x14ac:dyDescent="0.2">
      <c r="B14" s="625" t="s">
        <v>241</v>
      </c>
      <c r="C14" s="626"/>
      <c r="D14" s="626"/>
      <c r="E14" s="626"/>
      <c r="F14" s="626"/>
      <c r="G14" s="626"/>
      <c r="H14" s="626"/>
      <c r="I14" s="626"/>
      <c r="J14" s="626"/>
      <c r="K14" s="626"/>
      <c r="L14" s="626"/>
      <c r="M14" s="626"/>
      <c r="N14" s="626"/>
      <c r="O14" s="626"/>
      <c r="P14" s="626"/>
      <c r="Q14" s="627"/>
      <c r="R14" s="628" t="s">
        <v>521</v>
      </c>
      <c r="S14" s="629"/>
      <c r="T14" s="629"/>
      <c r="U14" s="629"/>
      <c r="V14" s="629"/>
      <c r="W14" s="629"/>
      <c r="X14" s="629"/>
      <c r="Y14" s="630"/>
      <c r="Z14" s="655" t="s">
        <v>521</v>
      </c>
      <c r="AA14" s="655"/>
      <c r="AB14" s="655"/>
      <c r="AC14" s="655"/>
      <c r="AD14" s="656" t="s">
        <v>528</v>
      </c>
      <c r="AE14" s="656"/>
      <c r="AF14" s="656"/>
      <c r="AG14" s="656"/>
      <c r="AH14" s="656"/>
      <c r="AI14" s="656"/>
      <c r="AJ14" s="656"/>
      <c r="AK14" s="656"/>
      <c r="AL14" s="631" t="s">
        <v>519</v>
      </c>
      <c r="AM14" s="632"/>
      <c r="AN14" s="632"/>
      <c r="AO14" s="657"/>
      <c r="AP14" s="625" t="s">
        <v>529</v>
      </c>
      <c r="AQ14" s="626"/>
      <c r="AR14" s="626"/>
      <c r="AS14" s="626"/>
      <c r="AT14" s="626"/>
      <c r="AU14" s="626"/>
      <c r="AV14" s="626"/>
      <c r="AW14" s="626"/>
      <c r="AX14" s="626"/>
      <c r="AY14" s="626"/>
      <c r="AZ14" s="626"/>
      <c r="BA14" s="626"/>
      <c r="BB14" s="626"/>
      <c r="BC14" s="626"/>
      <c r="BD14" s="626"/>
      <c r="BE14" s="626"/>
      <c r="BF14" s="627"/>
      <c r="BG14" s="628">
        <v>149202</v>
      </c>
      <c r="BH14" s="629"/>
      <c r="BI14" s="629"/>
      <c r="BJ14" s="629"/>
      <c r="BK14" s="629"/>
      <c r="BL14" s="629"/>
      <c r="BM14" s="629"/>
      <c r="BN14" s="630"/>
      <c r="BO14" s="655">
        <v>2.2999999999999998</v>
      </c>
      <c r="BP14" s="655"/>
      <c r="BQ14" s="655"/>
      <c r="BR14" s="655"/>
      <c r="BS14" s="656" t="s">
        <v>138</v>
      </c>
      <c r="BT14" s="656"/>
      <c r="BU14" s="656"/>
      <c r="BV14" s="656"/>
      <c r="BW14" s="656"/>
      <c r="BX14" s="656"/>
      <c r="BY14" s="656"/>
      <c r="BZ14" s="656"/>
      <c r="CA14" s="656"/>
      <c r="CB14" s="714"/>
      <c r="CD14" s="662" t="s">
        <v>242</v>
      </c>
      <c r="CE14" s="663"/>
      <c r="CF14" s="663"/>
      <c r="CG14" s="663"/>
      <c r="CH14" s="663"/>
      <c r="CI14" s="663"/>
      <c r="CJ14" s="663"/>
      <c r="CK14" s="663"/>
      <c r="CL14" s="663"/>
      <c r="CM14" s="663"/>
      <c r="CN14" s="663"/>
      <c r="CO14" s="663"/>
      <c r="CP14" s="663"/>
      <c r="CQ14" s="664"/>
      <c r="CR14" s="628">
        <v>904368</v>
      </c>
      <c r="CS14" s="629"/>
      <c r="CT14" s="629"/>
      <c r="CU14" s="629"/>
      <c r="CV14" s="629"/>
      <c r="CW14" s="629"/>
      <c r="CX14" s="629"/>
      <c r="CY14" s="630"/>
      <c r="CZ14" s="655">
        <v>4</v>
      </c>
      <c r="DA14" s="655"/>
      <c r="DB14" s="655"/>
      <c r="DC14" s="655"/>
      <c r="DD14" s="634">
        <v>80023</v>
      </c>
      <c r="DE14" s="629"/>
      <c r="DF14" s="629"/>
      <c r="DG14" s="629"/>
      <c r="DH14" s="629"/>
      <c r="DI14" s="629"/>
      <c r="DJ14" s="629"/>
      <c r="DK14" s="629"/>
      <c r="DL14" s="629"/>
      <c r="DM14" s="629"/>
      <c r="DN14" s="629"/>
      <c r="DO14" s="629"/>
      <c r="DP14" s="630"/>
      <c r="DQ14" s="634">
        <v>773610</v>
      </c>
      <c r="DR14" s="629"/>
      <c r="DS14" s="629"/>
      <c r="DT14" s="629"/>
      <c r="DU14" s="629"/>
      <c r="DV14" s="629"/>
      <c r="DW14" s="629"/>
      <c r="DX14" s="629"/>
      <c r="DY14" s="629"/>
      <c r="DZ14" s="629"/>
      <c r="EA14" s="629"/>
      <c r="EB14" s="629"/>
      <c r="EC14" s="672"/>
    </row>
    <row r="15" spans="2:143" ht="11.25" customHeight="1" x14ac:dyDescent="0.2">
      <c r="B15" s="625" t="s">
        <v>243</v>
      </c>
      <c r="C15" s="626"/>
      <c r="D15" s="626"/>
      <c r="E15" s="626"/>
      <c r="F15" s="626"/>
      <c r="G15" s="626"/>
      <c r="H15" s="626"/>
      <c r="I15" s="626"/>
      <c r="J15" s="626"/>
      <c r="K15" s="626"/>
      <c r="L15" s="626"/>
      <c r="M15" s="626"/>
      <c r="N15" s="626"/>
      <c r="O15" s="626"/>
      <c r="P15" s="626"/>
      <c r="Q15" s="627"/>
      <c r="R15" s="628" t="s">
        <v>521</v>
      </c>
      <c r="S15" s="629"/>
      <c r="T15" s="629"/>
      <c r="U15" s="629"/>
      <c r="V15" s="629"/>
      <c r="W15" s="629"/>
      <c r="X15" s="629"/>
      <c r="Y15" s="630"/>
      <c r="Z15" s="655" t="s">
        <v>521</v>
      </c>
      <c r="AA15" s="655"/>
      <c r="AB15" s="655"/>
      <c r="AC15" s="655"/>
      <c r="AD15" s="656" t="s">
        <v>138</v>
      </c>
      <c r="AE15" s="656"/>
      <c r="AF15" s="656"/>
      <c r="AG15" s="656"/>
      <c r="AH15" s="656"/>
      <c r="AI15" s="656"/>
      <c r="AJ15" s="656"/>
      <c r="AK15" s="656"/>
      <c r="AL15" s="631" t="s">
        <v>521</v>
      </c>
      <c r="AM15" s="632"/>
      <c r="AN15" s="632"/>
      <c r="AO15" s="657"/>
      <c r="AP15" s="625" t="s">
        <v>530</v>
      </c>
      <c r="AQ15" s="626"/>
      <c r="AR15" s="626"/>
      <c r="AS15" s="626"/>
      <c r="AT15" s="626"/>
      <c r="AU15" s="626"/>
      <c r="AV15" s="626"/>
      <c r="AW15" s="626"/>
      <c r="AX15" s="626"/>
      <c r="AY15" s="626"/>
      <c r="AZ15" s="626"/>
      <c r="BA15" s="626"/>
      <c r="BB15" s="626"/>
      <c r="BC15" s="626"/>
      <c r="BD15" s="626"/>
      <c r="BE15" s="626"/>
      <c r="BF15" s="627"/>
      <c r="BG15" s="628">
        <v>228922</v>
      </c>
      <c r="BH15" s="629"/>
      <c r="BI15" s="629"/>
      <c r="BJ15" s="629"/>
      <c r="BK15" s="629"/>
      <c r="BL15" s="629"/>
      <c r="BM15" s="629"/>
      <c r="BN15" s="630"/>
      <c r="BO15" s="655">
        <v>3.5</v>
      </c>
      <c r="BP15" s="655"/>
      <c r="BQ15" s="655"/>
      <c r="BR15" s="655"/>
      <c r="BS15" s="656" t="s">
        <v>138</v>
      </c>
      <c r="BT15" s="656"/>
      <c r="BU15" s="656"/>
      <c r="BV15" s="656"/>
      <c r="BW15" s="656"/>
      <c r="BX15" s="656"/>
      <c r="BY15" s="656"/>
      <c r="BZ15" s="656"/>
      <c r="CA15" s="656"/>
      <c r="CB15" s="714"/>
      <c r="CD15" s="662" t="s">
        <v>244</v>
      </c>
      <c r="CE15" s="663"/>
      <c r="CF15" s="663"/>
      <c r="CG15" s="663"/>
      <c r="CH15" s="663"/>
      <c r="CI15" s="663"/>
      <c r="CJ15" s="663"/>
      <c r="CK15" s="663"/>
      <c r="CL15" s="663"/>
      <c r="CM15" s="663"/>
      <c r="CN15" s="663"/>
      <c r="CO15" s="663"/>
      <c r="CP15" s="663"/>
      <c r="CQ15" s="664"/>
      <c r="CR15" s="628">
        <v>2625131</v>
      </c>
      <c r="CS15" s="629"/>
      <c r="CT15" s="629"/>
      <c r="CU15" s="629"/>
      <c r="CV15" s="629"/>
      <c r="CW15" s="629"/>
      <c r="CX15" s="629"/>
      <c r="CY15" s="630"/>
      <c r="CZ15" s="655">
        <v>11.6</v>
      </c>
      <c r="DA15" s="655"/>
      <c r="DB15" s="655"/>
      <c r="DC15" s="655"/>
      <c r="DD15" s="634">
        <v>678336</v>
      </c>
      <c r="DE15" s="629"/>
      <c r="DF15" s="629"/>
      <c r="DG15" s="629"/>
      <c r="DH15" s="629"/>
      <c r="DI15" s="629"/>
      <c r="DJ15" s="629"/>
      <c r="DK15" s="629"/>
      <c r="DL15" s="629"/>
      <c r="DM15" s="629"/>
      <c r="DN15" s="629"/>
      <c r="DO15" s="629"/>
      <c r="DP15" s="630"/>
      <c r="DQ15" s="634">
        <v>1798519</v>
      </c>
      <c r="DR15" s="629"/>
      <c r="DS15" s="629"/>
      <c r="DT15" s="629"/>
      <c r="DU15" s="629"/>
      <c r="DV15" s="629"/>
      <c r="DW15" s="629"/>
      <c r="DX15" s="629"/>
      <c r="DY15" s="629"/>
      <c r="DZ15" s="629"/>
      <c r="EA15" s="629"/>
      <c r="EB15" s="629"/>
      <c r="EC15" s="672"/>
    </row>
    <row r="16" spans="2:143" ht="11.25" customHeight="1" x14ac:dyDescent="0.2">
      <c r="B16" s="625" t="s">
        <v>531</v>
      </c>
      <c r="C16" s="626"/>
      <c r="D16" s="626"/>
      <c r="E16" s="626"/>
      <c r="F16" s="626"/>
      <c r="G16" s="626"/>
      <c r="H16" s="626"/>
      <c r="I16" s="626"/>
      <c r="J16" s="626"/>
      <c r="K16" s="626"/>
      <c r="L16" s="626"/>
      <c r="M16" s="626"/>
      <c r="N16" s="626"/>
      <c r="O16" s="626"/>
      <c r="P16" s="626"/>
      <c r="Q16" s="627"/>
      <c r="R16" s="628">
        <v>18070</v>
      </c>
      <c r="S16" s="629"/>
      <c r="T16" s="629"/>
      <c r="U16" s="629"/>
      <c r="V16" s="629"/>
      <c r="W16" s="629"/>
      <c r="X16" s="629"/>
      <c r="Y16" s="630"/>
      <c r="Z16" s="655">
        <v>0.1</v>
      </c>
      <c r="AA16" s="655"/>
      <c r="AB16" s="655"/>
      <c r="AC16" s="655"/>
      <c r="AD16" s="656">
        <v>18070</v>
      </c>
      <c r="AE16" s="656"/>
      <c r="AF16" s="656"/>
      <c r="AG16" s="656"/>
      <c r="AH16" s="656"/>
      <c r="AI16" s="656"/>
      <c r="AJ16" s="656"/>
      <c r="AK16" s="656"/>
      <c r="AL16" s="631">
        <v>0.1</v>
      </c>
      <c r="AM16" s="632"/>
      <c r="AN16" s="632"/>
      <c r="AO16" s="657"/>
      <c r="AP16" s="625" t="s">
        <v>245</v>
      </c>
      <c r="AQ16" s="626"/>
      <c r="AR16" s="626"/>
      <c r="AS16" s="626"/>
      <c r="AT16" s="626"/>
      <c r="AU16" s="626"/>
      <c r="AV16" s="626"/>
      <c r="AW16" s="626"/>
      <c r="AX16" s="626"/>
      <c r="AY16" s="626"/>
      <c r="AZ16" s="626"/>
      <c r="BA16" s="626"/>
      <c r="BB16" s="626"/>
      <c r="BC16" s="626"/>
      <c r="BD16" s="626"/>
      <c r="BE16" s="626"/>
      <c r="BF16" s="627"/>
      <c r="BG16" s="628">
        <v>5190</v>
      </c>
      <c r="BH16" s="629"/>
      <c r="BI16" s="629"/>
      <c r="BJ16" s="629"/>
      <c r="BK16" s="629"/>
      <c r="BL16" s="629"/>
      <c r="BM16" s="629"/>
      <c r="BN16" s="630"/>
      <c r="BO16" s="655">
        <v>0.1</v>
      </c>
      <c r="BP16" s="655"/>
      <c r="BQ16" s="655"/>
      <c r="BR16" s="655"/>
      <c r="BS16" s="656" t="s">
        <v>521</v>
      </c>
      <c r="BT16" s="656"/>
      <c r="BU16" s="656"/>
      <c r="BV16" s="656"/>
      <c r="BW16" s="656"/>
      <c r="BX16" s="656"/>
      <c r="BY16" s="656"/>
      <c r="BZ16" s="656"/>
      <c r="CA16" s="656"/>
      <c r="CB16" s="714"/>
      <c r="CD16" s="662" t="s">
        <v>246</v>
      </c>
      <c r="CE16" s="663"/>
      <c r="CF16" s="663"/>
      <c r="CG16" s="663"/>
      <c r="CH16" s="663"/>
      <c r="CI16" s="663"/>
      <c r="CJ16" s="663"/>
      <c r="CK16" s="663"/>
      <c r="CL16" s="663"/>
      <c r="CM16" s="663"/>
      <c r="CN16" s="663"/>
      <c r="CO16" s="663"/>
      <c r="CP16" s="663"/>
      <c r="CQ16" s="664"/>
      <c r="CR16" s="628" t="s">
        <v>521</v>
      </c>
      <c r="CS16" s="629"/>
      <c r="CT16" s="629"/>
      <c r="CU16" s="629"/>
      <c r="CV16" s="629"/>
      <c r="CW16" s="629"/>
      <c r="CX16" s="629"/>
      <c r="CY16" s="630"/>
      <c r="CZ16" s="655" t="s">
        <v>519</v>
      </c>
      <c r="DA16" s="655"/>
      <c r="DB16" s="655"/>
      <c r="DC16" s="655"/>
      <c r="DD16" s="634" t="s">
        <v>519</v>
      </c>
      <c r="DE16" s="629"/>
      <c r="DF16" s="629"/>
      <c r="DG16" s="629"/>
      <c r="DH16" s="629"/>
      <c r="DI16" s="629"/>
      <c r="DJ16" s="629"/>
      <c r="DK16" s="629"/>
      <c r="DL16" s="629"/>
      <c r="DM16" s="629"/>
      <c r="DN16" s="629"/>
      <c r="DO16" s="629"/>
      <c r="DP16" s="630"/>
      <c r="DQ16" s="634" t="s">
        <v>521</v>
      </c>
      <c r="DR16" s="629"/>
      <c r="DS16" s="629"/>
      <c r="DT16" s="629"/>
      <c r="DU16" s="629"/>
      <c r="DV16" s="629"/>
      <c r="DW16" s="629"/>
      <c r="DX16" s="629"/>
      <c r="DY16" s="629"/>
      <c r="DZ16" s="629"/>
      <c r="EA16" s="629"/>
      <c r="EB16" s="629"/>
      <c r="EC16" s="672"/>
    </row>
    <row r="17" spans="2:133" ht="11.25" customHeight="1" x14ac:dyDescent="0.2">
      <c r="B17" s="625" t="s">
        <v>532</v>
      </c>
      <c r="C17" s="626"/>
      <c r="D17" s="626"/>
      <c r="E17" s="626"/>
      <c r="F17" s="626"/>
      <c r="G17" s="626"/>
      <c r="H17" s="626"/>
      <c r="I17" s="626"/>
      <c r="J17" s="626"/>
      <c r="K17" s="626"/>
      <c r="L17" s="626"/>
      <c r="M17" s="626"/>
      <c r="N17" s="626"/>
      <c r="O17" s="626"/>
      <c r="P17" s="626"/>
      <c r="Q17" s="627"/>
      <c r="R17" s="628">
        <v>86156</v>
      </c>
      <c r="S17" s="629"/>
      <c r="T17" s="629"/>
      <c r="U17" s="629"/>
      <c r="V17" s="629"/>
      <c r="W17" s="629"/>
      <c r="X17" s="629"/>
      <c r="Y17" s="630"/>
      <c r="Z17" s="655">
        <v>0.4</v>
      </c>
      <c r="AA17" s="655"/>
      <c r="AB17" s="655"/>
      <c r="AC17" s="655"/>
      <c r="AD17" s="656">
        <v>86156</v>
      </c>
      <c r="AE17" s="656"/>
      <c r="AF17" s="656"/>
      <c r="AG17" s="656"/>
      <c r="AH17" s="656"/>
      <c r="AI17" s="656"/>
      <c r="AJ17" s="656"/>
      <c r="AK17" s="656"/>
      <c r="AL17" s="631">
        <v>0.6</v>
      </c>
      <c r="AM17" s="632"/>
      <c r="AN17" s="632"/>
      <c r="AO17" s="657"/>
      <c r="AP17" s="625" t="s">
        <v>533</v>
      </c>
      <c r="AQ17" s="626"/>
      <c r="AR17" s="626"/>
      <c r="AS17" s="626"/>
      <c r="AT17" s="626"/>
      <c r="AU17" s="626"/>
      <c r="AV17" s="626"/>
      <c r="AW17" s="626"/>
      <c r="AX17" s="626"/>
      <c r="AY17" s="626"/>
      <c r="AZ17" s="626"/>
      <c r="BA17" s="626"/>
      <c r="BB17" s="626"/>
      <c r="BC17" s="626"/>
      <c r="BD17" s="626"/>
      <c r="BE17" s="626"/>
      <c r="BF17" s="627"/>
      <c r="BG17" s="628" t="s">
        <v>522</v>
      </c>
      <c r="BH17" s="629"/>
      <c r="BI17" s="629"/>
      <c r="BJ17" s="629"/>
      <c r="BK17" s="629"/>
      <c r="BL17" s="629"/>
      <c r="BM17" s="629"/>
      <c r="BN17" s="630"/>
      <c r="BO17" s="655" t="s">
        <v>521</v>
      </c>
      <c r="BP17" s="655"/>
      <c r="BQ17" s="655"/>
      <c r="BR17" s="655"/>
      <c r="BS17" s="656" t="s">
        <v>521</v>
      </c>
      <c r="BT17" s="656"/>
      <c r="BU17" s="656"/>
      <c r="BV17" s="656"/>
      <c r="BW17" s="656"/>
      <c r="BX17" s="656"/>
      <c r="BY17" s="656"/>
      <c r="BZ17" s="656"/>
      <c r="CA17" s="656"/>
      <c r="CB17" s="714"/>
      <c r="CD17" s="662" t="s">
        <v>247</v>
      </c>
      <c r="CE17" s="663"/>
      <c r="CF17" s="663"/>
      <c r="CG17" s="663"/>
      <c r="CH17" s="663"/>
      <c r="CI17" s="663"/>
      <c r="CJ17" s="663"/>
      <c r="CK17" s="663"/>
      <c r="CL17" s="663"/>
      <c r="CM17" s="663"/>
      <c r="CN17" s="663"/>
      <c r="CO17" s="663"/>
      <c r="CP17" s="663"/>
      <c r="CQ17" s="664"/>
      <c r="CR17" s="628">
        <v>2436846</v>
      </c>
      <c r="CS17" s="629"/>
      <c r="CT17" s="629"/>
      <c r="CU17" s="629"/>
      <c r="CV17" s="629"/>
      <c r="CW17" s="629"/>
      <c r="CX17" s="629"/>
      <c r="CY17" s="630"/>
      <c r="CZ17" s="655">
        <v>10.7</v>
      </c>
      <c r="DA17" s="655"/>
      <c r="DB17" s="655"/>
      <c r="DC17" s="655"/>
      <c r="DD17" s="634" t="s">
        <v>521</v>
      </c>
      <c r="DE17" s="629"/>
      <c r="DF17" s="629"/>
      <c r="DG17" s="629"/>
      <c r="DH17" s="629"/>
      <c r="DI17" s="629"/>
      <c r="DJ17" s="629"/>
      <c r="DK17" s="629"/>
      <c r="DL17" s="629"/>
      <c r="DM17" s="629"/>
      <c r="DN17" s="629"/>
      <c r="DO17" s="629"/>
      <c r="DP17" s="630"/>
      <c r="DQ17" s="634">
        <v>2427099</v>
      </c>
      <c r="DR17" s="629"/>
      <c r="DS17" s="629"/>
      <c r="DT17" s="629"/>
      <c r="DU17" s="629"/>
      <c r="DV17" s="629"/>
      <c r="DW17" s="629"/>
      <c r="DX17" s="629"/>
      <c r="DY17" s="629"/>
      <c r="DZ17" s="629"/>
      <c r="EA17" s="629"/>
      <c r="EB17" s="629"/>
      <c r="EC17" s="672"/>
    </row>
    <row r="18" spans="2:133" ht="11.25" customHeight="1" x14ac:dyDescent="0.2">
      <c r="B18" s="625" t="s">
        <v>248</v>
      </c>
      <c r="C18" s="626"/>
      <c r="D18" s="626"/>
      <c r="E18" s="626"/>
      <c r="F18" s="626"/>
      <c r="G18" s="626"/>
      <c r="H18" s="626"/>
      <c r="I18" s="626"/>
      <c r="J18" s="626"/>
      <c r="K18" s="626"/>
      <c r="L18" s="626"/>
      <c r="M18" s="626"/>
      <c r="N18" s="626"/>
      <c r="O18" s="626"/>
      <c r="P18" s="626"/>
      <c r="Q18" s="627"/>
      <c r="R18" s="628">
        <v>176168</v>
      </c>
      <c r="S18" s="629"/>
      <c r="T18" s="629"/>
      <c r="U18" s="629"/>
      <c r="V18" s="629"/>
      <c r="W18" s="629"/>
      <c r="X18" s="629"/>
      <c r="Y18" s="630"/>
      <c r="Z18" s="655">
        <v>0.7</v>
      </c>
      <c r="AA18" s="655"/>
      <c r="AB18" s="655"/>
      <c r="AC18" s="655"/>
      <c r="AD18" s="656">
        <v>173393</v>
      </c>
      <c r="AE18" s="656"/>
      <c r="AF18" s="656"/>
      <c r="AG18" s="656"/>
      <c r="AH18" s="656"/>
      <c r="AI18" s="656"/>
      <c r="AJ18" s="656"/>
      <c r="AK18" s="656"/>
      <c r="AL18" s="631">
        <v>1.2999999523162842</v>
      </c>
      <c r="AM18" s="632"/>
      <c r="AN18" s="632"/>
      <c r="AO18" s="657"/>
      <c r="AP18" s="625" t="s">
        <v>534</v>
      </c>
      <c r="AQ18" s="626"/>
      <c r="AR18" s="626"/>
      <c r="AS18" s="626"/>
      <c r="AT18" s="626"/>
      <c r="AU18" s="626"/>
      <c r="AV18" s="626"/>
      <c r="AW18" s="626"/>
      <c r="AX18" s="626"/>
      <c r="AY18" s="626"/>
      <c r="AZ18" s="626"/>
      <c r="BA18" s="626"/>
      <c r="BB18" s="626"/>
      <c r="BC18" s="626"/>
      <c r="BD18" s="626"/>
      <c r="BE18" s="626"/>
      <c r="BF18" s="627"/>
      <c r="BG18" s="628" t="s">
        <v>521</v>
      </c>
      <c r="BH18" s="629"/>
      <c r="BI18" s="629"/>
      <c r="BJ18" s="629"/>
      <c r="BK18" s="629"/>
      <c r="BL18" s="629"/>
      <c r="BM18" s="629"/>
      <c r="BN18" s="630"/>
      <c r="BO18" s="655" t="s">
        <v>521</v>
      </c>
      <c r="BP18" s="655"/>
      <c r="BQ18" s="655"/>
      <c r="BR18" s="655"/>
      <c r="BS18" s="656" t="s">
        <v>521</v>
      </c>
      <c r="BT18" s="656"/>
      <c r="BU18" s="656"/>
      <c r="BV18" s="656"/>
      <c r="BW18" s="656"/>
      <c r="BX18" s="656"/>
      <c r="BY18" s="656"/>
      <c r="BZ18" s="656"/>
      <c r="CA18" s="656"/>
      <c r="CB18" s="714"/>
      <c r="CD18" s="662" t="s">
        <v>249</v>
      </c>
      <c r="CE18" s="663"/>
      <c r="CF18" s="663"/>
      <c r="CG18" s="663"/>
      <c r="CH18" s="663"/>
      <c r="CI18" s="663"/>
      <c r="CJ18" s="663"/>
      <c r="CK18" s="663"/>
      <c r="CL18" s="663"/>
      <c r="CM18" s="663"/>
      <c r="CN18" s="663"/>
      <c r="CO18" s="663"/>
      <c r="CP18" s="663"/>
      <c r="CQ18" s="664"/>
      <c r="CR18" s="628" t="s">
        <v>535</v>
      </c>
      <c r="CS18" s="629"/>
      <c r="CT18" s="629"/>
      <c r="CU18" s="629"/>
      <c r="CV18" s="629"/>
      <c r="CW18" s="629"/>
      <c r="CX18" s="629"/>
      <c r="CY18" s="630"/>
      <c r="CZ18" s="655" t="s">
        <v>521</v>
      </c>
      <c r="DA18" s="655"/>
      <c r="DB18" s="655"/>
      <c r="DC18" s="655"/>
      <c r="DD18" s="634" t="s">
        <v>519</v>
      </c>
      <c r="DE18" s="629"/>
      <c r="DF18" s="629"/>
      <c r="DG18" s="629"/>
      <c r="DH18" s="629"/>
      <c r="DI18" s="629"/>
      <c r="DJ18" s="629"/>
      <c r="DK18" s="629"/>
      <c r="DL18" s="629"/>
      <c r="DM18" s="629"/>
      <c r="DN18" s="629"/>
      <c r="DO18" s="629"/>
      <c r="DP18" s="630"/>
      <c r="DQ18" s="634" t="s">
        <v>521</v>
      </c>
      <c r="DR18" s="629"/>
      <c r="DS18" s="629"/>
      <c r="DT18" s="629"/>
      <c r="DU18" s="629"/>
      <c r="DV18" s="629"/>
      <c r="DW18" s="629"/>
      <c r="DX18" s="629"/>
      <c r="DY18" s="629"/>
      <c r="DZ18" s="629"/>
      <c r="EA18" s="629"/>
      <c r="EB18" s="629"/>
      <c r="EC18" s="672"/>
    </row>
    <row r="19" spans="2:133" ht="11.25" customHeight="1" x14ac:dyDescent="0.2">
      <c r="B19" s="625" t="s">
        <v>536</v>
      </c>
      <c r="C19" s="626"/>
      <c r="D19" s="626"/>
      <c r="E19" s="626"/>
      <c r="F19" s="626"/>
      <c r="G19" s="626"/>
      <c r="H19" s="626"/>
      <c r="I19" s="626"/>
      <c r="J19" s="626"/>
      <c r="K19" s="626"/>
      <c r="L19" s="626"/>
      <c r="M19" s="626"/>
      <c r="N19" s="626"/>
      <c r="O19" s="626"/>
      <c r="P19" s="626"/>
      <c r="Q19" s="627"/>
      <c r="R19" s="628">
        <v>35324</v>
      </c>
      <c r="S19" s="629"/>
      <c r="T19" s="629"/>
      <c r="U19" s="629"/>
      <c r="V19" s="629"/>
      <c r="W19" s="629"/>
      <c r="X19" s="629"/>
      <c r="Y19" s="630"/>
      <c r="Z19" s="655">
        <v>0.1</v>
      </c>
      <c r="AA19" s="655"/>
      <c r="AB19" s="655"/>
      <c r="AC19" s="655"/>
      <c r="AD19" s="656">
        <v>35324</v>
      </c>
      <c r="AE19" s="656"/>
      <c r="AF19" s="656"/>
      <c r="AG19" s="656"/>
      <c r="AH19" s="656"/>
      <c r="AI19" s="656"/>
      <c r="AJ19" s="656"/>
      <c r="AK19" s="656"/>
      <c r="AL19" s="631">
        <v>0.3</v>
      </c>
      <c r="AM19" s="632"/>
      <c r="AN19" s="632"/>
      <c r="AO19" s="657"/>
      <c r="AP19" s="625" t="s">
        <v>250</v>
      </c>
      <c r="AQ19" s="626"/>
      <c r="AR19" s="626"/>
      <c r="AS19" s="626"/>
      <c r="AT19" s="626"/>
      <c r="AU19" s="626"/>
      <c r="AV19" s="626"/>
      <c r="AW19" s="626"/>
      <c r="AX19" s="626"/>
      <c r="AY19" s="626"/>
      <c r="AZ19" s="626"/>
      <c r="BA19" s="626"/>
      <c r="BB19" s="626"/>
      <c r="BC19" s="626"/>
      <c r="BD19" s="626"/>
      <c r="BE19" s="626"/>
      <c r="BF19" s="627"/>
      <c r="BG19" s="628">
        <v>109524</v>
      </c>
      <c r="BH19" s="629"/>
      <c r="BI19" s="629"/>
      <c r="BJ19" s="629"/>
      <c r="BK19" s="629"/>
      <c r="BL19" s="629"/>
      <c r="BM19" s="629"/>
      <c r="BN19" s="630"/>
      <c r="BO19" s="655">
        <v>1.7</v>
      </c>
      <c r="BP19" s="655"/>
      <c r="BQ19" s="655"/>
      <c r="BR19" s="655"/>
      <c r="BS19" s="656" t="s">
        <v>521</v>
      </c>
      <c r="BT19" s="656"/>
      <c r="BU19" s="656"/>
      <c r="BV19" s="656"/>
      <c r="BW19" s="656"/>
      <c r="BX19" s="656"/>
      <c r="BY19" s="656"/>
      <c r="BZ19" s="656"/>
      <c r="CA19" s="656"/>
      <c r="CB19" s="714"/>
      <c r="CD19" s="662" t="s">
        <v>537</v>
      </c>
      <c r="CE19" s="663"/>
      <c r="CF19" s="663"/>
      <c r="CG19" s="663"/>
      <c r="CH19" s="663"/>
      <c r="CI19" s="663"/>
      <c r="CJ19" s="663"/>
      <c r="CK19" s="663"/>
      <c r="CL19" s="663"/>
      <c r="CM19" s="663"/>
      <c r="CN19" s="663"/>
      <c r="CO19" s="663"/>
      <c r="CP19" s="663"/>
      <c r="CQ19" s="664"/>
      <c r="CR19" s="628" t="s">
        <v>521</v>
      </c>
      <c r="CS19" s="629"/>
      <c r="CT19" s="629"/>
      <c r="CU19" s="629"/>
      <c r="CV19" s="629"/>
      <c r="CW19" s="629"/>
      <c r="CX19" s="629"/>
      <c r="CY19" s="630"/>
      <c r="CZ19" s="655" t="s">
        <v>521</v>
      </c>
      <c r="DA19" s="655"/>
      <c r="DB19" s="655"/>
      <c r="DC19" s="655"/>
      <c r="DD19" s="634" t="s">
        <v>521</v>
      </c>
      <c r="DE19" s="629"/>
      <c r="DF19" s="629"/>
      <c r="DG19" s="629"/>
      <c r="DH19" s="629"/>
      <c r="DI19" s="629"/>
      <c r="DJ19" s="629"/>
      <c r="DK19" s="629"/>
      <c r="DL19" s="629"/>
      <c r="DM19" s="629"/>
      <c r="DN19" s="629"/>
      <c r="DO19" s="629"/>
      <c r="DP19" s="630"/>
      <c r="DQ19" s="634" t="s">
        <v>521</v>
      </c>
      <c r="DR19" s="629"/>
      <c r="DS19" s="629"/>
      <c r="DT19" s="629"/>
      <c r="DU19" s="629"/>
      <c r="DV19" s="629"/>
      <c r="DW19" s="629"/>
      <c r="DX19" s="629"/>
      <c r="DY19" s="629"/>
      <c r="DZ19" s="629"/>
      <c r="EA19" s="629"/>
      <c r="EB19" s="629"/>
      <c r="EC19" s="672"/>
    </row>
    <row r="20" spans="2:133" ht="11.25" customHeight="1" x14ac:dyDescent="0.2">
      <c r="B20" s="625" t="s">
        <v>251</v>
      </c>
      <c r="C20" s="626"/>
      <c r="D20" s="626"/>
      <c r="E20" s="626"/>
      <c r="F20" s="626"/>
      <c r="G20" s="626"/>
      <c r="H20" s="626"/>
      <c r="I20" s="626"/>
      <c r="J20" s="626"/>
      <c r="K20" s="626"/>
      <c r="L20" s="626"/>
      <c r="M20" s="626"/>
      <c r="N20" s="626"/>
      <c r="O20" s="626"/>
      <c r="P20" s="626"/>
      <c r="Q20" s="627"/>
      <c r="R20" s="628">
        <v>5646</v>
      </c>
      <c r="S20" s="629"/>
      <c r="T20" s="629"/>
      <c r="U20" s="629"/>
      <c r="V20" s="629"/>
      <c r="W20" s="629"/>
      <c r="X20" s="629"/>
      <c r="Y20" s="630"/>
      <c r="Z20" s="655">
        <v>0</v>
      </c>
      <c r="AA20" s="655"/>
      <c r="AB20" s="655"/>
      <c r="AC20" s="655"/>
      <c r="AD20" s="656">
        <v>5646</v>
      </c>
      <c r="AE20" s="656"/>
      <c r="AF20" s="656"/>
      <c r="AG20" s="656"/>
      <c r="AH20" s="656"/>
      <c r="AI20" s="656"/>
      <c r="AJ20" s="656"/>
      <c r="AK20" s="656"/>
      <c r="AL20" s="631">
        <v>0</v>
      </c>
      <c r="AM20" s="632"/>
      <c r="AN20" s="632"/>
      <c r="AO20" s="657"/>
      <c r="AP20" s="625" t="s">
        <v>538</v>
      </c>
      <c r="AQ20" s="626"/>
      <c r="AR20" s="626"/>
      <c r="AS20" s="626"/>
      <c r="AT20" s="626"/>
      <c r="AU20" s="626"/>
      <c r="AV20" s="626"/>
      <c r="AW20" s="626"/>
      <c r="AX20" s="626"/>
      <c r="AY20" s="626"/>
      <c r="AZ20" s="626"/>
      <c r="BA20" s="626"/>
      <c r="BB20" s="626"/>
      <c r="BC20" s="626"/>
      <c r="BD20" s="626"/>
      <c r="BE20" s="626"/>
      <c r="BF20" s="627"/>
      <c r="BG20" s="628">
        <v>109524</v>
      </c>
      <c r="BH20" s="629"/>
      <c r="BI20" s="629"/>
      <c r="BJ20" s="629"/>
      <c r="BK20" s="629"/>
      <c r="BL20" s="629"/>
      <c r="BM20" s="629"/>
      <c r="BN20" s="630"/>
      <c r="BO20" s="655">
        <v>1.7</v>
      </c>
      <c r="BP20" s="655"/>
      <c r="BQ20" s="655"/>
      <c r="BR20" s="655"/>
      <c r="BS20" s="656" t="s">
        <v>521</v>
      </c>
      <c r="BT20" s="656"/>
      <c r="BU20" s="656"/>
      <c r="BV20" s="656"/>
      <c r="BW20" s="656"/>
      <c r="BX20" s="656"/>
      <c r="BY20" s="656"/>
      <c r="BZ20" s="656"/>
      <c r="CA20" s="656"/>
      <c r="CB20" s="714"/>
      <c r="CD20" s="662" t="s">
        <v>252</v>
      </c>
      <c r="CE20" s="663"/>
      <c r="CF20" s="663"/>
      <c r="CG20" s="663"/>
      <c r="CH20" s="663"/>
      <c r="CI20" s="663"/>
      <c r="CJ20" s="663"/>
      <c r="CK20" s="663"/>
      <c r="CL20" s="663"/>
      <c r="CM20" s="663"/>
      <c r="CN20" s="663"/>
      <c r="CO20" s="663"/>
      <c r="CP20" s="663"/>
      <c r="CQ20" s="664"/>
      <c r="CR20" s="628">
        <v>22671037</v>
      </c>
      <c r="CS20" s="629"/>
      <c r="CT20" s="629"/>
      <c r="CU20" s="629"/>
      <c r="CV20" s="629"/>
      <c r="CW20" s="629"/>
      <c r="CX20" s="629"/>
      <c r="CY20" s="630"/>
      <c r="CZ20" s="655">
        <v>100</v>
      </c>
      <c r="DA20" s="655"/>
      <c r="DB20" s="655"/>
      <c r="DC20" s="655"/>
      <c r="DD20" s="634">
        <v>2690028</v>
      </c>
      <c r="DE20" s="629"/>
      <c r="DF20" s="629"/>
      <c r="DG20" s="629"/>
      <c r="DH20" s="629"/>
      <c r="DI20" s="629"/>
      <c r="DJ20" s="629"/>
      <c r="DK20" s="629"/>
      <c r="DL20" s="629"/>
      <c r="DM20" s="629"/>
      <c r="DN20" s="629"/>
      <c r="DO20" s="629"/>
      <c r="DP20" s="630"/>
      <c r="DQ20" s="634">
        <v>14994753</v>
      </c>
      <c r="DR20" s="629"/>
      <c r="DS20" s="629"/>
      <c r="DT20" s="629"/>
      <c r="DU20" s="629"/>
      <c r="DV20" s="629"/>
      <c r="DW20" s="629"/>
      <c r="DX20" s="629"/>
      <c r="DY20" s="629"/>
      <c r="DZ20" s="629"/>
      <c r="EA20" s="629"/>
      <c r="EB20" s="629"/>
      <c r="EC20" s="672"/>
    </row>
    <row r="21" spans="2:133" ht="11.25" customHeight="1" x14ac:dyDescent="0.2">
      <c r="B21" s="625" t="s">
        <v>253</v>
      </c>
      <c r="C21" s="626"/>
      <c r="D21" s="626"/>
      <c r="E21" s="626"/>
      <c r="F21" s="626"/>
      <c r="G21" s="626"/>
      <c r="H21" s="626"/>
      <c r="I21" s="626"/>
      <c r="J21" s="626"/>
      <c r="K21" s="626"/>
      <c r="L21" s="626"/>
      <c r="M21" s="626"/>
      <c r="N21" s="626"/>
      <c r="O21" s="626"/>
      <c r="P21" s="626"/>
      <c r="Q21" s="627"/>
      <c r="R21" s="628">
        <v>2592</v>
      </c>
      <c r="S21" s="629"/>
      <c r="T21" s="629"/>
      <c r="U21" s="629"/>
      <c r="V21" s="629"/>
      <c r="W21" s="629"/>
      <c r="X21" s="629"/>
      <c r="Y21" s="630"/>
      <c r="Z21" s="655">
        <v>0</v>
      </c>
      <c r="AA21" s="655"/>
      <c r="AB21" s="655"/>
      <c r="AC21" s="655"/>
      <c r="AD21" s="656">
        <v>2592</v>
      </c>
      <c r="AE21" s="656"/>
      <c r="AF21" s="656"/>
      <c r="AG21" s="656"/>
      <c r="AH21" s="656"/>
      <c r="AI21" s="656"/>
      <c r="AJ21" s="656"/>
      <c r="AK21" s="656"/>
      <c r="AL21" s="631">
        <v>0</v>
      </c>
      <c r="AM21" s="632"/>
      <c r="AN21" s="632"/>
      <c r="AO21" s="657"/>
      <c r="AP21" s="721" t="s">
        <v>539</v>
      </c>
      <c r="AQ21" s="728"/>
      <c r="AR21" s="728"/>
      <c r="AS21" s="728"/>
      <c r="AT21" s="728"/>
      <c r="AU21" s="728"/>
      <c r="AV21" s="728"/>
      <c r="AW21" s="728"/>
      <c r="AX21" s="728"/>
      <c r="AY21" s="728"/>
      <c r="AZ21" s="728"/>
      <c r="BA21" s="728"/>
      <c r="BB21" s="728"/>
      <c r="BC21" s="728"/>
      <c r="BD21" s="728"/>
      <c r="BE21" s="728"/>
      <c r="BF21" s="723"/>
      <c r="BG21" s="628">
        <v>14307</v>
      </c>
      <c r="BH21" s="629"/>
      <c r="BI21" s="629"/>
      <c r="BJ21" s="629"/>
      <c r="BK21" s="629"/>
      <c r="BL21" s="629"/>
      <c r="BM21" s="629"/>
      <c r="BN21" s="630"/>
      <c r="BO21" s="655">
        <v>0.2</v>
      </c>
      <c r="BP21" s="655"/>
      <c r="BQ21" s="655"/>
      <c r="BR21" s="655"/>
      <c r="BS21" s="656" t="s">
        <v>519</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2">
      <c r="B22" s="691" t="s">
        <v>540</v>
      </c>
      <c r="C22" s="692"/>
      <c r="D22" s="692"/>
      <c r="E22" s="692"/>
      <c r="F22" s="692"/>
      <c r="G22" s="692"/>
      <c r="H22" s="692"/>
      <c r="I22" s="692"/>
      <c r="J22" s="692"/>
      <c r="K22" s="692"/>
      <c r="L22" s="692"/>
      <c r="M22" s="692"/>
      <c r="N22" s="692"/>
      <c r="O22" s="692"/>
      <c r="P22" s="692"/>
      <c r="Q22" s="693"/>
      <c r="R22" s="628">
        <v>132606</v>
      </c>
      <c r="S22" s="629"/>
      <c r="T22" s="629"/>
      <c r="U22" s="629"/>
      <c r="V22" s="629"/>
      <c r="W22" s="629"/>
      <c r="X22" s="629"/>
      <c r="Y22" s="630"/>
      <c r="Z22" s="655">
        <v>0.6</v>
      </c>
      <c r="AA22" s="655"/>
      <c r="AB22" s="655"/>
      <c r="AC22" s="655"/>
      <c r="AD22" s="656">
        <v>129831</v>
      </c>
      <c r="AE22" s="656"/>
      <c r="AF22" s="656"/>
      <c r="AG22" s="656"/>
      <c r="AH22" s="656"/>
      <c r="AI22" s="656"/>
      <c r="AJ22" s="656"/>
      <c r="AK22" s="656"/>
      <c r="AL22" s="631">
        <v>1</v>
      </c>
      <c r="AM22" s="632"/>
      <c r="AN22" s="632"/>
      <c r="AO22" s="657"/>
      <c r="AP22" s="721" t="s">
        <v>541</v>
      </c>
      <c r="AQ22" s="728"/>
      <c r="AR22" s="728"/>
      <c r="AS22" s="728"/>
      <c r="AT22" s="728"/>
      <c r="AU22" s="728"/>
      <c r="AV22" s="728"/>
      <c r="AW22" s="728"/>
      <c r="AX22" s="728"/>
      <c r="AY22" s="728"/>
      <c r="AZ22" s="728"/>
      <c r="BA22" s="728"/>
      <c r="BB22" s="728"/>
      <c r="BC22" s="728"/>
      <c r="BD22" s="728"/>
      <c r="BE22" s="728"/>
      <c r="BF22" s="723"/>
      <c r="BG22" s="628" t="s">
        <v>521</v>
      </c>
      <c r="BH22" s="629"/>
      <c r="BI22" s="629"/>
      <c r="BJ22" s="629"/>
      <c r="BK22" s="629"/>
      <c r="BL22" s="629"/>
      <c r="BM22" s="629"/>
      <c r="BN22" s="630"/>
      <c r="BO22" s="655" t="s">
        <v>522</v>
      </c>
      <c r="BP22" s="655"/>
      <c r="BQ22" s="655"/>
      <c r="BR22" s="655"/>
      <c r="BS22" s="656" t="s">
        <v>521</v>
      </c>
      <c r="BT22" s="656"/>
      <c r="BU22" s="656"/>
      <c r="BV22" s="656"/>
      <c r="BW22" s="656"/>
      <c r="BX22" s="656"/>
      <c r="BY22" s="656"/>
      <c r="BZ22" s="656"/>
      <c r="CA22" s="656"/>
      <c r="CB22" s="714"/>
      <c r="CD22" s="730" t="s">
        <v>254</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2">
      <c r="B23" s="625" t="s">
        <v>255</v>
      </c>
      <c r="C23" s="626"/>
      <c r="D23" s="626"/>
      <c r="E23" s="626"/>
      <c r="F23" s="626"/>
      <c r="G23" s="626"/>
      <c r="H23" s="626"/>
      <c r="I23" s="626"/>
      <c r="J23" s="626"/>
      <c r="K23" s="626"/>
      <c r="L23" s="626"/>
      <c r="M23" s="626"/>
      <c r="N23" s="626"/>
      <c r="O23" s="626"/>
      <c r="P23" s="626"/>
      <c r="Q23" s="627"/>
      <c r="R23" s="628">
        <v>6374497</v>
      </c>
      <c r="S23" s="629"/>
      <c r="T23" s="629"/>
      <c r="U23" s="629"/>
      <c r="V23" s="629"/>
      <c r="W23" s="629"/>
      <c r="X23" s="629"/>
      <c r="Y23" s="630"/>
      <c r="Z23" s="655">
        <v>26.7</v>
      </c>
      <c r="AA23" s="655"/>
      <c r="AB23" s="655"/>
      <c r="AC23" s="655"/>
      <c r="AD23" s="656">
        <v>5438238</v>
      </c>
      <c r="AE23" s="656"/>
      <c r="AF23" s="656"/>
      <c r="AG23" s="656"/>
      <c r="AH23" s="656"/>
      <c r="AI23" s="656"/>
      <c r="AJ23" s="656"/>
      <c r="AK23" s="656"/>
      <c r="AL23" s="631">
        <v>41</v>
      </c>
      <c r="AM23" s="632"/>
      <c r="AN23" s="632"/>
      <c r="AO23" s="657"/>
      <c r="AP23" s="721" t="s">
        <v>542</v>
      </c>
      <c r="AQ23" s="728"/>
      <c r="AR23" s="728"/>
      <c r="AS23" s="728"/>
      <c r="AT23" s="728"/>
      <c r="AU23" s="728"/>
      <c r="AV23" s="728"/>
      <c r="AW23" s="728"/>
      <c r="AX23" s="728"/>
      <c r="AY23" s="728"/>
      <c r="AZ23" s="728"/>
      <c r="BA23" s="728"/>
      <c r="BB23" s="728"/>
      <c r="BC23" s="728"/>
      <c r="BD23" s="728"/>
      <c r="BE23" s="728"/>
      <c r="BF23" s="723"/>
      <c r="BG23" s="628">
        <v>95217</v>
      </c>
      <c r="BH23" s="629"/>
      <c r="BI23" s="629"/>
      <c r="BJ23" s="629"/>
      <c r="BK23" s="629"/>
      <c r="BL23" s="629"/>
      <c r="BM23" s="629"/>
      <c r="BN23" s="630"/>
      <c r="BO23" s="655">
        <v>1.5</v>
      </c>
      <c r="BP23" s="655"/>
      <c r="BQ23" s="655"/>
      <c r="BR23" s="655"/>
      <c r="BS23" s="656" t="s">
        <v>543</v>
      </c>
      <c r="BT23" s="656"/>
      <c r="BU23" s="656"/>
      <c r="BV23" s="656"/>
      <c r="BW23" s="656"/>
      <c r="BX23" s="656"/>
      <c r="BY23" s="656"/>
      <c r="BZ23" s="656"/>
      <c r="CA23" s="656"/>
      <c r="CB23" s="714"/>
      <c r="CD23" s="730" t="s">
        <v>218</v>
      </c>
      <c r="CE23" s="731"/>
      <c r="CF23" s="731"/>
      <c r="CG23" s="731"/>
      <c r="CH23" s="731"/>
      <c r="CI23" s="731"/>
      <c r="CJ23" s="731"/>
      <c r="CK23" s="731"/>
      <c r="CL23" s="731"/>
      <c r="CM23" s="731"/>
      <c r="CN23" s="731"/>
      <c r="CO23" s="731"/>
      <c r="CP23" s="731"/>
      <c r="CQ23" s="732"/>
      <c r="CR23" s="730" t="s">
        <v>256</v>
      </c>
      <c r="CS23" s="731"/>
      <c r="CT23" s="731"/>
      <c r="CU23" s="731"/>
      <c r="CV23" s="731"/>
      <c r="CW23" s="731"/>
      <c r="CX23" s="731"/>
      <c r="CY23" s="732"/>
      <c r="CZ23" s="730" t="s">
        <v>544</v>
      </c>
      <c r="DA23" s="731"/>
      <c r="DB23" s="731"/>
      <c r="DC23" s="732"/>
      <c r="DD23" s="730" t="s">
        <v>545</v>
      </c>
      <c r="DE23" s="731"/>
      <c r="DF23" s="731"/>
      <c r="DG23" s="731"/>
      <c r="DH23" s="731"/>
      <c r="DI23" s="731"/>
      <c r="DJ23" s="731"/>
      <c r="DK23" s="732"/>
      <c r="DL23" s="739" t="s">
        <v>257</v>
      </c>
      <c r="DM23" s="740"/>
      <c r="DN23" s="740"/>
      <c r="DO23" s="740"/>
      <c r="DP23" s="740"/>
      <c r="DQ23" s="740"/>
      <c r="DR23" s="740"/>
      <c r="DS23" s="740"/>
      <c r="DT23" s="740"/>
      <c r="DU23" s="740"/>
      <c r="DV23" s="741"/>
      <c r="DW23" s="730" t="s">
        <v>258</v>
      </c>
      <c r="DX23" s="731"/>
      <c r="DY23" s="731"/>
      <c r="DZ23" s="731"/>
      <c r="EA23" s="731"/>
      <c r="EB23" s="731"/>
      <c r="EC23" s="732"/>
    </row>
    <row r="24" spans="2:133" ht="11.25" customHeight="1" x14ac:dyDescent="0.2">
      <c r="B24" s="625" t="s">
        <v>546</v>
      </c>
      <c r="C24" s="626"/>
      <c r="D24" s="626"/>
      <c r="E24" s="626"/>
      <c r="F24" s="626"/>
      <c r="G24" s="626"/>
      <c r="H24" s="626"/>
      <c r="I24" s="626"/>
      <c r="J24" s="626"/>
      <c r="K24" s="626"/>
      <c r="L24" s="626"/>
      <c r="M24" s="626"/>
      <c r="N24" s="626"/>
      <c r="O24" s="626"/>
      <c r="P24" s="626"/>
      <c r="Q24" s="627"/>
      <c r="R24" s="628">
        <v>5438238</v>
      </c>
      <c r="S24" s="629"/>
      <c r="T24" s="629"/>
      <c r="U24" s="629"/>
      <c r="V24" s="629"/>
      <c r="W24" s="629"/>
      <c r="X24" s="629"/>
      <c r="Y24" s="630"/>
      <c r="Z24" s="655">
        <v>22.7</v>
      </c>
      <c r="AA24" s="655"/>
      <c r="AB24" s="655"/>
      <c r="AC24" s="655"/>
      <c r="AD24" s="656">
        <v>5438238</v>
      </c>
      <c r="AE24" s="656"/>
      <c r="AF24" s="656"/>
      <c r="AG24" s="656"/>
      <c r="AH24" s="656"/>
      <c r="AI24" s="656"/>
      <c r="AJ24" s="656"/>
      <c r="AK24" s="656"/>
      <c r="AL24" s="631">
        <v>41</v>
      </c>
      <c r="AM24" s="632"/>
      <c r="AN24" s="632"/>
      <c r="AO24" s="657"/>
      <c r="AP24" s="721" t="s">
        <v>547</v>
      </c>
      <c r="AQ24" s="728"/>
      <c r="AR24" s="728"/>
      <c r="AS24" s="728"/>
      <c r="AT24" s="728"/>
      <c r="AU24" s="728"/>
      <c r="AV24" s="728"/>
      <c r="AW24" s="728"/>
      <c r="AX24" s="728"/>
      <c r="AY24" s="728"/>
      <c r="AZ24" s="728"/>
      <c r="BA24" s="728"/>
      <c r="BB24" s="728"/>
      <c r="BC24" s="728"/>
      <c r="BD24" s="728"/>
      <c r="BE24" s="728"/>
      <c r="BF24" s="723"/>
      <c r="BG24" s="628" t="s">
        <v>521</v>
      </c>
      <c r="BH24" s="629"/>
      <c r="BI24" s="629"/>
      <c r="BJ24" s="629"/>
      <c r="BK24" s="629"/>
      <c r="BL24" s="629"/>
      <c r="BM24" s="629"/>
      <c r="BN24" s="630"/>
      <c r="BO24" s="655" t="s">
        <v>521</v>
      </c>
      <c r="BP24" s="655"/>
      <c r="BQ24" s="655"/>
      <c r="BR24" s="655"/>
      <c r="BS24" s="656" t="s">
        <v>548</v>
      </c>
      <c r="BT24" s="656"/>
      <c r="BU24" s="656"/>
      <c r="BV24" s="656"/>
      <c r="BW24" s="656"/>
      <c r="BX24" s="656"/>
      <c r="BY24" s="656"/>
      <c r="BZ24" s="656"/>
      <c r="CA24" s="656"/>
      <c r="CB24" s="714"/>
      <c r="CD24" s="684" t="s">
        <v>259</v>
      </c>
      <c r="CE24" s="685"/>
      <c r="CF24" s="685"/>
      <c r="CG24" s="685"/>
      <c r="CH24" s="685"/>
      <c r="CI24" s="685"/>
      <c r="CJ24" s="685"/>
      <c r="CK24" s="685"/>
      <c r="CL24" s="685"/>
      <c r="CM24" s="685"/>
      <c r="CN24" s="685"/>
      <c r="CO24" s="685"/>
      <c r="CP24" s="685"/>
      <c r="CQ24" s="686"/>
      <c r="CR24" s="681">
        <v>10124712</v>
      </c>
      <c r="CS24" s="682"/>
      <c r="CT24" s="682"/>
      <c r="CU24" s="682"/>
      <c r="CV24" s="682"/>
      <c r="CW24" s="682"/>
      <c r="CX24" s="682"/>
      <c r="CY24" s="725"/>
      <c r="CZ24" s="726">
        <v>44.7</v>
      </c>
      <c r="DA24" s="701"/>
      <c r="DB24" s="701"/>
      <c r="DC24" s="729"/>
      <c r="DD24" s="724">
        <v>6878761</v>
      </c>
      <c r="DE24" s="682"/>
      <c r="DF24" s="682"/>
      <c r="DG24" s="682"/>
      <c r="DH24" s="682"/>
      <c r="DI24" s="682"/>
      <c r="DJ24" s="682"/>
      <c r="DK24" s="725"/>
      <c r="DL24" s="724">
        <v>6426371</v>
      </c>
      <c r="DM24" s="682"/>
      <c r="DN24" s="682"/>
      <c r="DO24" s="682"/>
      <c r="DP24" s="682"/>
      <c r="DQ24" s="682"/>
      <c r="DR24" s="682"/>
      <c r="DS24" s="682"/>
      <c r="DT24" s="682"/>
      <c r="DU24" s="682"/>
      <c r="DV24" s="725"/>
      <c r="DW24" s="726">
        <v>46.3</v>
      </c>
      <c r="DX24" s="701"/>
      <c r="DY24" s="701"/>
      <c r="DZ24" s="701"/>
      <c r="EA24" s="701"/>
      <c r="EB24" s="701"/>
      <c r="EC24" s="727"/>
    </row>
    <row r="25" spans="2:133" ht="11.25" customHeight="1" x14ac:dyDescent="0.2">
      <c r="B25" s="625" t="s">
        <v>549</v>
      </c>
      <c r="C25" s="626"/>
      <c r="D25" s="626"/>
      <c r="E25" s="626"/>
      <c r="F25" s="626"/>
      <c r="G25" s="626"/>
      <c r="H25" s="626"/>
      <c r="I25" s="626"/>
      <c r="J25" s="626"/>
      <c r="K25" s="626"/>
      <c r="L25" s="626"/>
      <c r="M25" s="626"/>
      <c r="N25" s="626"/>
      <c r="O25" s="626"/>
      <c r="P25" s="626"/>
      <c r="Q25" s="627"/>
      <c r="R25" s="628">
        <v>936259</v>
      </c>
      <c r="S25" s="629"/>
      <c r="T25" s="629"/>
      <c r="U25" s="629"/>
      <c r="V25" s="629"/>
      <c r="W25" s="629"/>
      <c r="X25" s="629"/>
      <c r="Y25" s="630"/>
      <c r="Z25" s="655">
        <v>3.9</v>
      </c>
      <c r="AA25" s="655"/>
      <c r="AB25" s="655"/>
      <c r="AC25" s="655"/>
      <c r="AD25" s="656" t="s">
        <v>138</v>
      </c>
      <c r="AE25" s="656"/>
      <c r="AF25" s="656"/>
      <c r="AG25" s="656"/>
      <c r="AH25" s="656"/>
      <c r="AI25" s="656"/>
      <c r="AJ25" s="656"/>
      <c r="AK25" s="656"/>
      <c r="AL25" s="631" t="s">
        <v>138</v>
      </c>
      <c r="AM25" s="632"/>
      <c r="AN25" s="632"/>
      <c r="AO25" s="657"/>
      <c r="AP25" s="721" t="s">
        <v>550</v>
      </c>
      <c r="AQ25" s="728"/>
      <c r="AR25" s="728"/>
      <c r="AS25" s="728"/>
      <c r="AT25" s="728"/>
      <c r="AU25" s="728"/>
      <c r="AV25" s="728"/>
      <c r="AW25" s="728"/>
      <c r="AX25" s="728"/>
      <c r="AY25" s="728"/>
      <c r="AZ25" s="728"/>
      <c r="BA25" s="728"/>
      <c r="BB25" s="728"/>
      <c r="BC25" s="728"/>
      <c r="BD25" s="728"/>
      <c r="BE25" s="728"/>
      <c r="BF25" s="723"/>
      <c r="BG25" s="628" t="s">
        <v>551</v>
      </c>
      <c r="BH25" s="629"/>
      <c r="BI25" s="629"/>
      <c r="BJ25" s="629"/>
      <c r="BK25" s="629"/>
      <c r="BL25" s="629"/>
      <c r="BM25" s="629"/>
      <c r="BN25" s="630"/>
      <c r="BO25" s="655" t="s">
        <v>521</v>
      </c>
      <c r="BP25" s="655"/>
      <c r="BQ25" s="655"/>
      <c r="BR25" s="655"/>
      <c r="BS25" s="656" t="s">
        <v>521</v>
      </c>
      <c r="BT25" s="656"/>
      <c r="BU25" s="656"/>
      <c r="BV25" s="656"/>
      <c r="BW25" s="656"/>
      <c r="BX25" s="656"/>
      <c r="BY25" s="656"/>
      <c r="BZ25" s="656"/>
      <c r="CA25" s="656"/>
      <c r="CB25" s="714"/>
      <c r="CD25" s="662" t="s">
        <v>552</v>
      </c>
      <c r="CE25" s="663"/>
      <c r="CF25" s="663"/>
      <c r="CG25" s="663"/>
      <c r="CH25" s="663"/>
      <c r="CI25" s="663"/>
      <c r="CJ25" s="663"/>
      <c r="CK25" s="663"/>
      <c r="CL25" s="663"/>
      <c r="CM25" s="663"/>
      <c r="CN25" s="663"/>
      <c r="CO25" s="663"/>
      <c r="CP25" s="663"/>
      <c r="CQ25" s="664"/>
      <c r="CR25" s="628">
        <v>3790739</v>
      </c>
      <c r="CS25" s="639"/>
      <c r="CT25" s="639"/>
      <c r="CU25" s="639"/>
      <c r="CV25" s="639"/>
      <c r="CW25" s="639"/>
      <c r="CX25" s="639"/>
      <c r="CY25" s="640"/>
      <c r="CZ25" s="631">
        <v>16.7</v>
      </c>
      <c r="DA25" s="641"/>
      <c r="DB25" s="641"/>
      <c r="DC25" s="642"/>
      <c r="DD25" s="634">
        <v>3577972</v>
      </c>
      <c r="DE25" s="639"/>
      <c r="DF25" s="639"/>
      <c r="DG25" s="639"/>
      <c r="DH25" s="639"/>
      <c r="DI25" s="639"/>
      <c r="DJ25" s="639"/>
      <c r="DK25" s="640"/>
      <c r="DL25" s="634">
        <v>3542673</v>
      </c>
      <c r="DM25" s="639"/>
      <c r="DN25" s="639"/>
      <c r="DO25" s="639"/>
      <c r="DP25" s="639"/>
      <c r="DQ25" s="639"/>
      <c r="DR25" s="639"/>
      <c r="DS25" s="639"/>
      <c r="DT25" s="639"/>
      <c r="DU25" s="639"/>
      <c r="DV25" s="640"/>
      <c r="DW25" s="631">
        <v>25.5</v>
      </c>
      <c r="DX25" s="641"/>
      <c r="DY25" s="641"/>
      <c r="DZ25" s="641"/>
      <c r="EA25" s="641"/>
      <c r="EB25" s="641"/>
      <c r="EC25" s="673"/>
    </row>
    <row r="26" spans="2:133" ht="11.25" customHeight="1" x14ac:dyDescent="0.2">
      <c r="B26" s="625" t="s">
        <v>553</v>
      </c>
      <c r="C26" s="626"/>
      <c r="D26" s="626"/>
      <c r="E26" s="626"/>
      <c r="F26" s="626"/>
      <c r="G26" s="626"/>
      <c r="H26" s="626"/>
      <c r="I26" s="626"/>
      <c r="J26" s="626"/>
      <c r="K26" s="626"/>
      <c r="L26" s="626"/>
      <c r="M26" s="626"/>
      <c r="N26" s="626"/>
      <c r="O26" s="626"/>
      <c r="P26" s="626"/>
      <c r="Q26" s="627"/>
      <c r="R26" s="628" t="s">
        <v>535</v>
      </c>
      <c r="S26" s="629"/>
      <c r="T26" s="629"/>
      <c r="U26" s="629"/>
      <c r="V26" s="629"/>
      <c r="W26" s="629"/>
      <c r="X26" s="629"/>
      <c r="Y26" s="630"/>
      <c r="Z26" s="655" t="s">
        <v>535</v>
      </c>
      <c r="AA26" s="655"/>
      <c r="AB26" s="655"/>
      <c r="AC26" s="655"/>
      <c r="AD26" s="656" t="s">
        <v>521</v>
      </c>
      <c r="AE26" s="656"/>
      <c r="AF26" s="656"/>
      <c r="AG26" s="656"/>
      <c r="AH26" s="656"/>
      <c r="AI26" s="656"/>
      <c r="AJ26" s="656"/>
      <c r="AK26" s="656"/>
      <c r="AL26" s="631" t="s">
        <v>519</v>
      </c>
      <c r="AM26" s="632"/>
      <c r="AN26" s="632"/>
      <c r="AO26" s="657"/>
      <c r="AP26" s="721" t="s">
        <v>260</v>
      </c>
      <c r="AQ26" s="722"/>
      <c r="AR26" s="722"/>
      <c r="AS26" s="722"/>
      <c r="AT26" s="722"/>
      <c r="AU26" s="722"/>
      <c r="AV26" s="722"/>
      <c r="AW26" s="722"/>
      <c r="AX26" s="722"/>
      <c r="AY26" s="722"/>
      <c r="AZ26" s="722"/>
      <c r="BA26" s="722"/>
      <c r="BB26" s="722"/>
      <c r="BC26" s="722"/>
      <c r="BD26" s="722"/>
      <c r="BE26" s="722"/>
      <c r="BF26" s="723"/>
      <c r="BG26" s="628" t="s">
        <v>554</v>
      </c>
      <c r="BH26" s="629"/>
      <c r="BI26" s="629"/>
      <c r="BJ26" s="629"/>
      <c r="BK26" s="629"/>
      <c r="BL26" s="629"/>
      <c r="BM26" s="629"/>
      <c r="BN26" s="630"/>
      <c r="BO26" s="655" t="s">
        <v>521</v>
      </c>
      <c r="BP26" s="655"/>
      <c r="BQ26" s="655"/>
      <c r="BR26" s="655"/>
      <c r="BS26" s="656" t="s">
        <v>543</v>
      </c>
      <c r="BT26" s="656"/>
      <c r="BU26" s="656"/>
      <c r="BV26" s="656"/>
      <c r="BW26" s="656"/>
      <c r="BX26" s="656"/>
      <c r="BY26" s="656"/>
      <c r="BZ26" s="656"/>
      <c r="CA26" s="656"/>
      <c r="CB26" s="714"/>
      <c r="CD26" s="662" t="s">
        <v>261</v>
      </c>
      <c r="CE26" s="663"/>
      <c r="CF26" s="663"/>
      <c r="CG26" s="663"/>
      <c r="CH26" s="663"/>
      <c r="CI26" s="663"/>
      <c r="CJ26" s="663"/>
      <c r="CK26" s="663"/>
      <c r="CL26" s="663"/>
      <c r="CM26" s="663"/>
      <c r="CN26" s="663"/>
      <c r="CO26" s="663"/>
      <c r="CP26" s="663"/>
      <c r="CQ26" s="664"/>
      <c r="CR26" s="628">
        <v>2372442</v>
      </c>
      <c r="CS26" s="629"/>
      <c r="CT26" s="629"/>
      <c r="CU26" s="629"/>
      <c r="CV26" s="629"/>
      <c r="CW26" s="629"/>
      <c r="CX26" s="629"/>
      <c r="CY26" s="630"/>
      <c r="CZ26" s="631">
        <v>10.5</v>
      </c>
      <c r="DA26" s="641"/>
      <c r="DB26" s="641"/>
      <c r="DC26" s="642"/>
      <c r="DD26" s="634">
        <v>2253085</v>
      </c>
      <c r="DE26" s="629"/>
      <c r="DF26" s="629"/>
      <c r="DG26" s="629"/>
      <c r="DH26" s="629"/>
      <c r="DI26" s="629"/>
      <c r="DJ26" s="629"/>
      <c r="DK26" s="630"/>
      <c r="DL26" s="634" t="s">
        <v>522</v>
      </c>
      <c r="DM26" s="629"/>
      <c r="DN26" s="629"/>
      <c r="DO26" s="629"/>
      <c r="DP26" s="629"/>
      <c r="DQ26" s="629"/>
      <c r="DR26" s="629"/>
      <c r="DS26" s="629"/>
      <c r="DT26" s="629"/>
      <c r="DU26" s="629"/>
      <c r="DV26" s="630"/>
      <c r="DW26" s="631" t="s">
        <v>521</v>
      </c>
      <c r="DX26" s="641"/>
      <c r="DY26" s="641"/>
      <c r="DZ26" s="641"/>
      <c r="EA26" s="641"/>
      <c r="EB26" s="641"/>
      <c r="EC26" s="673"/>
    </row>
    <row r="27" spans="2:133" ht="11.25" customHeight="1" x14ac:dyDescent="0.2">
      <c r="B27" s="625" t="s">
        <v>555</v>
      </c>
      <c r="C27" s="626"/>
      <c r="D27" s="626"/>
      <c r="E27" s="626"/>
      <c r="F27" s="626"/>
      <c r="G27" s="626"/>
      <c r="H27" s="626"/>
      <c r="I27" s="626"/>
      <c r="J27" s="626"/>
      <c r="K27" s="626"/>
      <c r="L27" s="626"/>
      <c r="M27" s="626"/>
      <c r="N27" s="626"/>
      <c r="O27" s="626"/>
      <c r="P27" s="626"/>
      <c r="Q27" s="627"/>
      <c r="R27" s="628">
        <v>14245122</v>
      </c>
      <c r="S27" s="629"/>
      <c r="T27" s="629"/>
      <c r="U27" s="629"/>
      <c r="V27" s="629"/>
      <c r="W27" s="629"/>
      <c r="X27" s="629"/>
      <c r="Y27" s="630"/>
      <c r="Z27" s="655">
        <v>59.6</v>
      </c>
      <c r="AA27" s="655"/>
      <c r="AB27" s="655"/>
      <c r="AC27" s="655"/>
      <c r="AD27" s="656">
        <v>13210871</v>
      </c>
      <c r="AE27" s="656"/>
      <c r="AF27" s="656"/>
      <c r="AG27" s="656"/>
      <c r="AH27" s="656"/>
      <c r="AI27" s="656"/>
      <c r="AJ27" s="656"/>
      <c r="AK27" s="656"/>
      <c r="AL27" s="631">
        <v>99.599998474121094</v>
      </c>
      <c r="AM27" s="632"/>
      <c r="AN27" s="632"/>
      <c r="AO27" s="657"/>
      <c r="AP27" s="625" t="s">
        <v>262</v>
      </c>
      <c r="AQ27" s="626"/>
      <c r="AR27" s="626"/>
      <c r="AS27" s="626"/>
      <c r="AT27" s="626"/>
      <c r="AU27" s="626"/>
      <c r="AV27" s="626"/>
      <c r="AW27" s="626"/>
      <c r="AX27" s="626"/>
      <c r="AY27" s="626"/>
      <c r="AZ27" s="626"/>
      <c r="BA27" s="626"/>
      <c r="BB27" s="626"/>
      <c r="BC27" s="626"/>
      <c r="BD27" s="626"/>
      <c r="BE27" s="626"/>
      <c r="BF27" s="627"/>
      <c r="BG27" s="628">
        <v>6514005</v>
      </c>
      <c r="BH27" s="629"/>
      <c r="BI27" s="629"/>
      <c r="BJ27" s="629"/>
      <c r="BK27" s="629"/>
      <c r="BL27" s="629"/>
      <c r="BM27" s="629"/>
      <c r="BN27" s="630"/>
      <c r="BO27" s="655">
        <v>100</v>
      </c>
      <c r="BP27" s="655"/>
      <c r="BQ27" s="655"/>
      <c r="BR27" s="655"/>
      <c r="BS27" s="656">
        <v>70758</v>
      </c>
      <c r="BT27" s="656"/>
      <c r="BU27" s="656"/>
      <c r="BV27" s="656"/>
      <c r="BW27" s="656"/>
      <c r="BX27" s="656"/>
      <c r="BY27" s="656"/>
      <c r="BZ27" s="656"/>
      <c r="CA27" s="656"/>
      <c r="CB27" s="714"/>
      <c r="CD27" s="662" t="s">
        <v>556</v>
      </c>
      <c r="CE27" s="663"/>
      <c r="CF27" s="663"/>
      <c r="CG27" s="663"/>
      <c r="CH27" s="663"/>
      <c r="CI27" s="663"/>
      <c r="CJ27" s="663"/>
      <c r="CK27" s="663"/>
      <c r="CL27" s="663"/>
      <c r="CM27" s="663"/>
      <c r="CN27" s="663"/>
      <c r="CO27" s="663"/>
      <c r="CP27" s="663"/>
      <c r="CQ27" s="664"/>
      <c r="CR27" s="628">
        <v>3897127</v>
      </c>
      <c r="CS27" s="639"/>
      <c r="CT27" s="639"/>
      <c r="CU27" s="639"/>
      <c r="CV27" s="639"/>
      <c r="CW27" s="639"/>
      <c r="CX27" s="639"/>
      <c r="CY27" s="640"/>
      <c r="CZ27" s="631">
        <v>17.2</v>
      </c>
      <c r="DA27" s="641"/>
      <c r="DB27" s="641"/>
      <c r="DC27" s="642"/>
      <c r="DD27" s="634">
        <v>873690</v>
      </c>
      <c r="DE27" s="639"/>
      <c r="DF27" s="639"/>
      <c r="DG27" s="639"/>
      <c r="DH27" s="639"/>
      <c r="DI27" s="639"/>
      <c r="DJ27" s="639"/>
      <c r="DK27" s="640"/>
      <c r="DL27" s="634">
        <v>854911</v>
      </c>
      <c r="DM27" s="639"/>
      <c r="DN27" s="639"/>
      <c r="DO27" s="639"/>
      <c r="DP27" s="639"/>
      <c r="DQ27" s="639"/>
      <c r="DR27" s="639"/>
      <c r="DS27" s="639"/>
      <c r="DT27" s="639"/>
      <c r="DU27" s="639"/>
      <c r="DV27" s="640"/>
      <c r="DW27" s="631">
        <v>6.2</v>
      </c>
      <c r="DX27" s="641"/>
      <c r="DY27" s="641"/>
      <c r="DZ27" s="641"/>
      <c r="EA27" s="641"/>
      <c r="EB27" s="641"/>
      <c r="EC27" s="673"/>
    </row>
    <row r="28" spans="2:133" ht="11.25" customHeight="1" x14ac:dyDescent="0.2">
      <c r="B28" s="625" t="s">
        <v>557</v>
      </c>
      <c r="C28" s="626"/>
      <c r="D28" s="626"/>
      <c r="E28" s="626"/>
      <c r="F28" s="626"/>
      <c r="G28" s="626"/>
      <c r="H28" s="626"/>
      <c r="I28" s="626"/>
      <c r="J28" s="626"/>
      <c r="K28" s="626"/>
      <c r="L28" s="626"/>
      <c r="M28" s="626"/>
      <c r="N28" s="626"/>
      <c r="O28" s="626"/>
      <c r="P28" s="626"/>
      <c r="Q28" s="627"/>
      <c r="R28" s="628">
        <v>3996</v>
      </c>
      <c r="S28" s="629"/>
      <c r="T28" s="629"/>
      <c r="U28" s="629"/>
      <c r="V28" s="629"/>
      <c r="W28" s="629"/>
      <c r="X28" s="629"/>
      <c r="Y28" s="630"/>
      <c r="Z28" s="655">
        <v>0</v>
      </c>
      <c r="AA28" s="655"/>
      <c r="AB28" s="655"/>
      <c r="AC28" s="655"/>
      <c r="AD28" s="656">
        <v>3996</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72"/>
      <c r="CD28" s="662" t="s">
        <v>558</v>
      </c>
      <c r="CE28" s="663"/>
      <c r="CF28" s="663"/>
      <c r="CG28" s="663"/>
      <c r="CH28" s="663"/>
      <c r="CI28" s="663"/>
      <c r="CJ28" s="663"/>
      <c r="CK28" s="663"/>
      <c r="CL28" s="663"/>
      <c r="CM28" s="663"/>
      <c r="CN28" s="663"/>
      <c r="CO28" s="663"/>
      <c r="CP28" s="663"/>
      <c r="CQ28" s="664"/>
      <c r="CR28" s="628">
        <v>2436846</v>
      </c>
      <c r="CS28" s="629"/>
      <c r="CT28" s="629"/>
      <c r="CU28" s="629"/>
      <c r="CV28" s="629"/>
      <c r="CW28" s="629"/>
      <c r="CX28" s="629"/>
      <c r="CY28" s="630"/>
      <c r="CZ28" s="631">
        <v>10.7</v>
      </c>
      <c r="DA28" s="641"/>
      <c r="DB28" s="641"/>
      <c r="DC28" s="642"/>
      <c r="DD28" s="634">
        <v>2427099</v>
      </c>
      <c r="DE28" s="629"/>
      <c r="DF28" s="629"/>
      <c r="DG28" s="629"/>
      <c r="DH28" s="629"/>
      <c r="DI28" s="629"/>
      <c r="DJ28" s="629"/>
      <c r="DK28" s="630"/>
      <c r="DL28" s="634">
        <v>2028787</v>
      </c>
      <c r="DM28" s="629"/>
      <c r="DN28" s="629"/>
      <c r="DO28" s="629"/>
      <c r="DP28" s="629"/>
      <c r="DQ28" s="629"/>
      <c r="DR28" s="629"/>
      <c r="DS28" s="629"/>
      <c r="DT28" s="629"/>
      <c r="DU28" s="629"/>
      <c r="DV28" s="630"/>
      <c r="DW28" s="631">
        <v>14.6</v>
      </c>
      <c r="DX28" s="641"/>
      <c r="DY28" s="641"/>
      <c r="DZ28" s="641"/>
      <c r="EA28" s="641"/>
      <c r="EB28" s="641"/>
      <c r="EC28" s="673"/>
    </row>
    <row r="29" spans="2:133" ht="11.25" customHeight="1" x14ac:dyDescent="0.2">
      <c r="B29" s="625" t="s">
        <v>263</v>
      </c>
      <c r="C29" s="626"/>
      <c r="D29" s="626"/>
      <c r="E29" s="626"/>
      <c r="F29" s="626"/>
      <c r="G29" s="626"/>
      <c r="H29" s="626"/>
      <c r="I29" s="626"/>
      <c r="J29" s="626"/>
      <c r="K29" s="626"/>
      <c r="L29" s="626"/>
      <c r="M29" s="626"/>
      <c r="N29" s="626"/>
      <c r="O29" s="626"/>
      <c r="P29" s="626"/>
      <c r="Q29" s="627"/>
      <c r="R29" s="628">
        <v>96948</v>
      </c>
      <c r="S29" s="629"/>
      <c r="T29" s="629"/>
      <c r="U29" s="629"/>
      <c r="V29" s="629"/>
      <c r="W29" s="629"/>
      <c r="X29" s="629"/>
      <c r="Y29" s="630"/>
      <c r="Z29" s="655">
        <v>0.4</v>
      </c>
      <c r="AA29" s="655"/>
      <c r="AB29" s="655"/>
      <c r="AC29" s="655"/>
      <c r="AD29" s="656" t="s">
        <v>521</v>
      </c>
      <c r="AE29" s="656"/>
      <c r="AF29" s="656"/>
      <c r="AG29" s="656"/>
      <c r="AH29" s="656"/>
      <c r="AI29" s="656"/>
      <c r="AJ29" s="656"/>
      <c r="AK29" s="656"/>
      <c r="AL29" s="631" t="s">
        <v>521</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264</v>
      </c>
      <c r="CE29" s="716"/>
      <c r="CF29" s="662" t="s">
        <v>559</v>
      </c>
      <c r="CG29" s="663"/>
      <c r="CH29" s="663"/>
      <c r="CI29" s="663"/>
      <c r="CJ29" s="663"/>
      <c r="CK29" s="663"/>
      <c r="CL29" s="663"/>
      <c r="CM29" s="663"/>
      <c r="CN29" s="663"/>
      <c r="CO29" s="663"/>
      <c r="CP29" s="663"/>
      <c r="CQ29" s="664"/>
      <c r="CR29" s="628">
        <v>2436840</v>
      </c>
      <c r="CS29" s="639"/>
      <c r="CT29" s="639"/>
      <c r="CU29" s="639"/>
      <c r="CV29" s="639"/>
      <c r="CW29" s="639"/>
      <c r="CX29" s="639"/>
      <c r="CY29" s="640"/>
      <c r="CZ29" s="631">
        <v>10.7</v>
      </c>
      <c r="DA29" s="641"/>
      <c r="DB29" s="641"/>
      <c r="DC29" s="642"/>
      <c r="DD29" s="634">
        <v>2427093</v>
      </c>
      <c r="DE29" s="639"/>
      <c r="DF29" s="639"/>
      <c r="DG29" s="639"/>
      <c r="DH29" s="639"/>
      <c r="DI29" s="639"/>
      <c r="DJ29" s="639"/>
      <c r="DK29" s="640"/>
      <c r="DL29" s="634">
        <v>2028781</v>
      </c>
      <c r="DM29" s="639"/>
      <c r="DN29" s="639"/>
      <c r="DO29" s="639"/>
      <c r="DP29" s="639"/>
      <c r="DQ29" s="639"/>
      <c r="DR29" s="639"/>
      <c r="DS29" s="639"/>
      <c r="DT29" s="639"/>
      <c r="DU29" s="639"/>
      <c r="DV29" s="640"/>
      <c r="DW29" s="631">
        <v>14.6</v>
      </c>
      <c r="DX29" s="641"/>
      <c r="DY29" s="641"/>
      <c r="DZ29" s="641"/>
      <c r="EA29" s="641"/>
      <c r="EB29" s="641"/>
      <c r="EC29" s="673"/>
    </row>
    <row r="30" spans="2:133" ht="11.25" customHeight="1" x14ac:dyDescent="0.2">
      <c r="B30" s="625" t="s">
        <v>265</v>
      </c>
      <c r="C30" s="626"/>
      <c r="D30" s="626"/>
      <c r="E30" s="626"/>
      <c r="F30" s="626"/>
      <c r="G30" s="626"/>
      <c r="H30" s="626"/>
      <c r="I30" s="626"/>
      <c r="J30" s="626"/>
      <c r="K30" s="626"/>
      <c r="L30" s="626"/>
      <c r="M30" s="626"/>
      <c r="N30" s="626"/>
      <c r="O30" s="626"/>
      <c r="P30" s="626"/>
      <c r="Q30" s="627"/>
      <c r="R30" s="628">
        <v>79216</v>
      </c>
      <c r="S30" s="629"/>
      <c r="T30" s="629"/>
      <c r="U30" s="629"/>
      <c r="V30" s="629"/>
      <c r="W30" s="629"/>
      <c r="X30" s="629"/>
      <c r="Y30" s="630"/>
      <c r="Z30" s="655">
        <v>0.3</v>
      </c>
      <c r="AA30" s="655"/>
      <c r="AB30" s="655"/>
      <c r="AC30" s="655"/>
      <c r="AD30" s="656">
        <v>21973</v>
      </c>
      <c r="AE30" s="656"/>
      <c r="AF30" s="656"/>
      <c r="AG30" s="656"/>
      <c r="AH30" s="656"/>
      <c r="AI30" s="656"/>
      <c r="AJ30" s="656"/>
      <c r="AK30" s="656"/>
      <c r="AL30" s="631">
        <v>0.2</v>
      </c>
      <c r="AM30" s="632"/>
      <c r="AN30" s="632"/>
      <c r="AO30" s="657"/>
      <c r="AP30" s="687" t="s">
        <v>218</v>
      </c>
      <c r="AQ30" s="688"/>
      <c r="AR30" s="688"/>
      <c r="AS30" s="688"/>
      <c r="AT30" s="688"/>
      <c r="AU30" s="688"/>
      <c r="AV30" s="688"/>
      <c r="AW30" s="688"/>
      <c r="AX30" s="688"/>
      <c r="AY30" s="688"/>
      <c r="AZ30" s="688"/>
      <c r="BA30" s="688"/>
      <c r="BB30" s="688"/>
      <c r="BC30" s="688"/>
      <c r="BD30" s="688"/>
      <c r="BE30" s="688"/>
      <c r="BF30" s="689"/>
      <c r="BG30" s="687" t="s">
        <v>266</v>
      </c>
      <c r="BH30" s="712"/>
      <c r="BI30" s="712"/>
      <c r="BJ30" s="712"/>
      <c r="BK30" s="712"/>
      <c r="BL30" s="712"/>
      <c r="BM30" s="712"/>
      <c r="BN30" s="712"/>
      <c r="BO30" s="712"/>
      <c r="BP30" s="712"/>
      <c r="BQ30" s="713"/>
      <c r="BR30" s="687" t="s">
        <v>267</v>
      </c>
      <c r="BS30" s="712"/>
      <c r="BT30" s="712"/>
      <c r="BU30" s="712"/>
      <c r="BV30" s="712"/>
      <c r="BW30" s="712"/>
      <c r="BX30" s="712"/>
      <c r="BY30" s="712"/>
      <c r="BZ30" s="712"/>
      <c r="CA30" s="712"/>
      <c r="CB30" s="713"/>
      <c r="CD30" s="717"/>
      <c r="CE30" s="718"/>
      <c r="CF30" s="662" t="s">
        <v>560</v>
      </c>
      <c r="CG30" s="663"/>
      <c r="CH30" s="663"/>
      <c r="CI30" s="663"/>
      <c r="CJ30" s="663"/>
      <c r="CK30" s="663"/>
      <c r="CL30" s="663"/>
      <c r="CM30" s="663"/>
      <c r="CN30" s="663"/>
      <c r="CO30" s="663"/>
      <c r="CP30" s="663"/>
      <c r="CQ30" s="664"/>
      <c r="CR30" s="628">
        <v>2298581</v>
      </c>
      <c r="CS30" s="629"/>
      <c r="CT30" s="629"/>
      <c r="CU30" s="629"/>
      <c r="CV30" s="629"/>
      <c r="CW30" s="629"/>
      <c r="CX30" s="629"/>
      <c r="CY30" s="630"/>
      <c r="CZ30" s="631">
        <v>10.1</v>
      </c>
      <c r="DA30" s="641"/>
      <c r="DB30" s="641"/>
      <c r="DC30" s="642"/>
      <c r="DD30" s="634">
        <v>2288834</v>
      </c>
      <c r="DE30" s="629"/>
      <c r="DF30" s="629"/>
      <c r="DG30" s="629"/>
      <c r="DH30" s="629"/>
      <c r="DI30" s="629"/>
      <c r="DJ30" s="629"/>
      <c r="DK30" s="630"/>
      <c r="DL30" s="634">
        <v>1890693</v>
      </c>
      <c r="DM30" s="629"/>
      <c r="DN30" s="629"/>
      <c r="DO30" s="629"/>
      <c r="DP30" s="629"/>
      <c r="DQ30" s="629"/>
      <c r="DR30" s="629"/>
      <c r="DS30" s="629"/>
      <c r="DT30" s="629"/>
      <c r="DU30" s="629"/>
      <c r="DV30" s="630"/>
      <c r="DW30" s="631">
        <v>13.6</v>
      </c>
      <c r="DX30" s="641"/>
      <c r="DY30" s="641"/>
      <c r="DZ30" s="641"/>
      <c r="EA30" s="641"/>
      <c r="EB30" s="641"/>
      <c r="EC30" s="673"/>
    </row>
    <row r="31" spans="2:133" ht="11.25" customHeight="1" x14ac:dyDescent="0.2">
      <c r="B31" s="625" t="s">
        <v>268</v>
      </c>
      <c r="C31" s="626"/>
      <c r="D31" s="626"/>
      <c r="E31" s="626"/>
      <c r="F31" s="626"/>
      <c r="G31" s="626"/>
      <c r="H31" s="626"/>
      <c r="I31" s="626"/>
      <c r="J31" s="626"/>
      <c r="K31" s="626"/>
      <c r="L31" s="626"/>
      <c r="M31" s="626"/>
      <c r="N31" s="626"/>
      <c r="O31" s="626"/>
      <c r="P31" s="626"/>
      <c r="Q31" s="627"/>
      <c r="R31" s="628">
        <v>21429</v>
      </c>
      <c r="S31" s="629"/>
      <c r="T31" s="629"/>
      <c r="U31" s="629"/>
      <c r="V31" s="629"/>
      <c r="W31" s="629"/>
      <c r="X31" s="629"/>
      <c r="Y31" s="630"/>
      <c r="Z31" s="655">
        <v>0.1</v>
      </c>
      <c r="AA31" s="655"/>
      <c r="AB31" s="655"/>
      <c r="AC31" s="655"/>
      <c r="AD31" s="656" t="s">
        <v>548</v>
      </c>
      <c r="AE31" s="656"/>
      <c r="AF31" s="656"/>
      <c r="AG31" s="656"/>
      <c r="AH31" s="656"/>
      <c r="AI31" s="656"/>
      <c r="AJ31" s="656"/>
      <c r="AK31" s="656"/>
      <c r="AL31" s="631" t="s">
        <v>521</v>
      </c>
      <c r="AM31" s="632"/>
      <c r="AN31" s="632"/>
      <c r="AO31" s="657"/>
      <c r="AP31" s="703" t="s">
        <v>269</v>
      </c>
      <c r="AQ31" s="704"/>
      <c r="AR31" s="704"/>
      <c r="AS31" s="704"/>
      <c r="AT31" s="709" t="s">
        <v>270</v>
      </c>
      <c r="AU31" s="360"/>
      <c r="AV31" s="360"/>
      <c r="AW31" s="360"/>
      <c r="AX31" s="696" t="s">
        <v>188</v>
      </c>
      <c r="AY31" s="697"/>
      <c r="AZ31" s="697"/>
      <c r="BA31" s="697"/>
      <c r="BB31" s="697"/>
      <c r="BC31" s="697"/>
      <c r="BD31" s="697"/>
      <c r="BE31" s="697"/>
      <c r="BF31" s="698"/>
      <c r="BG31" s="699">
        <v>99.6</v>
      </c>
      <c r="BH31" s="700"/>
      <c r="BI31" s="700"/>
      <c r="BJ31" s="700"/>
      <c r="BK31" s="700"/>
      <c r="BL31" s="700"/>
      <c r="BM31" s="701">
        <v>97.2</v>
      </c>
      <c r="BN31" s="700"/>
      <c r="BO31" s="700"/>
      <c r="BP31" s="700"/>
      <c r="BQ31" s="702"/>
      <c r="BR31" s="699">
        <v>95.8</v>
      </c>
      <c r="BS31" s="700"/>
      <c r="BT31" s="700"/>
      <c r="BU31" s="700"/>
      <c r="BV31" s="700"/>
      <c r="BW31" s="700"/>
      <c r="BX31" s="701">
        <v>93.3</v>
      </c>
      <c r="BY31" s="700"/>
      <c r="BZ31" s="700"/>
      <c r="CA31" s="700"/>
      <c r="CB31" s="702"/>
      <c r="CD31" s="717"/>
      <c r="CE31" s="718"/>
      <c r="CF31" s="662" t="s">
        <v>561</v>
      </c>
      <c r="CG31" s="663"/>
      <c r="CH31" s="663"/>
      <c r="CI31" s="663"/>
      <c r="CJ31" s="663"/>
      <c r="CK31" s="663"/>
      <c r="CL31" s="663"/>
      <c r="CM31" s="663"/>
      <c r="CN31" s="663"/>
      <c r="CO31" s="663"/>
      <c r="CP31" s="663"/>
      <c r="CQ31" s="664"/>
      <c r="CR31" s="628">
        <v>138259</v>
      </c>
      <c r="CS31" s="639"/>
      <c r="CT31" s="639"/>
      <c r="CU31" s="639"/>
      <c r="CV31" s="639"/>
      <c r="CW31" s="639"/>
      <c r="CX31" s="639"/>
      <c r="CY31" s="640"/>
      <c r="CZ31" s="631">
        <v>0.6</v>
      </c>
      <c r="DA31" s="641"/>
      <c r="DB31" s="641"/>
      <c r="DC31" s="642"/>
      <c r="DD31" s="634">
        <v>138259</v>
      </c>
      <c r="DE31" s="639"/>
      <c r="DF31" s="639"/>
      <c r="DG31" s="639"/>
      <c r="DH31" s="639"/>
      <c r="DI31" s="639"/>
      <c r="DJ31" s="639"/>
      <c r="DK31" s="640"/>
      <c r="DL31" s="634">
        <v>138088</v>
      </c>
      <c r="DM31" s="639"/>
      <c r="DN31" s="639"/>
      <c r="DO31" s="639"/>
      <c r="DP31" s="639"/>
      <c r="DQ31" s="639"/>
      <c r="DR31" s="639"/>
      <c r="DS31" s="639"/>
      <c r="DT31" s="639"/>
      <c r="DU31" s="639"/>
      <c r="DV31" s="640"/>
      <c r="DW31" s="631">
        <v>1</v>
      </c>
      <c r="DX31" s="641"/>
      <c r="DY31" s="641"/>
      <c r="DZ31" s="641"/>
      <c r="EA31" s="641"/>
      <c r="EB31" s="641"/>
      <c r="EC31" s="673"/>
    </row>
    <row r="32" spans="2:133" ht="11.25" customHeight="1" x14ac:dyDescent="0.2">
      <c r="B32" s="625" t="s">
        <v>271</v>
      </c>
      <c r="C32" s="626"/>
      <c r="D32" s="626"/>
      <c r="E32" s="626"/>
      <c r="F32" s="626"/>
      <c r="G32" s="626"/>
      <c r="H32" s="626"/>
      <c r="I32" s="626"/>
      <c r="J32" s="626"/>
      <c r="K32" s="626"/>
      <c r="L32" s="626"/>
      <c r="M32" s="626"/>
      <c r="N32" s="626"/>
      <c r="O32" s="626"/>
      <c r="P32" s="626"/>
      <c r="Q32" s="627"/>
      <c r="R32" s="628">
        <v>3948824</v>
      </c>
      <c r="S32" s="629"/>
      <c r="T32" s="629"/>
      <c r="U32" s="629"/>
      <c r="V32" s="629"/>
      <c r="W32" s="629"/>
      <c r="X32" s="629"/>
      <c r="Y32" s="630"/>
      <c r="Z32" s="655">
        <v>16.5</v>
      </c>
      <c r="AA32" s="655"/>
      <c r="AB32" s="655"/>
      <c r="AC32" s="655"/>
      <c r="AD32" s="656" t="s">
        <v>521</v>
      </c>
      <c r="AE32" s="656"/>
      <c r="AF32" s="656"/>
      <c r="AG32" s="656"/>
      <c r="AH32" s="656"/>
      <c r="AI32" s="656"/>
      <c r="AJ32" s="656"/>
      <c r="AK32" s="656"/>
      <c r="AL32" s="631" t="s">
        <v>522</v>
      </c>
      <c r="AM32" s="632"/>
      <c r="AN32" s="632"/>
      <c r="AO32" s="657"/>
      <c r="AP32" s="705"/>
      <c r="AQ32" s="706"/>
      <c r="AR32" s="706"/>
      <c r="AS32" s="706"/>
      <c r="AT32" s="710"/>
      <c r="AU32" s="361" t="s">
        <v>562</v>
      </c>
      <c r="AV32" s="361"/>
      <c r="AW32" s="361"/>
      <c r="AX32" s="625" t="s">
        <v>272</v>
      </c>
      <c r="AY32" s="626"/>
      <c r="AZ32" s="626"/>
      <c r="BA32" s="626"/>
      <c r="BB32" s="626"/>
      <c r="BC32" s="626"/>
      <c r="BD32" s="626"/>
      <c r="BE32" s="626"/>
      <c r="BF32" s="627"/>
      <c r="BG32" s="694">
        <v>99.5</v>
      </c>
      <c r="BH32" s="639"/>
      <c r="BI32" s="639"/>
      <c r="BJ32" s="639"/>
      <c r="BK32" s="639"/>
      <c r="BL32" s="639"/>
      <c r="BM32" s="632">
        <v>97.7</v>
      </c>
      <c r="BN32" s="695"/>
      <c r="BO32" s="695"/>
      <c r="BP32" s="695"/>
      <c r="BQ32" s="671"/>
      <c r="BR32" s="694">
        <v>95.8</v>
      </c>
      <c r="BS32" s="639"/>
      <c r="BT32" s="639"/>
      <c r="BU32" s="639"/>
      <c r="BV32" s="639"/>
      <c r="BW32" s="639"/>
      <c r="BX32" s="632">
        <v>93.9</v>
      </c>
      <c r="BY32" s="695"/>
      <c r="BZ32" s="695"/>
      <c r="CA32" s="695"/>
      <c r="CB32" s="671"/>
      <c r="CD32" s="719"/>
      <c r="CE32" s="720"/>
      <c r="CF32" s="662" t="s">
        <v>563</v>
      </c>
      <c r="CG32" s="663"/>
      <c r="CH32" s="663"/>
      <c r="CI32" s="663"/>
      <c r="CJ32" s="663"/>
      <c r="CK32" s="663"/>
      <c r="CL32" s="663"/>
      <c r="CM32" s="663"/>
      <c r="CN32" s="663"/>
      <c r="CO32" s="663"/>
      <c r="CP32" s="663"/>
      <c r="CQ32" s="664"/>
      <c r="CR32" s="628">
        <v>6</v>
      </c>
      <c r="CS32" s="629"/>
      <c r="CT32" s="629"/>
      <c r="CU32" s="629"/>
      <c r="CV32" s="629"/>
      <c r="CW32" s="629"/>
      <c r="CX32" s="629"/>
      <c r="CY32" s="630"/>
      <c r="CZ32" s="631">
        <v>0</v>
      </c>
      <c r="DA32" s="641"/>
      <c r="DB32" s="641"/>
      <c r="DC32" s="642"/>
      <c r="DD32" s="634">
        <v>6</v>
      </c>
      <c r="DE32" s="629"/>
      <c r="DF32" s="629"/>
      <c r="DG32" s="629"/>
      <c r="DH32" s="629"/>
      <c r="DI32" s="629"/>
      <c r="DJ32" s="629"/>
      <c r="DK32" s="630"/>
      <c r="DL32" s="634">
        <v>6</v>
      </c>
      <c r="DM32" s="629"/>
      <c r="DN32" s="629"/>
      <c r="DO32" s="629"/>
      <c r="DP32" s="629"/>
      <c r="DQ32" s="629"/>
      <c r="DR32" s="629"/>
      <c r="DS32" s="629"/>
      <c r="DT32" s="629"/>
      <c r="DU32" s="629"/>
      <c r="DV32" s="630"/>
      <c r="DW32" s="631">
        <v>0</v>
      </c>
      <c r="DX32" s="641"/>
      <c r="DY32" s="641"/>
      <c r="DZ32" s="641"/>
      <c r="EA32" s="641"/>
      <c r="EB32" s="641"/>
      <c r="EC32" s="673"/>
    </row>
    <row r="33" spans="2:133" ht="11.25" customHeight="1" x14ac:dyDescent="0.2">
      <c r="B33" s="691" t="s">
        <v>273</v>
      </c>
      <c r="C33" s="692"/>
      <c r="D33" s="692"/>
      <c r="E33" s="692"/>
      <c r="F33" s="692"/>
      <c r="G33" s="692"/>
      <c r="H33" s="692"/>
      <c r="I33" s="692"/>
      <c r="J33" s="692"/>
      <c r="K33" s="692"/>
      <c r="L33" s="692"/>
      <c r="M33" s="692"/>
      <c r="N33" s="692"/>
      <c r="O33" s="692"/>
      <c r="P33" s="692"/>
      <c r="Q33" s="693"/>
      <c r="R33" s="628" t="s">
        <v>521</v>
      </c>
      <c r="S33" s="629"/>
      <c r="T33" s="629"/>
      <c r="U33" s="629"/>
      <c r="V33" s="629"/>
      <c r="W33" s="629"/>
      <c r="X33" s="629"/>
      <c r="Y33" s="630"/>
      <c r="Z33" s="655" t="s">
        <v>564</v>
      </c>
      <c r="AA33" s="655"/>
      <c r="AB33" s="655"/>
      <c r="AC33" s="655"/>
      <c r="AD33" s="656" t="s">
        <v>548</v>
      </c>
      <c r="AE33" s="656"/>
      <c r="AF33" s="656"/>
      <c r="AG33" s="656"/>
      <c r="AH33" s="656"/>
      <c r="AI33" s="656"/>
      <c r="AJ33" s="656"/>
      <c r="AK33" s="656"/>
      <c r="AL33" s="631" t="s">
        <v>521</v>
      </c>
      <c r="AM33" s="632"/>
      <c r="AN33" s="632"/>
      <c r="AO33" s="657"/>
      <c r="AP33" s="707"/>
      <c r="AQ33" s="708"/>
      <c r="AR33" s="708"/>
      <c r="AS33" s="708"/>
      <c r="AT33" s="711"/>
      <c r="AU33" s="362"/>
      <c r="AV33" s="362"/>
      <c r="AW33" s="362"/>
      <c r="AX33" s="605" t="s">
        <v>274</v>
      </c>
      <c r="AY33" s="606"/>
      <c r="AZ33" s="606"/>
      <c r="BA33" s="606"/>
      <c r="BB33" s="606"/>
      <c r="BC33" s="606"/>
      <c r="BD33" s="606"/>
      <c r="BE33" s="606"/>
      <c r="BF33" s="607"/>
      <c r="BG33" s="690">
        <v>99.7</v>
      </c>
      <c r="BH33" s="609"/>
      <c r="BI33" s="609"/>
      <c r="BJ33" s="609"/>
      <c r="BK33" s="609"/>
      <c r="BL33" s="609"/>
      <c r="BM33" s="647">
        <v>96.7</v>
      </c>
      <c r="BN33" s="609"/>
      <c r="BO33" s="609"/>
      <c r="BP33" s="609"/>
      <c r="BQ33" s="658"/>
      <c r="BR33" s="690">
        <v>95.4</v>
      </c>
      <c r="BS33" s="609"/>
      <c r="BT33" s="609"/>
      <c r="BU33" s="609"/>
      <c r="BV33" s="609"/>
      <c r="BW33" s="609"/>
      <c r="BX33" s="647">
        <v>92.5</v>
      </c>
      <c r="BY33" s="609"/>
      <c r="BZ33" s="609"/>
      <c r="CA33" s="609"/>
      <c r="CB33" s="658"/>
      <c r="CD33" s="662" t="s">
        <v>275</v>
      </c>
      <c r="CE33" s="663"/>
      <c r="CF33" s="663"/>
      <c r="CG33" s="663"/>
      <c r="CH33" s="663"/>
      <c r="CI33" s="663"/>
      <c r="CJ33" s="663"/>
      <c r="CK33" s="663"/>
      <c r="CL33" s="663"/>
      <c r="CM33" s="663"/>
      <c r="CN33" s="663"/>
      <c r="CO33" s="663"/>
      <c r="CP33" s="663"/>
      <c r="CQ33" s="664"/>
      <c r="CR33" s="628">
        <v>9856297</v>
      </c>
      <c r="CS33" s="639"/>
      <c r="CT33" s="639"/>
      <c r="CU33" s="639"/>
      <c r="CV33" s="639"/>
      <c r="CW33" s="639"/>
      <c r="CX33" s="639"/>
      <c r="CY33" s="640"/>
      <c r="CZ33" s="631">
        <v>43.5</v>
      </c>
      <c r="DA33" s="641"/>
      <c r="DB33" s="641"/>
      <c r="DC33" s="642"/>
      <c r="DD33" s="634">
        <v>7366423</v>
      </c>
      <c r="DE33" s="639"/>
      <c r="DF33" s="639"/>
      <c r="DG33" s="639"/>
      <c r="DH33" s="639"/>
      <c r="DI33" s="639"/>
      <c r="DJ33" s="639"/>
      <c r="DK33" s="640"/>
      <c r="DL33" s="634">
        <v>5621352</v>
      </c>
      <c r="DM33" s="639"/>
      <c r="DN33" s="639"/>
      <c r="DO33" s="639"/>
      <c r="DP33" s="639"/>
      <c r="DQ33" s="639"/>
      <c r="DR33" s="639"/>
      <c r="DS33" s="639"/>
      <c r="DT33" s="639"/>
      <c r="DU33" s="639"/>
      <c r="DV33" s="640"/>
      <c r="DW33" s="631">
        <v>40.5</v>
      </c>
      <c r="DX33" s="641"/>
      <c r="DY33" s="641"/>
      <c r="DZ33" s="641"/>
      <c r="EA33" s="641"/>
      <c r="EB33" s="641"/>
      <c r="EC33" s="673"/>
    </row>
    <row r="34" spans="2:133" ht="11.25" customHeight="1" x14ac:dyDescent="0.2">
      <c r="B34" s="625" t="s">
        <v>276</v>
      </c>
      <c r="C34" s="626"/>
      <c r="D34" s="626"/>
      <c r="E34" s="626"/>
      <c r="F34" s="626"/>
      <c r="G34" s="626"/>
      <c r="H34" s="626"/>
      <c r="I34" s="626"/>
      <c r="J34" s="626"/>
      <c r="K34" s="626"/>
      <c r="L34" s="626"/>
      <c r="M34" s="626"/>
      <c r="N34" s="626"/>
      <c r="O34" s="626"/>
      <c r="P34" s="626"/>
      <c r="Q34" s="627"/>
      <c r="R34" s="628">
        <v>1264577</v>
      </c>
      <c r="S34" s="629"/>
      <c r="T34" s="629"/>
      <c r="U34" s="629"/>
      <c r="V34" s="629"/>
      <c r="W34" s="629"/>
      <c r="X34" s="629"/>
      <c r="Y34" s="630"/>
      <c r="Z34" s="655">
        <v>5.3</v>
      </c>
      <c r="AA34" s="655"/>
      <c r="AB34" s="655"/>
      <c r="AC34" s="655"/>
      <c r="AD34" s="656" t="s">
        <v>548</v>
      </c>
      <c r="AE34" s="656"/>
      <c r="AF34" s="656"/>
      <c r="AG34" s="656"/>
      <c r="AH34" s="656"/>
      <c r="AI34" s="656"/>
      <c r="AJ34" s="656"/>
      <c r="AK34" s="656"/>
      <c r="AL34" s="631" t="s">
        <v>521</v>
      </c>
      <c r="AM34" s="632"/>
      <c r="AN34" s="632"/>
      <c r="AO34" s="657"/>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2" t="s">
        <v>565</v>
      </c>
      <c r="CE34" s="663"/>
      <c r="CF34" s="663"/>
      <c r="CG34" s="663"/>
      <c r="CH34" s="663"/>
      <c r="CI34" s="663"/>
      <c r="CJ34" s="663"/>
      <c r="CK34" s="663"/>
      <c r="CL34" s="663"/>
      <c r="CM34" s="663"/>
      <c r="CN34" s="663"/>
      <c r="CO34" s="663"/>
      <c r="CP34" s="663"/>
      <c r="CQ34" s="664"/>
      <c r="CR34" s="628">
        <v>3438362</v>
      </c>
      <c r="CS34" s="629"/>
      <c r="CT34" s="629"/>
      <c r="CU34" s="629"/>
      <c r="CV34" s="629"/>
      <c r="CW34" s="629"/>
      <c r="CX34" s="629"/>
      <c r="CY34" s="630"/>
      <c r="CZ34" s="631">
        <v>15.2</v>
      </c>
      <c r="DA34" s="641"/>
      <c r="DB34" s="641"/>
      <c r="DC34" s="642"/>
      <c r="DD34" s="634">
        <v>2198551</v>
      </c>
      <c r="DE34" s="629"/>
      <c r="DF34" s="629"/>
      <c r="DG34" s="629"/>
      <c r="DH34" s="629"/>
      <c r="DI34" s="629"/>
      <c r="DJ34" s="629"/>
      <c r="DK34" s="630"/>
      <c r="DL34" s="634">
        <v>1773861</v>
      </c>
      <c r="DM34" s="629"/>
      <c r="DN34" s="629"/>
      <c r="DO34" s="629"/>
      <c r="DP34" s="629"/>
      <c r="DQ34" s="629"/>
      <c r="DR34" s="629"/>
      <c r="DS34" s="629"/>
      <c r="DT34" s="629"/>
      <c r="DU34" s="629"/>
      <c r="DV34" s="630"/>
      <c r="DW34" s="631">
        <v>12.8</v>
      </c>
      <c r="DX34" s="641"/>
      <c r="DY34" s="641"/>
      <c r="DZ34" s="641"/>
      <c r="EA34" s="641"/>
      <c r="EB34" s="641"/>
      <c r="EC34" s="673"/>
    </row>
    <row r="35" spans="2:133" ht="11.25" customHeight="1" x14ac:dyDescent="0.2">
      <c r="B35" s="625" t="s">
        <v>277</v>
      </c>
      <c r="C35" s="626"/>
      <c r="D35" s="626"/>
      <c r="E35" s="626"/>
      <c r="F35" s="626"/>
      <c r="G35" s="626"/>
      <c r="H35" s="626"/>
      <c r="I35" s="626"/>
      <c r="J35" s="626"/>
      <c r="K35" s="626"/>
      <c r="L35" s="626"/>
      <c r="M35" s="626"/>
      <c r="N35" s="626"/>
      <c r="O35" s="626"/>
      <c r="P35" s="626"/>
      <c r="Q35" s="627"/>
      <c r="R35" s="628">
        <v>70887</v>
      </c>
      <c r="S35" s="629"/>
      <c r="T35" s="629"/>
      <c r="U35" s="629"/>
      <c r="V35" s="629"/>
      <c r="W35" s="629"/>
      <c r="X35" s="629"/>
      <c r="Y35" s="630"/>
      <c r="Z35" s="655">
        <v>0.3</v>
      </c>
      <c r="AA35" s="655"/>
      <c r="AB35" s="655"/>
      <c r="AC35" s="655"/>
      <c r="AD35" s="656">
        <v>26734</v>
      </c>
      <c r="AE35" s="656"/>
      <c r="AF35" s="656"/>
      <c r="AG35" s="656"/>
      <c r="AH35" s="656"/>
      <c r="AI35" s="656"/>
      <c r="AJ35" s="656"/>
      <c r="AK35" s="656"/>
      <c r="AL35" s="631">
        <v>0.2</v>
      </c>
      <c r="AM35" s="632"/>
      <c r="AN35" s="632"/>
      <c r="AO35" s="657"/>
      <c r="AP35" s="218"/>
      <c r="AQ35" s="687" t="s">
        <v>278</v>
      </c>
      <c r="AR35" s="688"/>
      <c r="AS35" s="688"/>
      <c r="AT35" s="688"/>
      <c r="AU35" s="688"/>
      <c r="AV35" s="688"/>
      <c r="AW35" s="688"/>
      <c r="AX35" s="688"/>
      <c r="AY35" s="688"/>
      <c r="AZ35" s="688"/>
      <c r="BA35" s="688"/>
      <c r="BB35" s="688"/>
      <c r="BC35" s="688"/>
      <c r="BD35" s="688"/>
      <c r="BE35" s="688"/>
      <c r="BF35" s="689"/>
      <c r="BG35" s="687" t="s">
        <v>279</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62" t="s">
        <v>566</v>
      </c>
      <c r="CE35" s="663"/>
      <c r="CF35" s="663"/>
      <c r="CG35" s="663"/>
      <c r="CH35" s="663"/>
      <c r="CI35" s="663"/>
      <c r="CJ35" s="663"/>
      <c r="CK35" s="663"/>
      <c r="CL35" s="663"/>
      <c r="CM35" s="663"/>
      <c r="CN35" s="663"/>
      <c r="CO35" s="663"/>
      <c r="CP35" s="663"/>
      <c r="CQ35" s="664"/>
      <c r="CR35" s="628">
        <v>393946</v>
      </c>
      <c r="CS35" s="639"/>
      <c r="CT35" s="639"/>
      <c r="CU35" s="639"/>
      <c r="CV35" s="639"/>
      <c r="CW35" s="639"/>
      <c r="CX35" s="639"/>
      <c r="CY35" s="640"/>
      <c r="CZ35" s="631">
        <v>1.7</v>
      </c>
      <c r="DA35" s="641"/>
      <c r="DB35" s="641"/>
      <c r="DC35" s="642"/>
      <c r="DD35" s="634">
        <v>324625</v>
      </c>
      <c r="DE35" s="639"/>
      <c r="DF35" s="639"/>
      <c r="DG35" s="639"/>
      <c r="DH35" s="639"/>
      <c r="DI35" s="639"/>
      <c r="DJ35" s="639"/>
      <c r="DK35" s="640"/>
      <c r="DL35" s="634">
        <v>227462</v>
      </c>
      <c r="DM35" s="639"/>
      <c r="DN35" s="639"/>
      <c r="DO35" s="639"/>
      <c r="DP35" s="639"/>
      <c r="DQ35" s="639"/>
      <c r="DR35" s="639"/>
      <c r="DS35" s="639"/>
      <c r="DT35" s="639"/>
      <c r="DU35" s="639"/>
      <c r="DV35" s="640"/>
      <c r="DW35" s="631">
        <v>1.6</v>
      </c>
      <c r="DX35" s="641"/>
      <c r="DY35" s="641"/>
      <c r="DZ35" s="641"/>
      <c r="EA35" s="641"/>
      <c r="EB35" s="641"/>
      <c r="EC35" s="673"/>
    </row>
    <row r="36" spans="2:133" ht="11.25" customHeight="1" x14ac:dyDescent="0.2">
      <c r="B36" s="625" t="s">
        <v>280</v>
      </c>
      <c r="C36" s="626"/>
      <c r="D36" s="626"/>
      <c r="E36" s="626"/>
      <c r="F36" s="626"/>
      <c r="G36" s="626"/>
      <c r="H36" s="626"/>
      <c r="I36" s="626"/>
      <c r="J36" s="626"/>
      <c r="K36" s="626"/>
      <c r="L36" s="626"/>
      <c r="M36" s="626"/>
      <c r="N36" s="626"/>
      <c r="O36" s="626"/>
      <c r="P36" s="626"/>
      <c r="Q36" s="627"/>
      <c r="R36" s="628">
        <v>595359</v>
      </c>
      <c r="S36" s="629"/>
      <c r="T36" s="629"/>
      <c r="U36" s="629"/>
      <c r="V36" s="629"/>
      <c r="W36" s="629"/>
      <c r="X36" s="629"/>
      <c r="Y36" s="630"/>
      <c r="Z36" s="655">
        <v>2.5</v>
      </c>
      <c r="AA36" s="655"/>
      <c r="AB36" s="655"/>
      <c r="AC36" s="655"/>
      <c r="AD36" s="656" t="s">
        <v>521</v>
      </c>
      <c r="AE36" s="656"/>
      <c r="AF36" s="656"/>
      <c r="AG36" s="656"/>
      <c r="AH36" s="656"/>
      <c r="AI36" s="656"/>
      <c r="AJ36" s="656"/>
      <c r="AK36" s="656"/>
      <c r="AL36" s="631" t="s">
        <v>521</v>
      </c>
      <c r="AM36" s="632"/>
      <c r="AN36" s="632"/>
      <c r="AO36" s="657"/>
      <c r="AP36" s="218"/>
      <c r="AQ36" s="678" t="s">
        <v>567</v>
      </c>
      <c r="AR36" s="679"/>
      <c r="AS36" s="679"/>
      <c r="AT36" s="679"/>
      <c r="AU36" s="679"/>
      <c r="AV36" s="679"/>
      <c r="AW36" s="679"/>
      <c r="AX36" s="679"/>
      <c r="AY36" s="680"/>
      <c r="AZ36" s="681">
        <v>2843457</v>
      </c>
      <c r="BA36" s="682"/>
      <c r="BB36" s="682"/>
      <c r="BC36" s="682"/>
      <c r="BD36" s="682"/>
      <c r="BE36" s="682"/>
      <c r="BF36" s="683"/>
      <c r="BG36" s="684" t="s">
        <v>281</v>
      </c>
      <c r="BH36" s="685"/>
      <c r="BI36" s="685"/>
      <c r="BJ36" s="685"/>
      <c r="BK36" s="685"/>
      <c r="BL36" s="685"/>
      <c r="BM36" s="685"/>
      <c r="BN36" s="685"/>
      <c r="BO36" s="685"/>
      <c r="BP36" s="685"/>
      <c r="BQ36" s="685"/>
      <c r="BR36" s="685"/>
      <c r="BS36" s="685"/>
      <c r="BT36" s="685"/>
      <c r="BU36" s="686"/>
      <c r="BV36" s="681">
        <v>9391</v>
      </c>
      <c r="BW36" s="682"/>
      <c r="BX36" s="682"/>
      <c r="BY36" s="682"/>
      <c r="BZ36" s="682"/>
      <c r="CA36" s="682"/>
      <c r="CB36" s="683"/>
      <c r="CD36" s="662" t="s">
        <v>282</v>
      </c>
      <c r="CE36" s="663"/>
      <c r="CF36" s="663"/>
      <c r="CG36" s="663"/>
      <c r="CH36" s="663"/>
      <c r="CI36" s="663"/>
      <c r="CJ36" s="663"/>
      <c r="CK36" s="663"/>
      <c r="CL36" s="663"/>
      <c r="CM36" s="663"/>
      <c r="CN36" s="663"/>
      <c r="CO36" s="663"/>
      <c r="CP36" s="663"/>
      <c r="CQ36" s="664"/>
      <c r="CR36" s="628">
        <v>3586563</v>
      </c>
      <c r="CS36" s="629"/>
      <c r="CT36" s="629"/>
      <c r="CU36" s="629"/>
      <c r="CV36" s="629"/>
      <c r="CW36" s="629"/>
      <c r="CX36" s="629"/>
      <c r="CY36" s="630"/>
      <c r="CZ36" s="631">
        <v>15.8</v>
      </c>
      <c r="DA36" s="641"/>
      <c r="DB36" s="641"/>
      <c r="DC36" s="642"/>
      <c r="DD36" s="634">
        <v>3277343</v>
      </c>
      <c r="DE36" s="629"/>
      <c r="DF36" s="629"/>
      <c r="DG36" s="629"/>
      <c r="DH36" s="629"/>
      <c r="DI36" s="629"/>
      <c r="DJ36" s="629"/>
      <c r="DK36" s="630"/>
      <c r="DL36" s="634">
        <v>2396735</v>
      </c>
      <c r="DM36" s="629"/>
      <c r="DN36" s="629"/>
      <c r="DO36" s="629"/>
      <c r="DP36" s="629"/>
      <c r="DQ36" s="629"/>
      <c r="DR36" s="629"/>
      <c r="DS36" s="629"/>
      <c r="DT36" s="629"/>
      <c r="DU36" s="629"/>
      <c r="DV36" s="630"/>
      <c r="DW36" s="631">
        <v>17.3</v>
      </c>
      <c r="DX36" s="641"/>
      <c r="DY36" s="641"/>
      <c r="DZ36" s="641"/>
      <c r="EA36" s="641"/>
      <c r="EB36" s="641"/>
      <c r="EC36" s="673"/>
    </row>
    <row r="37" spans="2:133" ht="11.25" customHeight="1" x14ac:dyDescent="0.2">
      <c r="B37" s="625" t="s">
        <v>283</v>
      </c>
      <c r="C37" s="626"/>
      <c r="D37" s="626"/>
      <c r="E37" s="626"/>
      <c r="F37" s="626"/>
      <c r="G37" s="626"/>
      <c r="H37" s="626"/>
      <c r="I37" s="626"/>
      <c r="J37" s="626"/>
      <c r="K37" s="626"/>
      <c r="L37" s="626"/>
      <c r="M37" s="626"/>
      <c r="N37" s="626"/>
      <c r="O37" s="626"/>
      <c r="P37" s="626"/>
      <c r="Q37" s="627"/>
      <c r="R37" s="628">
        <v>442412</v>
      </c>
      <c r="S37" s="629"/>
      <c r="T37" s="629"/>
      <c r="U37" s="629"/>
      <c r="V37" s="629"/>
      <c r="W37" s="629"/>
      <c r="X37" s="629"/>
      <c r="Y37" s="630"/>
      <c r="Z37" s="655">
        <v>1.8</v>
      </c>
      <c r="AA37" s="655"/>
      <c r="AB37" s="655"/>
      <c r="AC37" s="655"/>
      <c r="AD37" s="656" t="s">
        <v>521</v>
      </c>
      <c r="AE37" s="656"/>
      <c r="AF37" s="656"/>
      <c r="AG37" s="656"/>
      <c r="AH37" s="656"/>
      <c r="AI37" s="656"/>
      <c r="AJ37" s="656"/>
      <c r="AK37" s="656"/>
      <c r="AL37" s="631" t="s">
        <v>521</v>
      </c>
      <c r="AM37" s="632"/>
      <c r="AN37" s="632"/>
      <c r="AO37" s="657"/>
      <c r="AQ37" s="668" t="s">
        <v>568</v>
      </c>
      <c r="AR37" s="669"/>
      <c r="AS37" s="669"/>
      <c r="AT37" s="669"/>
      <c r="AU37" s="669"/>
      <c r="AV37" s="669"/>
      <c r="AW37" s="669"/>
      <c r="AX37" s="669"/>
      <c r="AY37" s="670"/>
      <c r="AZ37" s="628">
        <v>1355778</v>
      </c>
      <c r="BA37" s="629"/>
      <c r="BB37" s="629"/>
      <c r="BC37" s="629"/>
      <c r="BD37" s="639"/>
      <c r="BE37" s="639"/>
      <c r="BF37" s="671"/>
      <c r="BG37" s="662" t="s">
        <v>284</v>
      </c>
      <c r="BH37" s="663"/>
      <c r="BI37" s="663"/>
      <c r="BJ37" s="663"/>
      <c r="BK37" s="663"/>
      <c r="BL37" s="663"/>
      <c r="BM37" s="663"/>
      <c r="BN37" s="663"/>
      <c r="BO37" s="663"/>
      <c r="BP37" s="663"/>
      <c r="BQ37" s="663"/>
      <c r="BR37" s="663"/>
      <c r="BS37" s="663"/>
      <c r="BT37" s="663"/>
      <c r="BU37" s="664"/>
      <c r="BV37" s="628">
        <v>-7771</v>
      </c>
      <c r="BW37" s="629"/>
      <c r="BX37" s="629"/>
      <c r="BY37" s="629"/>
      <c r="BZ37" s="629"/>
      <c r="CA37" s="629"/>
      <c r="CB37" s="672"/>
      <c r="CD37" s="662" t="s">
        <v>569</v>
      </c>
      <c r="CE37" s="663"/>
      <c r="CF37" s="663"/>
      <c r="CG37" s="663"/>
      <c r="CH37" s="663"/>
      <c r="CI37" s="663"/>
      <c r="CJ37" s="663"/>
      <c r="CK37" s="663"/>
      <c r="CL37" s="663"/>
      <c r="CM37" s="663"/>
      <c r="CN37" s="663"/>
      <c r="CO37" s="663"/>
      <c r="CP37" s="663"/>
      <c r="CQ37" s="664"/>
      <c r="CR37" s="628">
        <v>1088617</v>
      </c>
      <c r="CS37" s="639"/>
      <c r="CT37" s="639"/>
      <c r="CU37" s="639"/>
      <c r="CV37" s="639"/>
      <c r="CW37" s="639"/>
      <c r="CX37" s="639"/>
      <c r="CY37" s="640"/>
      <c r="CZ37" s="631">
        <v>4.8</v>
      </c>
      <c r="DA37" s="641"/>
      <c r="DB37" s="641"/>
      <c r="DC37" s="642"/>
      <c r="DD37" s="634">
        <v>1084293</v>
      </c>
      <c r="DE37" s="639"/>
      <c r="DF37" s="639"/>
      <c r="DG37" s="639"/>
      <c r="DH37" s="639"/>
      <c r="DI37" s="639"/>
      <c r="DJ37" s="639"/>
      <c r="DK37" s="640"/>
      <c r="DL37" s="634">
        <v>1022091</v>
      </c>
      <c r="DM37" s="639"/>
      <c r="DN37" s="639"/>
      <c r="DO37" s="639"/>
      <c r="DP37" s="639"/>
      <c r="DQ37" s="639"/>
      <c r="DR37" s="639"/>
      <c r="DS37" s="639"/>
      <c r="DT37" s="639"/>
      <c r="DU37" s="639"/>
      <c r="DV37" s="640"/>
      <c r="DW37" s="631">
        <v>7.4</v>
      </c>
      <c r="DX37" s="641"/>
      <c r="DY37" s="641"/>
      <c r="DZ37" s="641"/>
      <c r="EA37" s="641"/>
      <c r="EB37" s="641"/>
      <c r="EC37" s="673"/>
    </row>
    <row r="38" spans="2:133" ht="11.25" customHeight="1" x14ac:dyDescent="0.2">
      <c r="B38" s="625" t="s">
        <v>285</v>
      </c>
      <c r="C38" s="626"/>
      <c r="D38" s="626"/>
      <c r="E38" s="626"/>
      <c r="F38" s="626"/>
      <c r="G38" s="626"/>
      <c r="H38" s="626"/>
      <c r="I38" s="626"/>
      <c r="J38" s="626"/>
      <c r="K38" s="626"/>
      <c r="L38" s="626"/>
      <c r="M38" s="626"/>
      <c r="N38" s="626"/>
      <c r="O38" s="626"/>
      <c r="P38" s="626"/>
      <c r="Q38" s="627"/>
      <c r="R38" s="628">
        <v>885138</v>
      </c>
      <c r="S38" s="629"/>
      <c r="T38" s="629"/>
      <c r="U38" s="629"/>
      <c r="V38" s="629"/>
      <c r="W38" s="629"/>
      <c r="X38" s="629"/>
      <c r="Y38" s="630"/>
      <c r="Z38" s="655">
        <v>3.7</v>
      </c>
      <c r="AA38" s="655"/>
      <c r="AB38" s="655"/>
      <c r="AC38" s="655"/>
      <c r="AD38" s="656" t="s">
        <v>521</v>
      </c>
      <c r="AE38" s="656"/>
      <c r="AF38" s="656"/>
      <c r="AG38" s="656"/>
      <c r="AH38" s="656"/>
      <c r="AI38" s="656"/>
      <c r="AJ38" s="656"/>
      <c r="AK38" s="656"/>
      <c r="AL38" s="631" t="s">
        <v>521</v>
      </c>
      <c r="AM38" s="632"/>
      <c r="AN38" s="632"/>
      <c r="AO38" s="657"/>
      <c r="AQ38" s="668" t="s">
        <v>570</v>
      </c>
      <c r="AR38" s="669"/>
      <c r="AS38" s="669"/>
      <c r="AT38" s="669"/>
      <c r="AU38" s="669"/>
      <c r="AV38" s="669"/>
      <c r="AW38" s="669"/>
      <c r="AX38" s="669"/>
      <c r="AY38" s="670"/>
      <c r="AZ38" s="628">
        <v>42187</v>
      </c>
      <c r="BA38" s="629"/>
      <c r="BB38" s="629"/>
      <c r="BC38" s="629"/>
      <c r="BD38" s="639"/>
      <c r="BE38" s="639"/>
      <c r="BF38" s="671"/>
      <c r="BG38" s="662" t="s">
        <v>286</v>
      </c>
      <c r="BH38" s="663"/>
      <c r="BI38" s="663"/>
      <c r="BJ38" s="663"/>
      <c r="BK38" s="663"/>
      <c r="BL38" s="663"/>
      <c r="BM38" s="663"/>
      <c r="BN38" s="663"/>
      <c r="BO38" s="663"/>
      <c r="BP38" s="663"/>
      <c r="BQ38" s="663"/>
      <c r="BR38" s="663"/>
      <c r="BS38" s="663"/>
      <c r="BT38" s="663"/>
      <c r="BU38" s="664"/>
      <c r="BV38" s="628">
        <v>4590</v>
      </c>
      <c r="BW38" s="629"/>
      <c r="BX38" s="629"/>
      <c r="BY38" s="629"/>
      <c r="BZ38" s="629"/>
      <c r="CA38" s="629"/>
      <c r="CB38" s="672"/>
      <c r="CD38" s="662" t="s">
        <v>571</v>
      </c>
      <c r="CE38" s="663"/>
      <c r="CF38" s="663"/>
      <c r="CG38" s="663"/>
      <c r="CH38" s="663"/>
      <c r="CI38" s="663"/>
      <c r="CJ38" s="663"/>
      <c r="CK38" s="663"/>
      <c r="CL38" s="663"/>
      <c r="CM38" s="663"/>
      <c r="CN38" s="663"/>
      <c r="CO38" s="663"/>
      <c r="CP38" s="663"/>
      <c r="CQ38" s="664"/>
      <c r="CR38" s="628">
        <v>1445492</v>
      </c>
      <c r="CS38" s="629"/>
      <c r="CT38" s="629"/>
      <c r="CU38" s="629"/>
      <c r="CV38" s="629"/>
      <c r="CW38" s="629"/>
      <c r="CX38" s="629"/>
      <c r="CY38" s="630"/>
      <c r="CZ38" s="631">
        <v>6.4</v>
      </c>
      <c r="DA38" s="641"/>
      <c r="DB38" s="641"/>
      <c r="DC38" s="642"/>
      <c r="DD38" s="634">
        <v>1226083</v>
      </c>
      <c r="DE38" s="629"/>
      <c r="DF38" s="629"/>
      <c r="DG38" s="629"/>
      <c r="DH38" s="629"/>
      <c r="DI38" s="629"/>
      <c r="DJ38" s="629"/>
      <c r="DK38" s="630"/>
      <c r="DL38" s="634">
        <v>1223294</v>
      </c>
      <c r="DM38" s="629"/>
      <c r="DN38" s="629"/>
      <c r="DO38" s="629"/>
      <c r="DP38" s="629"/>
      <c r="DQ38" s="629"/>
      <c r="DR38" s="629"/>
      <c r="DS38" s="629"/>
      <c r="DT38" s="629"/>
      <c r="DU38" s="629"/>
      <c r="DV38" s="630"/>
      <c r="DW38" s="631">
        <v>8.8000000000000007</v>
      </c>
      <c r="DX38" s="641"/>
      <c r="DY38" s="641"/>
      <c r="DZ38" s="641"/>
      <c r="EA38" s="641"/>
      <c r="EB38" s="641"/>
      <c r="EC38" s="673"/>
    </row>
    <row r="39" spans="2:133" ht="11.25" customHeight="1" x14ac:dyDescent="0.2">
      <c r="B39" s="625" t="s">
        <v>287</v>
      </c>
      <c r="C39" s="626"/>
      <c r="D39" s="626"/>
      <c r="E39" s="626"/>
      <c r="F39" s="626"/>
      <c r="G39" s="626"/>
      <c r="H39" s="626"/>
      <c r="I39" s="626"/>
      <c r="J39" s="626"/>
      <c r="K39" s="626"/>
      <c r="L39" s="626"/>
      <c r="M39" s="626"/>
      <c r="N39" s="626"/>
      <c r="O39" s="626"/>
      <c r="P39" s="626"/>
      <c r="Q39" s="627"/>
      <c r="R39" s="628">
        <v>478015</v>
      </c>
      <c r="S39" s="629"/>
      <c r="T39" s="629"/>
      <c r="U39" s="629"/>
      <c r="V39" s="629"/>
      <c r="W39" s="629"/>
      <c r="X39" s="629"/>
      <c r="Y39" s="630"/>
      <c r="Z39" s="655">
        <v>2</v>
      </c>
      <c r="AA39" s="655"/>
      <c r="AB39" s="655"/>
      <c r="AC39" s="655"/>
      <c r="AD39" s="656">
        <v>5622</v>
      </c>
      <c r="AE39" s="656"/>
      <c r="AF39" s="656"/>
      <c r="AG39" s="656"/>
      <c r="AH39" s="656"/>
      <c r="AI39" s="656"/>
      <c r="AJ39" s="656"/>
      <c r="AK39" s="656"/>
      <c r="AL39" s="631">
        <v>0</v>
      </c>
      <c r="AM39" s="632"/>
      <c r="AN39" s="632"/>
      <c r="AO39" s="657"/>
      <c r="AQ39" s="668" t="s">
        <v>572</v>
      </c>
      <c r="AR39" s="669"/>
      <c r="AS39" s="669"/>
      <c r="AT39" s="669"/>
      <c r="AU39" s="669"/>
      <c r="AV39" s="669"/>
      <c r="AW39" s="669"/>
      <c r="AX39" s="669"/>
      <c r="AY39" s="670"/>
      <c r="AZ39" s="628" t="s">
        <v>521</v>
      </c>
      <c r="BA39" s="629"/>
      <c r="BB39" s="629"/>
      <c r="BC39" s="629"/>
      <c r="BD39" s="639"/>
      <c r="BE39" s="639"/>
      <c r="BF39" s="671"/>
      <c r="BG39" s="662" t="s">
        <v>288</v>
      </c>
      <c r="BH39" s="663"/>
      <c r="BI39" s="663"/>
      <c r="BJ39" s="663"/>
      <c r="BK39" s="663"/>
      <c r="BL39" s="663"/>
      <c r="BM39" s="663"/>
      <c r="BN39" s="663"/>
      <c r="BO39" s="663"/>
      <c r="BP39" s="663"/>
      <c r="BQ39" s="663"/>
      <c r="BR39" s="663"/>
      <c r="BS39" s="663"/>
      <c r="BT39" s="663"/>
      <c r="BU39" s="664"/>
      <c r="BV39" s="628">
        <v>7269</v>
      </c>
      <c r="BW39" s="629"/>
      <c r="BX39" s="629"/>
      <c r="BY39" s="629"/>
      <c r="BZ39" s="629"/>
      <c r="CA39" s="629"/>
      <c r="CB39" s="672"/>
      <c r="CD39" s="662" t="s">
        <v>573</v>
      </c>
      <c r="CE39" s="663"/>
      <c r="CF39" s="663"/>
      <c r="CG39" s="663"/>
      <c r="CH39" s="663"/>
      <c r="CI39" s="663"/>
      <c r="CJ39" s="663"/>
      <c r="CK39" s="663"/>
      <c r="CL39" s="663"/>
      <c r="CM39" s="663"/>
      <c r="CN39" s="663"/>
      <c r="CO39" s="663"/>
      <c r="CP39" s="663"/>
      <c r="CQ39" s="664"/>
      <c r="CR39" s="628">
        <v>980774</v>
      </c>
      <c r="CS39" s="639"/>
      <c r="CT39" s="639"/>
      <c r="CU39" s="639"/>
      <c r="CV39" s="639"/>
      <c r="CW39" s="639"/>
      <c r="CX39" s="639"/>
      <c r="CY39" s="640"/>
      <c r="CZ39" s="631">
        <v>4.3</v>
      </c>
      <c r="DA39" s="641"/>
      <c r="DB39" s="641"/>
      <c r="DC39" s="642"/>
      <c r="DD39" s="634">
        <v>334821</v>
      </c>
      <c r="DE39" s="639"/>
      <c r="DF39" s="639"/>
      <c r="DG39" s="639"/>
      <c r="DH39" s="639"/>
      <c r="DI39" s="639"/>
      <c r="DJ39" s="639"/>
      <c r="DK39" s="640"/>
      <c r="DL39" s="634" t="s">
        <v>521</v>
      </c>
      <c r="DM39" s="639"/>
      <c r="DN39" s="639"/>
      <c r="DO39" s="639"/>
      <c r="DP39" s="639"/>
      <c r="DQ39" s="639"/>
      <c r="DR39" s="639"/>
      <c r="DS39" s="639"/>
      <c r="DT39" s="639"/>
      <c r="DU39" s="639"/>
      <c r="DV39" s="640"/>
      <c r="DW39" s="631" t="s">
        <v>574</v>
      </c>
      <c r="DX39" s="641"/>
      <c r="DY39" s="641"/>
      <c r="DZ39" s="641"/>
      <c r="EA39" s="641"/>
      <c r="EB39" s="641"/>
      <c r="EC39" s="673"/>
    </row>
    <row r="40" spans="2:133" ht="11.25" customHeight="1" x14ac:dyDescent="0.2">
      <c r="B40" s="625" t="s">
        <v>289</v>
      </c>
      <c r="C40" s="626"/>
      <c r="D40" s="626"/>
      <c r="E40" s="626"/>
      <c r="F40" s="626"/>
      <c r="G40" s="626"/>
      <c r="H40" s="626"/>
      <c r="I40" s="626"/>
      <c r="J40" s="626"/>
      <c r="K40" s="626"/>
      <c r="L40" s="626"/>
      <c r="M40" s="626"/>
      <c r="N40" s="626"/>
      <c r="O40" s="626"/>
      <c r="P40" s="626"/>
      <c r="Q40" s="627"/>
      <c r="R40" s="628">
        <v>1782245</v>
      </c>
      <c r="S40" s="629"/>
      <c r="T40" s="629"/>
      <c r="U40" s="629"/>
      <c r="V40" s="629"/>
      <c r="W40" s="629"/>
      <c r="X40" s="629"/>
      <c r="Y40" s="630"/>
      <c r="Z40" s="655">
        <v>7.5</v>
      </c>
      <c r="AA40" s="655"/>
      <c r="AB40" s="655"/>
      <c r="AC40" s="655"/>
      <c r="AD40" s="656" t="s">
        <v>521</v>
      </c>
      <c r="AE40" s="656"/>
      <c r="AF40" s="656"/>
      <c r="AG40" s="656"/>
      <c r="AH40" s="656"/>
      <c r="AI40" s="656"/>
      <c r="AJ40" s="656"/>
      <c r="AK40" s="656"/>
      <c r="AL40" s="631" t="s">
        <v>521</v>
      </c>
      <c r="AM40" s="632"/>
      <c r="AN40" s="632"/>
      <c r="AO40" s="657"/>
      <c r="AQ40" s="668" t="s">
        <v>575</v>
      </c>
      <c r="AR40" s="669"/>
      <c r="AS40" s="669"/>
      <c r="AT40" s="669"/>
      <c r="AU40" s="669"/>
      <c r="AV40" s="669"/>
      <c r="AW40" s="669"/>
      <c r="AX40" s="669"/>
      <c r="AY40" s="670"/>
      <c r="AZ40" s="628" t="s">
        <v>521</v>
      </c>
      <c r="BA40" s="629"/>
      <c r="BB40" s="629"/>
      <c r="BC40" s="629"/>
      <c r="BD40" s="639"/>
      <c r="BE40" s="639"/>
      <c r="BF40" s="671"/>
      <c r="BG40" s="674" t="s">
        <v>576</v>
      </c>
      <c r="BH40" s="675"/>
      <c r="BI40" s="675"/>
      <c r="BJ40" s="675"/>
      <c r="BK40" s="675"/>
      <c r="BL40" s="363"/>
      <c r="BM40" s="663" t="s">
        <v>577</v>
      </c>
      <c r="BN40" s="663"/>
      <c r="BO40" s="663"/>
      <c r="BP40" s="663"/>
      <c r="BQ40" s="663"/>
      <c r="BR40" s="663"/>
      <c r="BS40" s="663"/>
      <c r="BT40" s="663"/>
      <c r="BU40" s="664"/>
      <c r="BV40" s="628">
        <v>85</v>
      </c>
      <c r="BW40" s="629"/>
      <c r="BX40" s="629"/>
      <c r="BY40" s="629"/>
      <c r="BZ40" s="629"/>
      <c r="CA40" s="629"/>
      <c r="CB40" s="672"/>
      <c r="CD40" s="662" t="s">
        <v>578</v>
      </c>
      <c r="CE40" s="663"/>
      <c r="CF40" s="663"/>
      <c r="CG40" s="663"/>
      <c r="CH40" s="663"/>
      <c r="CI40" s="663"/>
      <c r="CJ40" s="663"/>
      <c r="CK40" s="663"/>
      <c r="CL40" s="663"/>
      <c r="CM40" s="663"/>
      <c r="CN40" s="663"/>
      <c r="CO40" s="663"/>
      <c r="CP40" s="663"/>
      <c r="CQ40" s="664"/>
      <c r="CR40" s="628">
        <v>11160</v>
      </c>
      <c r="CS40" s="629"/>
      <c r="CT40" s="629"/>
      <c r="CU40" s="629"/>
      <c r="CV40" s="629"/>
      <c r="CW40" s="629"/>
      <c r="CX40" s="629"/>
      <c r="CY40" s="630"/>
      <c r="CZ40" s="631">
        <v>0</v>
      </c>
      <c r="DA40" s="641"/>
      <c r="DB40" s="641"/>
      <c r="DC40" s="642"/>
      <c r="DD40" s="634">
        <v>5000</v>
      </c>
      <c r="DE40" s="629"/>
      <c r="DF40" s="629"/>
      <c r="DG40" s="629"/>
      <c r="DH40" s="629"/>
      <c r="DI40" s="629"/>
      <c r="DJ40" s="629"/>
      <c r="DK40" s="630"/>
      <c r="DL40" s="634" t="s">
        <v>521</v>
      </c>
      <c r="DM40" s="629"/>
      <c r="DN40" s="629"/>
      <c r="DO40" s="629"/>
      <c r="DP40" s="629"/>
      <c r="DQ40" s="629"/>
      <c r="DR40" s="629"/>
      <c r="DS40" s="629"/>
      <c r="DT40" s="629"/>
      <c r="DU40" s="629"/>
      <c r="DV40" s="630"/>
      <c r="DW40" s="631" t="s">
        <v>521</v>
      </c>
      <c r="DX40" s="641"/>
      <c r="DY40" s="641"/>
      <c r="DZ40" s="641"/>
      <c r="EA40" s="641"/>
      <c r="EB40" s="641"/>
      <c r="EC40" s="673"/>
    </row>
    <row r="41" spans="2:133" ht="11.25" customHeight="1" x14ac:dyDescent="0.2">
      <c r="B41" s="625" t="s">
        <v>290</v>
      </c>
      <c r="C41" s="626"/>
      <c r="D41" s="626"/>
      <c r="E41" s="626"/>
      <c r="F41" s="626"/>
      <c r="G41" s="626"/>
      <c r="H41" s="626"/>
      <c r="I41" s="626"/>
      <c r="J41" s="626"/>
      <c r="K41" s="626"/>
      <c r="L41" s="626"/>
      <c r="M41" s="626"/>
      <c r="N41" s="626"/>
      <c r="O41" s="626"/>
      <c r="P41" s="626"/>
      <c r="Q41" s="627"/>
      <c r="R41" s="628" t="s">
        <v>521</v>
      </c>
      <c r="S41" s="629"/>
      <c r="T41" s="629"/>
      <c r="U41" s="629"/>
      <c r="V41" s="629"/>
      <c r="W41" s="629"/>
      <c r="X41" s="629"/>
      <c r="Y41" s="630"/>
      <c r="Z41" s="655" t="s">
        <v>521</v>
      </c>
      <c r="AA41" s="655"/>
      <c r="AB41" s="655"/>
      <c r="AC41" s="655"/>
      <c r="AD41" s="656" t="s">
        <v>554</v>
      </c>
      <c r="AE41" s="656"/>
      <c r="AF41" s="656"/>
      <c r="AG41" s="656"/>
      <c r="AH41" s="656"/>
      <c r="AI41" s="656"/>
      <c r="AJ41" s="656"/>
      <c r="AK41" s="656"/>
      <c r="AL41" s="631" t="s">
        <v>579</v>
      </c>
      <c r="AM41" s="632"/>
      <c r="AN41" s="632"/>
      <c r="AO41" s="657"/>
      <c r="AQ41" s="668" t="s">
        <v>580</v>
      </c>
      <c r="AR41" s="669"/>
      <c r="AS41" s="669"/>
      <c r="AT41" s="669"/>
      <c r="AU41" s="669"/>
      <c r="AV41" s="669"/>
      <c r="AW41" s="669"/>
      <c r="AX41" s="669"/>
      <c r="AY41" s="670"/>
      <c r="AZ41" s="628">
        <v>240219</v>
      </c>
      <c r="BA41" s="629"/>
      <c r="BB41" s="629"/>
      <c r="BC41" s="629"/>
      <c r="BD41" s="639"/>
      <c r="BE41" s="639"/>
      <c r="BF41" s="671"/>
      <c r="BG41" s="674"/>
      <c r="BH41" s="675"/>
      <c r="BI41" s="675"/>
      <c r="BJ41" s="675"/>
      <c r="BK41" s="675"/>
      <c r="BL41" s="363"/>
      <c r="BM41" s="663" t="s">
        <v>581</v>
      </c>
      <c r="BN41" s="663"/>
      <c r="BO41" s="663"/>
      <c r="BP41" s="663"/>
      <c r="BQ41" s="663"/>
      <c r="BR41" s="663"/>
      <c r="BS41" s="663"/>
      <c r="BT41" s="663"/>
      <c r="BU41" s="664"/>
      <c r="BV41" s="628" t="s">
        <v>521</v>
      </c>
      <c r="BW41" s="629"/>
      <c r="BX41" s="629"/>
      <c r="BY41" s="629"/>
      <c r="BZ41" s="629"/>
      <c r="CA41" s="629"/>
      <c r="CB41" s="672"/>
      <c r="CD41" s="662" t="s">
        <v>582</v>
      </c>
      <c r="CE41" s="663"/>
      <c r="CF41" s="663"/>
      <c r="CG41" s="663"/>
      <c r="CH41" s="663"/>
      <c r="CI41" s="663"/>
      <c r="CJ41" s="663"/>
      <c r="CK41" s="663"/>
      <c r="CL41" s="663"/>
      <c r="CM41" s="663"/>
      <c r="CN41" s="663"/>
      <c r="CO41" s="663"/>
      <c r="CP41" s="663"/>
      <c r="CQ41" s="664"/>
      <c r="CR41" s="628" t="s">
        <v>521</v>
      </c>
      <c r="CS41" s="639"/>
      <c r="CT41" s="639"/>
      <c r="CU41" s="639"/>
      <c r="CV41" s="639"/>
      <c r="CW41" s="639"/>
      <c r="CX41" s="639"/>
      <c r="CY41" s="640"/>
      <c r="CZ41" s="631" t="s">
        <v>519</v>
      </c>
      <c r="DA41" s="641"/>
      <c r="DB41" s="641"/>
      <c r="DC41" s="642"/>
      <c r="DD41" s="634" t="s">
        <v>521</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2">
      <c r="B42" s="625" t="s">
        <v>583</v>
      </c>
      <c r="C42" s="626"/>
      <c r="D42" s="626"/>
      <c r="E42" s="626"/>
      <c r="F42" s="626"/>
      <c r="G42" s="626"/>
      <c r="H42" s="626"/>
      <c r="I42" s="626"/>
      <c r="J42" s="626"/>
      <c r="K42" s="626"/>
      <c r="L42" s="626"/>
      <c r="M42" s="626"/>
      <c r="N42" s="626"/>
      <c r="O42" s="626"/>
      <c r="P42" s="626"/>
      <c r="Q42" s="627"/>
      <c r="R42" s="628" t="s">
        <v>521</v>
      </c>
      <c r="S42" s="629"/>
      <c r="T42" s="629"/>
      <c r="U42" s="629"/>
      <c r="V42" s="629"/>
      <c r="W42" s="629"/>
      <c r="X42" s="629"/>
      <c r="Y42" s="630"/>
      <c r="Z42" s="655" t="s">
        <v>521</v>
      </c>
      <c r="AA42" s="655"/>
      <c r="AB42" s="655"/>
      <c r="AC42" s="655"/>
      <c r="AD42" s="656" t="s">
        <v>521</v>
      </c>
      <c r="AE42" s="656"/>
      <c r="AF42" s="656"/>
      <c r="AG42" s="656"/>
      <c r="AH42" s="656"/>
      <c r="AI42" s="656"/>
      <c r="AJ42" s="656"/>
      <c r="AK42" s="656"/>
      <c r="AL42" s="631" t="s">
        <v>521</v>
      </c>
      <c r="AM42" s="632"/>
      <c r="AN42" s="632"/>
      <c r="AO42" s="657"/>
      <c r="AQ42" s="665" t="s">
        <v>584</v>
      </c>
      <c r="AR42" s="666"/>
      <c r="AS42" s="666"/>
      <c r="AT42" s="666"/>
      <c r="AU42" s="666"/>
      <c r="AV42" s="666"/>
      <c r="AW42" s="666"/>
      <c r="AX42" s="666"/>
      <c r="AY42" s="667"/>
      <c r="AZ42" s="608">
        <v>1205273</v>
      </c>
      <c r="BA42" s="643"/>
      <c r="BB42" s="643"/>
      <c r="BC42" s="643"/>
      <c r="BD42" s="609"/>
      <c r="BE42" s="609"/>
      <c r="BF42" s="658"/>
      <c r="BG42" s="676"/>
      <c r="BH42" s="677"/>
      <c r="BI42" s="677"/>
      <c r="BJ42" s="677"/>
      <c r="BK42" s="677"/>
      <c r="BL42" s="364"/>
      <c r="BM42" s="659" t="s">
        <v>585</v>
      </c>
      <c r="BN42" s="659"/>
      <c r="BO42" s="659"/>
      <c r="BP42" s="659"/>
      <c r="BQ42" s="659"/>
      <c r="BR42" s="659"/>
      <c r="BS42" s="659"/>
      <c r="BT42" s="659"/>
      <c r="BU42" s="660"/>
      <c r="BV42" s="608">
        <v>348</v>
      </c>
      <c r="BW42" s="643"/>
      <c r="BX42" s="643"/>
      <c r="BY42" s="643"/>
      <c r="BZ42" s="643"/>
      <c r="CA42" s="643"/>
      <c r="CB42" s="661"/>
      <c r="CD42" s="625" t="s">
        <v>291</v>
      </c>
      <c r="CE42" s="626"/>
      <c r="CF42" s="626"/>
      <c r="CG42" s="626"/>
      <c r="CH42" s="626"/>
      <c r="CI42" s="626"/>
      <c r="CJ42" s="626"/>
      <c r="CK42" s="626"/>
      <c r="CL42" s="626"/>
      <c r="CM42" s="626"/>
      <c r="CN42" s="626"/>
      <c r="CO42" s="626"/>
      <c r="CP42" s="626"/>
      <c r="CQ42" s="627"/>
      <c r="CR42" s="628">
        <v>2690028</v>
      </c>
      <c r="CS42" s="639"/>
      <c r="CT42" s="639"/>
      <c r="CU42" s="639"/>
      <c r="CV42" s="639"/>
      <c r="CW42" s="639"/>
      <c r="CX42" s="639"/>
      <c r="CY42" s="640"/>
      <c r="CZ42" s="631">
        <v>11.9</v>
      </c>
      <c r="DA42" s="641"/>
      <c r="DB42" s="641"/>
      <c r="DC42" s="642"/>
      <c r="DD42" s="634">
        <v>749569</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2">
      <c r="B43" s="625" t="s">
        <v>586</v>
      </c>
      <c r="C43" s="626"/>
      <c r="D43" s="626"/>
      <c r="E43" s="626"/>
      <c r="F43" s="626"/>
      <c r="G43" s="626"/>
      <c r="H43" s="626"/>
      <c r="I43" s="626"/>
      <c r="J43" s="626"/>
      <c r="K43" s="626"/>
      <c r="L43" s="626"/>
      <c r="M43" s="626"/>
      <c r="N43" s="626"/>
      <c r="O43" s="626"/>
      <c r="P43" s="626"/>
      <c r="Q43" s="627"/>
      <c r="R43" s="628">
        <v>598245</v>
      </c>
      <c r="S43" s="629"/>
      <c r="T43" s="629"/>
      <c r="U43" s="629"/>
      <c r="V43" s="629"/>
      <c r="W43" s="629"/>
      <c r="X43" s="629"/>
      <c r="Y43" s="630"/>
      <c r="Z43" s="655">
        <v>2.5</v>
      </c>
      <c r="AA43" s="655"/>
      <c r="AB43" s="655"/>
      <c r="AC43" s="655"/>
      <c r="AD43" s="656" t="s">
        <v>521</v>
      </c>
      <c r="AE43" s="656"/>
      <c r="AF43" s="656"/>
      <c r="AG43" s="656"/>
      <c r="AH43" s="656"/>
      <c r="AI43" s="656"/>
      <c r="AJ43" s="656"/>
      <c r="AK43" s="656"/>
      <c r="AL43" s="631" t="s">
        <v>521</v>
      </c>
      <c r="AM43" s="632"/>
      <c r="AN43" s="632"/>
      <c r="AO43" s="657"/>
      <c r="BV43" s="219"/>
      <c r="BW43" s="219"/>
      <c r="BX43" s="219"/>
      <c r="BY43" s="219"/>
      <c r="BZ43" s="219"/>
      <c r="CA43" s="219"/>
      <c r="CB43" s="219"/>
      <c r="CD43" s="625" t="s">
        <v>587</v>
      </c>
      <c r="CE43" s="626"/>
      <c r="CF43" s="626"/>
      <c r="CG43" s="626"/>
      <c r="CH43" s="626"/>
      <c r="CI43" s="626"/>
      <c r="CJ43" s="626"/>
      <c r="CK43" s="626"/>
      <c r="CL43" s="626"/>
      <c r="CM43" s="626"/>
      <c r="CN43" s="626"/>
      <c r="CO43" s="626"/>
      <c r="CP43" s="626"/>
      <c r="CQ43" s="627"/>
      <c r="CR43" s="628">
        <v>25711</v>
      </c>
      <c r="CS43" s="639"/>
      <c r="CT43" s="639"/>
      <c r="CU43" s="639"/>
      <c r="CV43" s="639"/>
      <c r="CW43" s="639"/>
      <c r="CX43" s="639"/>
      <c r="CY43" s="640"/>
      <c r="CZ43" s="631">
        <v>0.1</v>
      </c>
      <c r="DA43" s="641"/>
      <c r="DB43" s="641"/>
      <c r="DC43" s="642"/>
      <c r="DD43" s="634" t="s">
        <v>521</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2">
      <c r="B44" s="605" t="s">
        <v>588</v>
      </c>
      <c r="C44" s="606"/>
      <c r="D44" s="606"/>
      <c r="E44" s="606"/>
      <c r="F44" s="606"/>
      <c r="G44" s="606"/>
      <c r="H44" s="606"/>
      <c r="I44" s="606"/>
      <c r="J44" s="606"/>
      <c r="K44" s="606"/>
      <c r="L44" s="606"/>
      <c r="M44" s="606"/>
      <c r="N44" s="606"/>
      <c r="O44" s="606"/>
      <c r="P44" s="606"/>
      <c r="Q44" s="607"/>
      <c r="R44" s="608">
        <v>23914168</v>
      </c>
      <c r="S44" s="643"/>
      <c r="T44" s="643"/>
      <c r="U44" s="643"/>
      <c r="V44" s="643"/>
      <c r="W44" s="643"/>
      <c r="X44" s="643"/>
      <c r="Y44" s="644"/>
      <c r="Z44" s="645">
        <v>100</v>
      </c>
      <c r="AA44" s="645"/>
      <c r="AB44" s="645"/>
      <c r="AC44" s="645"/>
      <c r="AD44" s="646">
        <v>13269196</v>
      </c>
      <c r="AE44" s="646"/>
      <c r="AF44" s="646"/>
      <c r="AG44" s="646"/>
      <c r="AH44" s="646"/>
      <c r="AI44" s="646"/>
      <c r="AJ44" s="646"/>
      <c r="AK44" s="646"/>
      <c r="AL44" s="611">
        <v>100</v>
      </c>
      <c r="AM44" s="647"/>
      <c r="AN44" s="647"/>
      <c r="AO44" s="648"/>
      <c r="CD44" s="649" t="s">
        <v>264</v>
      </c>
      <c r="CE44" s="650"/>
      <c r="CF44" s="625" t="s">
        <v>589</v>
      </c>
      <c r="CG44" s="626"/>
      <c r="CH44" s="626"/>
      <c r="CI44" s="626"/>
      <c r="CJ44" s="626"/>
      <c r="CK44" s="626"/>
      <c r="CL44" s="626"/>
      <c r="CM44" s="626"/>
      <c r="CN44" s="626"/>
      <c r="CO44" s="626"/>
      <c r="CP44" s="626"/>
      <c r="CQ44" s="627"/>
      <c r="CR44" s="628">
        <v>2690028</v>
      </c>
      <c r="CS44" s="629"/>
      <c r="CT44" s="629"/>
      <c r="CU44" s="629"/>
      <c r="CV44" s="629"/>
      <c r="CW44" s="629"/>
      <c r="CX44" s="629"/>
      <c r="CY44" s="630"/>
      <c r="CZ44" s="631">
        <v>11.9</v>
      </c>
      <c r="DA44" s="632"/>
      <c r="DB44" s="632"/>
      <c r="DC44" s="633"/>
      <c r="DD44" s="634">
        <v>749569</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1"/>
      <c r="CE45" s="652"/>
      <c r="CF45" s="625" t="s">
        <v>590</v>
      </c>
      <c r="CG45" s="626"/>
      <c r="CH45" s="626"/>
      <c r="CI45" s="626"/>
      <c r="CJ45" s="626"/>
      <c r="CK45" s="626"/>
      <c r="CL45" s="626"/>
      <c r="CM45" s="626"/>
      <c r="CN45" s="626"/>
      <c r="CO45" s="626"/>
      <c r="CP45" s="626"/>
      <c r="CQ45" s="627"/>
      <c r="CR45" s="628">
        <v>1078472</v>
      </c>
      <c r="CS45" s="639"/>
      <c r="CT45" s="639"/>
      <c r="CU45" s="639"/>
      <c r="CV45" s="639"/>
      <c r="CW45" s="639"/>
      <c r="CX45" s="639"/>
      <c r="CY45" s="640"/>
      <c r="CZ45" s="631">
        <v>4.8</v>
      </c>
      <c r="DA45" s="641"/>
      <c r="DB45" s="641"/>
      <c r="DC45" s="642"/>
      <c r="DD45" s="634">
        <v>69795</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2">
      <c r="B46" s="221" t="s">
        <v>292</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1"/>
      <c r="CE46" s="652"/>
      <c r="CF46" s="625" t="s">
        <v>591</v>
      </c>
      <c r="CG46" s="626"/>
      <c r="CH46" s="626"/>
      <c r="CI46" s="626"/>
      <c r="CJ46" s="626"/>
      <c r="CK46" s="626"/>
      <c r="CL46" s="626"/>
      <c r="CM46" s="626"/>
      <c r="CN46" s="626"/>
      <c r="CO46" s="626"/>
      <c r="CP46" s="626"/>
      <c r="CQ46" s="627"/>
      <c r="CR46" s="628">
        <v>1549576</v>
      </c>
      <c r="CS46" s="629"/>
      <c r="CT46" s="629"/>
      <c r="CU46" s="629"/>
      <c r="CV46" s="629"/>
      <c r="CW46" s="629"/>
      <c r="CX46" s="629"/>
      <c r="CY46" s="630"/>
      <c r="CZ46" s="631">
        <v>6.8</v>
      </c>
      <c r="DA46" s="632"/>
      <c r="DB46" s="632"/>
      <c r="DC46" s="633"/>
      <c r="DD46" s="634">
        <v>660994</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2">
      <c r="B47" s="638" t="s">
        <v>293</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592</v>
      </c>
      <c r="CG47" s="626"/>
      <c r="CH47" s="626"/>
      <c r="CI47" s="626"/>
      <c r="CJ47" s="626"/>
      <c r="CK47" s="626"/>
      <c r="CL47" s="626"/>
      <c r="CM47" s="626"/>
      <c r="CN47" s="626"/>
      <c r="CO47" s="626"/>
      <c r="CP47" s="626"/>
      <c r="CQ47" s="627"/>
      <c r="CR47" s="628" t="s">
        <v>521</v>
      </c>
      <c r="CS47" s="639"/>
      <c r="CT47" s="639"/>
      <c r="CU47" s="639"/>
      <c r="CV47" s="639"/>
      <c r="CW47" s="639"/>
      <c r="CX47" s="639"/>
      <c r="CY47" s="640"/>
      <c r="CZ47" s="631" t="s">
        <v>521</v>
      </c>
      <c r="DA47" s="641"/>
      <c r="DB47" s="641"/>
      <c r="DC47" s="642"/>
      <c r="DD47" s="634" t="s">
        <v>521</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ht="10.8" x14ac:dyDescent="0.2">
      <c r="B48" s="624" t="s">
        <v>294</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593</v>
      </c>
      <c r="CG48" s="626"/>
      <c r="CH48" s="626"/>
      <c r="CI48" s="626"/>
      <c r="CJ48" s="626"/>
      <c r="CK48" s="626"/>
      <c r="CL48" s="626"/>
      <c r="CM48" s="626"/>
      <c r="CN48" s="626"/>
      <c r="CO48" s="626"/>
      <c r="CP48" s="626"/>
      <c r="CQ48" s="627"/>
      <c r="CR48" s="628" t="s">
        <v>521</v>
      </c>
      <c r="CS48" s="629"/>
      <c r="CT48" s="629"/>
      <c r="CU48" s="629"/>
      <c r="CV48" s="629"/>
      <c r="CW48" s="629"/>
      <c r="CX48" s="629"/>
      <c r="CY48" s="630"/>
      <c r="CZ48" s="631" t="s">
        <v>521</v>
      </c>
      <c r="DA48" s="632"/>
      <c r="DB48" s="632"/>
      <c r="DC48" s="633"/>
      <c r="DD48" s="634" t="s">
        <v>521</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5" t="s">
        <v>594</v>
      </c>
      <c r="CE49" s="606"/>
      <c r="CF49" s="606"/>
      <c r="CG49" s="606"/>
      <c r="CH49" s="606"/>
      <c r="CI49" s="606"/>
      <c r="CJ49" s="606"/>
      <c r="CK49" s="606"/>
      <c r="CL49" s="606"/>
      <c r="CM49" s="606"/>
      <c r="CN49" s="606"/>
      <c r="CO49" s="606"/>
      <c r="CP49" s="606"/>
      <c r="CQ49" s="607"/>
      <c r="CR49" s="608">
        <v>22671037</v>
      </c>
      <c r="CS49" s="609"/>
      <c r="CT49" s="609"/>
      <c r="CU49" s="609"/>
      <c r="CV49" s="609"/>
      <c r="CW49" s="609"/>
      <c r="CX49" s="609"/>
      <c r="CY49" s="610"/>
      <c r="CZ49" s="611">
        <v>100</v>
      </c>
      <c r="DA49" s="612"/>
      <c r="DB49" s="612"/>
      <c r="DC49" s="613"/>
      <c r="DD49" s="614">
        <v>14994753</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49" t="s">
        <v>295</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296</v>
      </c>
      <c r="DK2" s="751"/>
      <c r="DL2" s="751"/>
      <c r="DM2" s="751"/>
      <c r="DN2" s="751"/>
      <c r="DO2" s="752"/>
      <c r="DP2" s="224"/>
      <c r="DQ2" s="750" t="s">
        <v>297</v>
      </c>
      <c r="DR2" s="751"/>
      <c r="DS2" s="751"/>
      <c r="DT2" s="751"/>
      <c r="DU2" s="751"/>
      <c r="DV2" s="751"/>
      <c r="DW2" s="751"/>
      <c r="DX2" s="751"/>
      <c r="DY2" s="751"/>
      <c r="DZ2" s="752"/>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53" t="s">
        <v>298</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299</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2">
      <c r="A5" s="755" t="s">
        <v>300</v>
      </c>
      <c r="B5" s="756"/>
      <c r="C5" s="756"/>
      <c r="D5" s="756"/>
      <c r="E5" s="756"/>
      <c r="F5" s="756"/>
      <c r="G5" s="756"/>
      <c r="H5" s="756"/>
      <c r="I5" s="756"/>
      <c r="J5" s="756"/>
      <c r="K5" s="756"/>
      <c r="L5" s="756"/>
      <c r="M5" s="756"/>
      <c r="N5" s="756"/>
      <c r="O5" s="756"/>
      <c r="P5" s="757"/>
      <c r="Q5" s="761" t="s">
        <v>301</v>
      </c>
      <c r="R5" s="762"/>
      <c r="S5" s="762"/>
      <c r="T5" s="762"/>
      <c r="U5" s="763"/>
      <c r="V5" s="761" t="s">
        <v>302</v>
      </c>
      <c r="W5" s="762"/>
      <c r="X5" s="762"/>
      <c r="Y5" s="762"/>
      <c r="Z5" s="763"/>
      <c r="AA5" s="761" t="s">
        <v>303</v>
      </c>
      <c r="AB5" s="762"/>
      <c r="AC5" s="762"/>
      <c r="AD5" s="762"/>
      <c r="AE5" s="762"/>
      <c r="AF5" s="767" t="s">
        <v>304</v>
      </c>
      <c r="AG5" s="762"/>
      <c r="AH5" s="762"/>
      <c r="AI5" s="762"/>
      <c r="AJ5" s="768"/>
      <c r="AK5" s="762" t="s">
        <v>305</v>
      </c>
      <c r="AL5" s="762"/>
      <c r="AM5" s="762"/>
      <c r="AN5" s="762"/>
      <c r="AO5" s="763"/>
      <c r="AP5" s="761" t="s">
        <v>306</v>
      </c>
      <c r="AQ5" s="762"/>
      <c r="AR5" s="762"/>
      <c r="AS5" s="762"/>
      <c r="AT5" s="763"/>
      <c r="AU5" s="761" t="s">
        <v>307</v>
      </c>
      <c r="AV5" s="762"/>
      <c r="AW5" s="762"/>
      <c r="AX5" s="762"/>
      <c r="AY5" s="768"/>
      <c r="AZ5" s="228"/>
      <c r="BA5" s="228"/>
      <c r="BB5" s="228"/>
      <c r="BC5" s="228"/>
      <c r="BD5" s="228"/>
      <c r="BE5" s="229"/>
      <c r="BF5" s="229"/>
      <c r="BG5" s="229"/>
      <c r="BH5" s="229"/>
      <c r="BI5" s="229"/>
      <c r="BJ5" s="229"/>
      <c r="BK5" s="229"/>
      <c r="BL5" s="229"/>
      <c r="BM5" s="229"/>
      <c r="BN5" s="229"/>
      <c r="BO5" s="229"/>
      <c r="BP5" s="229"/>
      <c r="BQ5" s="755" t="s">
        <v>308</v>
      </c>
      <c r="BR5" s="756"/>
      <c r="BS5" s="756"/>
      <c r="BT5" s="756"/>
      <c r="BU5" s="756"/>
      <c r="BV5" s="756"/>
      <c r="BW5" s="756"/>
      <c r="BX5" s="756"/>
      <c r="BY5" s="756"/>
      <c r="BZ5" s="756"/>
      <c r="CA5" s="756"/>
      <c r="CB5" s="756"/>
      <c r="CC5" s="756"/>
      <c r="CD5" s="756"/>
      <c r="CE5" s="756"/>
      <c r="CF5" s="756"/>
      <c r="CG5" s="757"/>
      <c r="CH5" s="761" t="s">
        <v>309</v>
      </c>
      <c r="CI5" s="762"/>
      <c r="CJ5" s="762"/>
      <c r="CK5" s="762"/>
      <c r="CL5" s="763"/>
      <c r="CM5" s="761" t="s">
        <v>310</v>
      </c>
      <c r="CN5" s="762"/>
      <c r="CO5" s="762"/>
      <c r="CP5" s="762"/>
      <c r="CQ5" s="763"/>
      <c r="CR5" s="761" t="s">
        <v>311</v>
      </c>
      <c r="CS5" s="762"/>
      <c r="CT5" s="762"/>
      <c r="CU5" s="762"/>
      <c r="CV5" s="763"/>
      <c r="CW5" s="761" t="s">
        <v>312</v>
      </c>
      <c r="CX5" s="762"/>
      <c r="CY5" s="762"/>
      <c r="CZ5" s="762"/>
      <c r="DA5" s="763"/>
      <c r="DB5" s="761" t="s">
        <v>313</v>
      </c>
      <c r="DC5" s="762"/>
      <c r="DD5" s="762"/>
      <c r="DE5" s="762"/>
      <c r="DF5" s="763"/>
      <c r="DG5" s="791" t="s">
        <v>314</v>
      </c>
      <c r="DH5" s="792"/>
      <c r="DI5" s="792"/>
      <c r="DJ5" s="792"/>
      <c r="DK5" s="793"/>
      <c r="DL5" s="791" t="s">
        <v>315</v>
      </c>
      <c r="DM5" s="792"/>
      <c r="DN5" s="792"/>
      <c r="DO5" s="792"/>
      <c r="DP5" s="793"/>
      <c r="DQ5" s="761" t="s">
        <v>316</v>
      </c>
      <c r="DR5" s="762"/>
      <c r="DS5" s="762"/>
      <c r="DT5" s="762"/>
      <c r="DU5" s="763"/>
      <c r="DV5" s="761" t="s">
        <v>307</v>
      </c>
      <c r="DW5" s="762"/>
      <c r="DX5" s="762"/>
      <c r="DY5" s="762"/>
      <c r="DZ5" s="768"/>
      <c r="EA5" s="230"/>
    </row>
    <row r="6" spans="1:131" s="231" customFormat="1" ht="26.25" customHeight="1" thickBot="1" x14ac:dyDescent="0.25">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2">
      <c r="A7" s="232">
        <v>1</v>
      </c>
      <c r="B7" s="777" t="s">
        <v>317</v>
      </c>
      <c r="C7" s="778"/>
      <c r="D7" s="778"/>
      <c r="E7" s="778"/>
      <c r="F7" s="778"/>
      <c r="G7" s="778"/>
      <c r="H7" s="778"/>
      <c r="I7" s="778"/>
      <c r="J7" s="778"/>
      <c r="K7" s="778"/>
      <c r="L7" s="778"/>
      <c r="M7" s="778"/>
      <c r="N7" s="778"/>
      <c r="O7" s="778"/>
      <c r="P7" s="779"/>
      <c r="Q7" s="780">
        <v>23917</v>
      </c>
      <c r="R7" s="781"/>
      <c r="S7" s="781"/>
      <c r="T7" s="781"/>
      <c r="U7" s="781"/>
      <c r="V7" s="781">
        <v>22675</v>
      </c>
      <c r="W7" s="781"/>
      <c r="X7" s="781"/>
      <c r="Y7" s="781"/>
      <c r="Z7" s="781"/>
      <c r="AA7" s="781">
        <v>1242</v>
      </c>
      <c r="AB7" s="781"/>
      <c r="AC7" s="781"/>
      <c r="AD7" s="781"/>
      <c r="AE7" s="782"/>
      <c r="AF7" s="783">
        <v>1049</v>
      </c>
      <c r="AG7" s="784"/>
      <c r="AH7" s="784"/>
      <c r="AI7" s="784"/>
      <c r="AJ7" s="785"/>
      <c r="AK7" s="786">
        <v>447</v>
      </c>
      <c r="AL7" s="787"/>
      <c r="AM7" s="787"/>
      <c r="AN7" s="787"/>
      <c r="AO7" s="787"/>
      <c r="AP7" s="787">
        <v>26532</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493</v>
      </c>
      <c r="BT7" s="775"/>
      <c r="BU7" s="775"/>
      <c r="BV7" s="775"/>
      <c r="BW7" s="775"/>
      <c r="BX7" s="775"/>
      <c r="BY7" s="775"/>
      <c r="BZ7" s="775"/>
      <c r="CA7" s="775"/>
      <c r="CB7" s="775"/>
      <c r="CC7" s="775"/>
      <c r="CD7" s="775"/>
      <c r="CE7" s="775"/>
      <c r="CF7" s="775"/>
      <c r="CG7" s="790"/>
      <c r="CH7" s="771">
        <v>-6</v>
      </c>
      <c r="CI7" s="772"/>
      <c r="CJ7" s="772"/>
      <c r="CK7" s="772"/>
      <c r="CL7" s="773"/>
      <c r="CM7" s="771">
        <v>160</v>
      </c>
      <c r="CN7" s="772"/>
      <c r="CO7" s="772"/>
      <c r="CP7" s="772"/>
      <c r="CQ7" s="773"/>
      <c r="CR7" s="771">
        <v>5</v>
      </c>
      <c r="CS7" s="772"/>
      <c r="CT7" s="772"/>
      <c r="CU7" s="772"/>
      <c r="CV7" s="773"/>
      <c r="CW7" s="771">
        <v>16</v>
      </c>
      <c r="CX7" s="772"/>
      <c r="CY7" s="772"/>
      <c r="CZ7" s="772"/>
      <c r="DA7" s="773"/>
      <c r="DB7" s="771" t="s">
        <v>432</v>
      </c>
      <c r="DC7" s="772"/>
      <c r="DD7" s="772"/>
      <c r="DE7" s="772"/>
      <c r="DF7" s="773"/>
      <c r="DG7" s="771" t="s">
        <v>432</v>
      </c>
      <c r="DH7" s="772"/>
      <c r="DI7" s="772"/>
      <c r="DJ7" s="772"/>
      <c r="DK7" s="773"/>
      <c r="DL7" s="771" t="s">
        <v>432</v>
      </c>
      <c r="DM7" s="772"/>
      <c r="DN7" s="772"/>
      <c r="DO7" s="772"/>
      <c r="DP7" s="773"/>
      <c r="DQ7" s="771" t="s">
        <v>432</v>
      </c>
      <c r="DR7" s="772"/>
      <c r="DS7" s="772"/>
      <c r="DT7" s="772"/>
      <c r="DU7" s="773"/>
      <c r="DV7" s="774"/>
      <c r="DW7" s="775"/>
      <c r="DX7" s="775"/>
      <c r="DY7" s="775"/>
      <c r="DZ7" s="776"/>
      <c r="EA7" s="230"/>
    </row>
    <row r="8" spans="1:131" s="231" customFormat="1" ht="26.25" customHeight="1" x14ac:dyDescent="0.2">
      <c r="A8" s="234">
        <v>2</v>
      </c>
      <c r="B8" s="808" t="s">
        <v>318</v>
      </c>
      <c r="C8" s="809"/>
      <c r="D8" s="809"/>
      <c r="E8" s="809"/>
      <c r="F8" s="809"/>
      <c r="G8" s="809"/>
      <c r="H8" s="809"/>
      <c r="I8" s="809"/>
      <c r="J8" s="809"/>
      <c r="K8" s="809"/>
      <c r="L8" s="809"/>
      <c r="M8" s="809"/>
      <c r="N8" s="809"/>
      <c r="O8" s="809"/>
      <c r="P8" s="810"/>
      <c r="Q8" s="811">
        <v>9</v>
      </c>
      <c r="R8" s="812"/>
      <c r="S8" s="812"/>
      <c r="T8" s="812"/>
      <c r="U8" s="812"/>
      <c r="V8" s="812">
        <v>8</v>
      </c>
      <c r="W8" s="812"/>
      <c r="X8" s="812"/>
      <c r="Y8" s="812"/>
      <c r="Z8" s="812"/>
      <c r="AA8" s="812">
        <v>1</v>
      </c>
      <c r="AB8" s="812"/>
      <c r="AC8" s="812"/>
      <c r="AD8" s="812"/>
      <c r="AE8" s="813"/>
      <c r="AF8" s="814">
        <v>1</v>
      </c>
      <c r="AG8" s="815"/>
      <c r="AH8" s="815"/>
      <c r="AI8" s="815"/>
      <c r="AJ8" s="816"/>
      <c r="AK8" s="797" t="s">
        <v>432</v>
      </c>
      <c r="AL8" s="798"/>
      <c r="AM8" s="798"/>
      <c r="AN8" s="798"/>
      <c r="AO8" s="798"/>
      <c r="AP8" s="798" t="s">
        <v>432</v>
      </c>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c r="BT8" s="802"/>
      <c r="BU8" s="802"/>
      <c r="BV8" s="802"/>
      <c r="BW8" s="802"/>
      <c r="BX8" s="802"/>
      <c r="BY8" s="802"/>
      <c r="BZ8" s="802"/>
      <c r="CA8" s="802"/>
      <c r="CB8" s="802"/>
      <c r="CC8" s="802"/>
      <c r="CD8" s="802"/>
      <c r="CE8" s="802"/>
      <c r="CF8" s="802"/>
      <c r="CG8" s="803"/>
      <c r="CH8" s="804"/>
      <c r="CI8" s="805"/>
      <c r="CJ8" s="805"/>
      <c r="CK8" s="805"/>
      <c r="CL8" s="806"/>
      <c r="CM8" s="804"/>
      <c r="CN8" s="805"/>
      <c r="CO8" s="805"/>
      <c r="CP8" s="805"/>
      <c r="CQ8" s="806"/>
      <c r="CR8" s="804"/>
      <c r="CS8" s="805"/>
      <c r="CT8" s="805"/>
      <c r="CU8" s="805"/>
      <c r="CV8" s="806"/>
      <c r="CW8" s="804"/>
      <c r="CX8" s="805"/>
      <c r="CY8" s="805"/>
      <c r="CZ8" s="805"/>
      <c r="DA8" s="806"/>
      <c r="DB8" s="804"/>
      <c r="DC8" s="805"/>
      <c r="DD8" s="805"/>
      <c r="DE8" s="805"/>
      <c r="DF8" s="806"/>
      <c r="DG8" s="804"/>
      <c r="DH8" s="805"/>
      <c r="DI8" s="805"/>
      <c r="DJ8" s="805"/>
      <c r="DK8" s="806"/>
      <c r="DL8" s="804"/>
      <c r="DM8" s="805"/>
      <c r="DN8" s="805"/>
      <c r="DO8" s="805"/>
      <c r="DP8" s="806"/>
      <c r="DQ8" s="804"/>
      <c r="DR8" s="805"/>
      <c r="DS8" s="805"/>
      <c r="DT8" s="805"/>
      <c r="DU8" s="806"/>
      <c r="DV8" s="801"/>
      <c r="DW8" s="802"/>
      <c r="DX8" s="802"/>
      <c r="DY8" s="802"/>
      <c r="DZ8" s="807"/>
      <c r="EA8" s="230"/>
    </row>
    <row r="9" spans="1:131" s="231" customFormat="1" ht="26.25" customHeight="1" x14ac:dyDescent="0.2">
      <c r="A9" s="234">
        <v>3</v>
      </c>
      <c r="B9" s="808"/>
      <c r="C9" s="809"/>
      <c r="D9" s="809"/>
      <c r="E9" s="809"/>
      <c r="F9" s="809"/>
      <c r="G9" s="809"/>
      <c r="H9" s="809"/>
      <c r="I9" s="809"/>
      <c r="J9" s="809"/>
      <c r="K9" s="809"/>
      <c r="L9" s="809"/>
      <c r="M9" s="809"/>
      <c r="N9" s="809"/>
      <c r="O9" s="809"/>
      <c r="P9" s="810"/>
      <c r="Q9" s="811"/>
      <c r="R9" s="812"/>
      <c r="S9" s="812"/>
      <c r="T9" s="812"/>
      <c r="U9" s="812"/>
      <c r="V9" s="812"/>
      <c r="W9" s="812"/>
      <c r="X9" s="812"/>
      <c r="Y9" s="812"/>
      <c r="Z9" s="812"/>
      <c r="AA9" s="812"/>
      <c r="AB9" s="812"/>
      <c r="AC9" s="812"/>
      <c r="AD9" s="812"/>
      <c r="AE9" s="813"/>
      <c r="AF9" s="814"/>
      <c r="AG9" s="815"/>
      <c r="AH9" s="815"/>
      <c r="AI9" s="815"/>
      <c r="AJ9" s="816"/>
      <c r="AK9" s="797"/>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c r="BT9" s="802"/>
      <c r="BU9" s="802"/>
      <c r="BV9" s="802"/>
      <c r="BW9" s="802"/>
      <c r="BX9" s="802"/>
      <c r="BY9" s="802"/>
      <c r="BZ9" s="802"/>
      <c r="CA9" s="802"/>
      <c r="CB9" s="802"/>
      <c r="CC9" s="802"/>
      <c r="CD9" s="802"/>
      <c r="CE9" s="802"/>
      <c r="CF9" s="802"/>
      <c r="CG9" s="803"/>
      <c r="CH9" s="804"/>
      <c r="CI9" s="805"/>
      <c r="CJ9" s="805"/>
      <c r="CK9" s="805"/>
      <c r="CL9" s="806"/>
      <c r="CM9" s="804"/>
      <c r="CN9" s="805"/>
      <c r="CO9" s="805"/>
      <c r="CP9" s="805"/>
      <c r="CQ9" s="806"/>
      <c r="CR9" s="804"/>
      <c r="CS9" s="805"/>
      <c r="CT9" s="805"/>
      <c r="CU9" s="805"/>
      <c r="CV9" s="806"/>
      <c r="CW9" s="804"/>
      <c r="CX9" s="805"/>
      <c r="CY9" s="805"/>
      <c r="CZ9" s="805"/>
      <c r="DA9" s="806"/>
      <c r="DB9" s="804"/>
      <c r="DC9" s="805"/>
      <c r="DD9" s="805"/>
      <c r="DE9" s="805"/>
      <c r="DF9" s="806"/>
      <c r="DG9" s="804"/>
      <c r="DH9" s="805"/>
      <c r="DI9" s="805"/>
      <c r="DJ9" s="805"/>
      <c r="DK9" s="806"/>
      <c r="DL9" s="804"/>
      <c r="DM9" s="805"/>
      <c r="DN9" s="805"/>
      <c r="DO9" s="805"/>
      <c r="DP9" s="806"/>
      <c r="DQ9" s="804"/>
      <c r="DR9" s="805"/>
      <c r="DS9" s="805"/>
      <c r="DT9" s="805"/>
      <c r="DU9" s="806"/>
      <c r="DV9" s="801"/>
      <c r="DW9" s="802"/>
      <c r="DX9" s="802"/>
      <c r="DY9" s="802"/>
      <c r="DZ9" s="807"/>
      <c r="EA9" s="230"/>
    </row>
    <row r="10" spans="1:131" s="231" customFormat="1" ht="26.25" customHeight="1" x14ac:dyDescent="0.2">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c r="BT10" s="802"/>
      <c r="BU10" s="802"/>
      <c r="BV10" s="802"/>
      <c r="BW10" s="802"/>
      <c r="BX10" s="802"/>
      <c r="BY10" s="802"/>
      <c r="BZ10" s="802"/>
      <c r="CA10" s="802"/>
      <c r="CB10" s="802"/>
      <c r="CC10" s="802"/>
      <c r="CD10" s="802"/>
      <c r="CE10" s="802"/>
      <c r="CF10" s="802"/>
      <c r="CG10" s="803"/>
      <c r="CH10" s="804"/>
      <c r="CI10" s="805"/>
      <c r="CJ10" s="805"/>
      <c r="CK10" s="805"/>
      <c r="CL10" s="806"/>
      <c r="CM10" s="804"/>
      <c r="CN10" s="805"/>
      <c r="CO10" s="805"/>
      <c r="CP10" s="805"/>
      <c r="CQ10" s="806"/>
      <c r="CR10" s="804"/>
      <c r="CS10" s="805"/>
      <c r="CT10" s="805"/>
      <c r="CU10" s="805"/>
      <c r="CV10" s="806"/>
      <c r="CW10" s="804"/>
      <c r="CX10" s="805"/>
      <c r="CY10" s="805"/>
      <c r="CZ10" s="805"/>
      <c r="DA10" s="806"/>
      <c r="DB10" s="804"/>
      <c r="DC10" s="805"/>
      <c r="DD10" s="805"/>
      <c r="DE10" s="805"/>
      <c r="DF10" s="806"/>
      <c r="DG10" s="804"/>
      <c r="DH10" s="805"/>
      <c r="DI10" s="805"/>
      <c r="DJ10" s="805"/>
      <c r="DK10" s="806"/>
      <c r="DL10" s="804"/>
      <c r="DM10" s="805"/>
      <c r="DN10" s="805"/>
      <c r="DO10" s="805"/>
      <c r="DP10" s="806"/>
      <c r="DQ10" s="804"/>
      <c r="DR10" s="805"/>
      <c r="DS10" s="805"/>
      <c r="DT10" s="805"/>
      <c r="DU10" s="806"/>
      <c r="DV10" s="801"/>
      <c r="DW10" s="802"/>
      <c r="DX10" s="802"/>
      <c r="DY10" s="802"/>
      <c r="DZ10" s="807"/>
      <c r="EA10" s="230"/>
    </row>
    <row r="11" spans="1:131" s="231" customFormat="1" ht="26.25" customHeight="1" x14ac:dyDescent="0.2">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c r="BT11" s="802"/>
      <c r="BU11" s="802"/>
      <c r="BV11" s="802"/>
      <c r="BW11" s="802"/>
      <c r="BX11" s="802"/>
      <c r="BY11" s="802"/>
      <c r="BZ11" s="802"/>
      <c r="CA11" s="802"/>
      <c r="CB11" s="802"/>
      <c r="CC11" s="802"/>
      <c r="CD11" s="802"/>
      <c r="CE11" s="802"/>
      <c r="CF11" s="802"/>
      <c r="CG11" s="803"/>
      <c r="CH11" s="804"/>
      <c r="CI11" s="805"/>
      <c r="CJ11" s="805"/>
      <c r="CK11" s="805"/>
      <c r="CL11" s="806"/>
      <c r="CM11" s="804"/>
      <c r="CN11" s="805"/>
      <c r="CO11" s="805"/>
      <c r="CP11" s="805"/>
      <c r="CQ11" s="806"/>
      <c r="CR11" s="804"/>
      <c r="CS11" s="805"/>
      <c r="CT11" s="805"/>
      <c r="CU11" s="805"/>
      <c r="CV11" s="806"/>
      <c r="CW11" s="804"/>
      <c r="CX11" s="805"/>
      <c r="CY11" s="805"/>
      <c r="CZ11" s="805"/>
      <c r="DA11" s="806"/>
      <c r="DB11" s="804"/>
      <c r="DC11" s="805"/>
      <c r="DD11" s="805"/>
      <c r="DE11" s="805"/>
      <c r="DF11" s="806"/>
      <c r="DG11" s="804"/>
      <c r="DH11" s="805"/>
      <c r="DI11" s="805"/>
      <c r="DJ11" s="805"/>
      <c r="DK11" s="806"/>
      <c r="DL11" s="804"/>
      <c r="DM11" s="805"/>
      <c r="DN11" s="805"/>
      <c r="DO11" s="805"/>
      <c r="DP11" s="806"/>
      <c r="DQ11" s="804"/>
      <c r="DR11" s="805"/>
      <c r="DS11" s="805"/>
      <c r="DT11" s="805"/>
      <c r="DU11" s="806"/>
      <c r="DV11" s="801"/>
      <c r="DW11" s="802"/>
      <c r="DX11" s="802"/>
      <c r="DY11" s="802"/>
      <c r="DZ11" s="807"/>
      <c r="EA11" s="230"/>
    </row>
    <row r="12" spans="1:131" s="231" customFormat="1" ht="26.25" customHeight="1" x14ac:dyDescent="0.2">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c r="BT12" s="802"/>
      <c r="BU12" s="802"/>
      <c r="BV12" s="802"/>
      <c r="BW12" s="802"/>
      <c r="BX12" s="802"/>
      <c r="BY12" s="802"/>
      <c r="BZ12" s="802"/>
      <c r="CA12" s="802"/>
      <c r="CB12" s="802"/>
      <c r="CC12" s="802"/>
      <c r="CD12" s="802"/>
      <c r="CE12" s="802"/>
      <c r="CF12" s="802"/>
      <c r="CG12" s="803"/>
      <c r="CH12" s="804"/>
      <c r="CI12" s="805"/>
      <c r="CJ12" s="805"/>
      <c r="CK12" s="805"/>
      <c r="CL12" s="806"/>
      <c r="CM12" s="804"/>
      <c r="CN12" s="805"/>
      <c r="CO12" s="805"/>
      <c r="CP12" s="805"/>
      <c r="CQ12" s="806"/>
      <c r="CR12" s="804"/>
      <c r="CS12" s="805"/>
      <c r="CT12" s="805"/>
      <c r="CU12" s="805"/>
      <c r="CV12" s="806"/>
      <c r="CW12" s="804"/>
      <c r="CX12" s="805"/>
      <c r="CY12" s="805"/>
      <c r="CZ12" s="805"/>
      <c r="DA12" s="806"/>
      <c r="DB12" s="804"/>
      <c r="DC12" s="805"/>
      <c r="DD12" s="805"/>
      <c r="DE12" s="805"/>
      <c r="DF12" s="806"/>
      <c r="DG12" s="804"/>
      <c r="DH12" s="805"/>
      <c r="DI12" s="805"/>
      <c r="DJ12" s="805"/>
      <c r="DK12" s="806"/>
      <c r="DL12" s="804"/>
      <c r="DM12" s="805"/>
      <c r="DN12" s="805"/>
      <c r="DO12" s="805"/>
      <c r="DP12" s="806"/>
      <c r="DQ12" s="804"/>
      <c r="DR12" s="805"/>
      <c r="DS12" s="805"/>
      <c r="DT12" s="805"/>
      <c r="DU12" s="806"/>
      <c r="DV12" s="801"/>
      <c r="DW12" s="802"/>
      <c r="DX12" s="802"/>
      <c r="DY12" s="802"/>
      <c r="DZ12" s="807"/>
      <c r="EA12" s="230"/>
    </row>
    <row r="13" spans="1:131" s="231" customFormat="1" ht="26.25" customHeight="1" x14ac:dyDescent="0.2">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2">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2">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2">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2">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2">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2">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2">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5">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2">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319</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5">
      <c r="A23" s="236" t="s">
        <v>320</v>
      </c>
      <c r="B23" s="817" t="s">
        <v>321</v>
      </c>
      <c r="C23" s="818"/>
      <c r="D23" s="818"/>
      <c r="E23" s="818"/>
      <c r="F23" s="818"/>
      <c r="G23" s="818"/>
      <c r="H23" s="818"/>
      <c r="I23" s="818"/>
      <c r="J23" s="818"/>
      <c r="K23" s="818"/>
      <c r="L23" s="818"/>
      <c r="M23" s="818"/>
      <c r="N23" s="818"/>
      <c r="O23" s="818"/>
      <c r="P23" s="819"/>
      <c r="Q23" s="820">
        <v>23922</v>
      </c>
      <c r="R23" s="821"/>
      <c r="S23" s="821"/>
      <c r="T23" s="821"/>
      <c r="U23" s="821"/>
      <c r="V23" s="821">
        <v>22679</v>
      </c>
      <c r="W23" s="821"/>
      <c r="X23" s="821"/>
      <c r="Y23" s="821"/>
      <c r="Z23" s="821"/>
      <c r="AA23" s="821">
        <v>1243</v>
      </c>
      <c r="AB23" s="821"/>
      <c r="AC23" s="821"/>
      <c r="AD23" s="821"/>
      <c r="AE23" s="822"/>
      <c r="AF23" s="823">
        <v>1050</v>
      </c>
      <c r="AG23" s="821"/>
      <c r="AH23" s="821"/>
      <c r="AI23" s="821"/>
      <c r="AJ23" s="824"/>
      <c r="AK23" s="825"/>
      <c r="AL23" s="826"/>
      <c r="AM23" s="826"/>
      <c r="AN23" s="826"/>
      <c r="AO23" s="826"/>
      <c r="AP23" s="821">
        <v>26532</v>
      </c>
      <c r="AQ23" s="821"/>
      <c r="AR23" s="821"/>
      <c r="AS23" s="821"/>
      <c r="AT23" s="821"/>
      <c r="AU23" s="837"/>
      <c r="AV23" s="837"/>
      <c r="AW23" s="837"/>
      <c r="AX23" s="837"/>
      <c r="AY23" s="838"/>
      <c r="AZ23" s="839" t="s">
        <v>230</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2">
      <c r="A24" s="836" t="s">
        <v>322</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5">
      <c r="A25" s="753" t="s">
        <v>323</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2">
      <c r="A26" s="755" t="s">
        <v>300</v>
      </c>
      <c r="B26" s="756"/>
      <c r="C26" s="756"/>
      <c r="D26" s="756"/>
      <c r="E26" s="756"/>
      <c r="F26" s="756"/>
      <c r="G26" s="756"/>
      <c r="H26" s="756"/>
      <c r="I26" s="756"/>
      <c r="J26" s="756"/>
      <c r="K26" s="756"/>
      <c r="L26" s="756"/>
      <c r="M26" s="756"/>
      <c r="N26" s="756"/>
      <c r="O26" s="756"/>
      <c r="P26" s="757"/>
      <c r="Q26" s="761" t="s">
        <v>324</v>
      </c>
      <c r="R26" s="762"/>
      <c r="S26" s="762"/>
      <c r="T26" s="762"/>
      <c r="U26" s="763"/>
      <c r="V26" s="761" t="s">
        <v>325</v>
      </c>
      <c r="W26" s="762"/>
      <c r="X26" s="762"/>
      <c r="Y26" s="762"/>
      <c r="Z26" s="763"/>
      <c r="AA26" s="761" t="s">
        <v>326</v>
      </c>
      <c r="AB26" s="762"/>
      <c r="AC26" s="762"/>
      <c r="AD26" s="762"/>
      <c r="AE26" s="762"/>
      <c r="AF26" s="842" t="s">
        <v>327</v>
      </c>
      <c r="AG26" s="843"/>
      <c r="AH26" s="843"/>
      <c r="AI26" s="843"/>
      <c r="AJ26" s="844"/>
      <c r="AK26" s="762" t="s">
        <v>328</v>
      </c>
      <c r="AL26" s="762"/>
      <c r="AM26" s="762"/>
      <c r="AN26" s="762"/>
      <c r="AO26" s="763"/>
      <c r="AP26" s="761" t="s">
        <v>329</v>
      </c>
      <c r="AQ26" s="762"/>
      <c r="AR26" s="762"/>
      <c r="AS26" s="762"/>
      <c r="AT26" s="763"/>
      <c r="AU26" s="761" t="s">
        <v>330</v>
      </c>
      <c r="AV26" s="762"/>
      <c r="AW26" s="762"/>
      <c r="AX26" s="762"/>
      <c r="AY26" s="763"/>
      <c r="AZ26" s="761" t="s">
        <v>331</v>
      </c>
      <c r="BA26" s="762"/>
      <c r="BB26" s="762"/>
      <c r="BC26" s="762"/>
      <c r="BD26" s="763"/>
      <c r="BE26" s="761" t="s">
        <v>307</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5">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2">
      <c r="A28" s="238">
        <v>1</v>
      </c>
      <c r="B28" s="777" t="s">
        <v>332</v>
      </c>
      <c r="C28" s="778"/>
      <c r="D28" s="778"/>
      <c r="E28" s="778"/>
      <c r="F28" s="778"/>
      <c r="G28" s="778"/>
      <c r="H28" s="778"/>
      <c r="I28" s="778"/>
      <c r="J28" s="778"/>
      <c r="K28" s="778"/>
      <c r="L28" s="778"/>
      <c r="M28" s="778"/>
      <c r="N28" s="778"/>
      <c r="O28" s="778"/>
      <c r="P28" s="779"/>
      <c r="Q28" s="850">
        <v>3511</v>
      </c>
      <c r="R28" s="851"/>
      <c r="S28" s="851"/>
      <c r="T28" s="851"/>
      <c r="U28" s="851"/>
      <c r="V28" s="851">
        <v>3501</v>
      </c>
      <c r="W28" s="851"/>
      <c r="X28" s="851"/>
      <c r="Y28" s="851"/>
      <c r="Z28" s="851"/>
      <c r="AA28" s="851">
        <v>9</v>
      </c>
      <c r="AB28" s="851"/>
      <c r="AC28" s="851"/>
      <c r="AD28" s="851"/>
      <c r="AE28" s="852"/>
      <c r="AF28" s="853">
        <v>9</v>
      </c>
      <c r="AG28" s="851"/>
      <c r="AH28" s="851"/>
      <c r="AI28" s="851"/>
      <c r="AJ28" s="854"/>
      <c r="AK28" s="855">
        <v>201</v>
      </c>
      <c r="AL28" s="856"/>
      <c r="AM28" s="856"/>
      <c r="AN28" s="856"/>
      <c r="AO28" s="856"/>
      <c r="AP28" s="857" t="s">
        <v>432</v>
      </c>
      <c r="AQ28" s="857"/>
      <c r="AR28" s="857"/>
      <c r="AS28" s="857"/>
      <c r="AT28" s="857"/>
      <c r="AU28" s="856" t="s">
        <v>432</v>
      </c>
      <c r="AV28" s="856"/>
      <c r="AW28" s="856"/>
      <c r="AX28" s="856"/>
      <c r="AY28" s="856"/>
      <c r="AZ28" s="858" t="s">
        <v>432</v>
      </c>
      <c r="BA28" s="858"/>
      <c r="BB28" s="858"/>
      <c r="BC28" s="858"/>
      <c r="BD28" s="858"/>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2">
      <c r="A29" s="238">
        <v>2</v>
      </c>
      <c r="B29" s="808" t="s">
        <v>333</v>
      </c>
      <c r="C29" s="809"/>
      <c r="D29" s="809"/>
      <c r="E29" s="809"/>
      <c r="F29" s="809"/>
      <c r="G29" s="809"/>
      <c r="H29" s="809"/>
      <c r="I29" s="809"/>
      <c r="J29" s="809"/>
      <c r="K29" s="809"/>
      <c r="L29" s="809"/>
      <c r="M29" s="809"/>
      <c r="N29" s="809"/>
      <c r="O29" s="809"/>
      <c r="P29" s="810"/>
      <c r="Q29" s="811">
        <v>4507</v>
      </c>
      <c r="R29" s="812"/>
      <c r="S29" s="812"/>
      <c r="T29" s="812"/>
      <c r="U29" s="812"/>
      <c r="V29" s="812">
        <v>4284</v>
      </c>
      <c r="W29" s="812"/>
      <c r="X29" s="812"/>
      <c r="Y29" s="812"/>
      <c r="Z29" s="812"/>
      <c r="AA29" s="812">
        <v>223</v>
      </c>
      <c r="AB29" s="812"/>
      <c r="AC29" s="812"/>
      <c r="AD29" s="812"/>
      <c r="AE29" s="813"/>
      <c r="AF29" s="814">
        <v>223</v>
      </c>
      <c r="AG29" s="815"/>
      <c r="AH29" s="815"/>
      <c r="AI29" s="815"/>
      <c r="AJ29" s="816"/>
      <c r="AK29" s="862">
        <v>603</v>
      </c>
      <c r="AL29" s="857"/>
      <c r="AM29" s="857"/>
      <c r="AN29" s="857"/>
      <c r="AO29" s="857"/>
      <c r="AP29" s="857">
        <v>66</v>
      </c>
      <c r="AQ29" s="857"/>
      <c r="AR29" s="857"/>
      <c r="AS29" s="857"/>
      <c r="AT29" s="857"/>
      <c r="AU29" s="857" t="s">
        <v>432</v>
      </c>
      <c r="AV29" s="857"/>
      <c r="AW29" s="857"/>
      <c r="AX29" s="857"/>
      <c r="AY29" s="857"/>
      <c r="AZ29" s="859" t="s">
        <v>432</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2">
      <c r="A30" s="238">
        <v>3</v>
      </c>
      <c r="B30" s="808" t="s">
        <v>334</v>
      </c>
      <c r="C30" s="809"/>
      <c r="D30" s="809"/>
      <c r="E30" s="809"/>
      <c r="F30" s="809"/>
      <c r="G30" s="809"/>
      <c r="H30" s="809"/>
      <c r="I30" s="809"/>
      <c r="J30" s="809"/>
      <c r="K30" s="809"/>
      <c r="L30" s="809"/>
      <c r="M30" s="809"/>
      <c r="N30" s="809"/>
      <c r="O30" s="809"/>
      <c r="P30" s="810"/>
      <c r="Q30" s="811">
        <v>508</v>
      </c>
      <c r="R30" s="812"/>
      <c r="S30" s="812"/>
      <c r="T30" s="812"/>
      <c r="U30" s="812"/>
      <c r="V30" s="812">
        <v>499</v>
      </c>
      <c r="W30" s="812"/>
      <c r="X30" s="812"/>
      <c r="Y30" s="812"/>
      <c r="Z30" s="812"/>
      <c r="AA30" s="812">
        <v>9</v>
      </c>
      <c r="AB30" s="812"/>
      <c r="AC30" s="812"/>
      <c r="AD30" s="812"/>
      <c r="AE30" s="813"/>
      <c r="AF30" s="814">
        <v>9</v>
      </c>
      <c r="AG30" s="815"/>
      <c r="AH30" s="815"/>
      <c r="AI30" s="815"/>
      <c r="AJ30" s="816"/>
      <c r="AK30" s="862">
        <v>104</v>
      </c>
      <c r="AL30" s="857"/>
      <c r="AM30" s="857"/>
      <c r="AN30" s="857"/>
      <c r="AO30" s="857"/>
      <c r="AP30" s="857" t="s">
        <v>432</v>
      </c>
      <c r="AQ30" s="857"/>
      <c r="AR30" s="857"/>
      <c r="AS30" s="857"/>
      <c r="AT30" s="857"/>
      <c r="AU30" s="857" t="s">
        <v>432</v>
      </c>
      <c r="AV30" s="857"/>
      <c r="AW30" s="857"/>
      <c r="AX30" s="857"/>
      <c r="AY30" s="857"/>
      <c r="AZ30" s="859" t="s">
        <v>432</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2">
      <c r="A31" s="238">
        <v>4</v>
      </c>
      <c r="B31" s="808" t="s">
        <v>335</v>
      </c>
      <c r="C31" s="809"/>
      <c r="D31" s="809"/>
      <c r="E31" s="809"/>
      <c r="F31" s="809"/>
      <c r="G31" s="809"/>
      <c r="H31" s="809"/>
      <c r="I31" s="809"/>
      <c r="J31" s="809"/>
      <c r="K31" s="809"/>
      <c r="L31" s="809"/>
      <c r="M31" s="809"/>
      <c r="N31" s="809"/>
      <c r="O31" s="809"/>
      <c r="P31" s="810"/>
      <c r="Q31" s="811">
        <v>808</v>
      </c>
      <c r="R31" s="812"/>
      <c r="S31" s="812"/>
      <c r="T31" s="812"/>
      <c r="U31" s="812"/>
      <c r="V31" s="812">
        <v>750</v>
      </c>
      <c r="W31" s="812"/>
      <c r="X31" s="812"/>
      <c r="Y31" s="812"/>
      <c r="Z31" s="812"/>
      <c r="AA31" s="812">
        <v>58</v>
      </c>
      <c r="AB31" s="812"/>
      <c r="AC31" s="812"/>
      <c r="AD31" s="812"/>
      <c r="AE31" s="813"/>
      <c r="AF31" s="814">
        <v>1685</v>
      </c>
      <c r="AG31" s="815"/>
      <c r="AH31" s="815"/>
      <c r="AI31" s="815"/>
      <c r="AJ31" s="816"/>
      <c r="AK31" s="862">
        <v>40</v>
      </c>
      <c r="AL31" s="857"/>
      <c r="AM31" s="857"/>
      <c r="AN31" s="857"/>
      <c r="AO31" s="857"/>
      <c r="AP31" s="857">
        <v>2747</v>
      </c>
      <c r="AQ31" s="857"/>
      <c r="AR31" s="857"/>
      <c r="AS31" s="857"/>
      <c r="AT31" s="857"/>
      <c r="AU31" s="857">
        <v>552</v>
      </c>
      <c r="AV31" s="857"/>
      <c r="AW31" s="857"/>
      <c r="AX31" s="857"/>
      <c r="AY31" s="857"/>
      <c r="AZ31" s="859" t="s">
        <v>432</v>
      </c>
      <c r="BA31" s="859"/>
      <c r="BB31" s="859"/>
      <c r="BC31" s="859"/>
      <c r="BD31" s="859"/>
      <c r="BE31" s="860" t="s">
        <v>336</v>
      </c>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2">
      <c r="A32" s="238">
        <v>5</v>
      </c>
      <c r="B32" s="808" t="s">
        <v>337</v>
      </c>
      <c r="C32" s="809"/>
      <c r="D32" s="809"/>
      <c r="E32" s="809"/>
      <c r="F32" s="809"/>
      <c r="G32" s="809"/>
      <c r="H32" s="809"/>
      <c r="I32" s="809"/>
      <c r="J32" s="809"/>
      <c r="K32" s="809"/>
      <c r="L32" s="809"/>
      <c r="M32" s="809"/>
      <c r="N32" s="809"/>
      <c r="O32" s="809"/>
      <c r="P32" s="810"/>
      <c r="Q32" s="811">
        <v>2158</v>
      </c>
      <c r="R32" s="812"/>
      <c r="S32" s="812"/>
      <c r="T32" s="812"/>
      <c r="U32" s="812"/>
      <c r="V32" s="812">
        <v>1963</v>
      </c>
      <c r="W32" s="812"/>
      <c r="X32" s="812"/>
      <c r="Y32" s="812"/>
      <c r="Z32" s="812"/>
      <c r="AA32" s="812">
        <v>195</v>
      </c>
      <c r="AB32" s="812"/>
      <c r="AC32" s="812"/>
      <c r="AD32" s="812"/>
      <c r="AE32" s="813"/>
      <c r="AF32" s="814">
        <v>47</v>
      </c>
      <c r="AG32" s="815"/>
      <c r="AH32" s="815"/>
      <c r="AI32" s="815"/>
      <c r="AJ32" s="816"/>
      <c r="AK32" s="862">
        <v>1354</v>
      </c>
      <c r="AL32" s="857"/>
      <c r="AM32" s="857"/>
      <c r="AN32" s="857"/>
      <c r="AO32" s="857"/>
      <c r="AP32" s="857">
        <v>15257</v>
      </c>
      <c r="AQ32" s="857"/>
      <c r="AR32" s="857"/>
      <c r="AS32" s="857"/>
      <c r="AT32" s="857"/>
      <c r="AU32" s="857">
        <v>11580</v>
      </c>
      <c r="AV32" s="857"/>
      <c r="AW32" s="857"/>
      <c r="AX32" s="857"/>
      <c r="AY32" s="857"/>
      <c r="AZ32" s="859" t="s">
        <v>432</v>
      </c>
      <c r="BA32" s="859"/>
      <c r="BB32" s="859"/>
      <c r="BC32" s="859"/>
      <c r="BD32" s="859"/>
      <c r="BE32" s="860" t="s">
        <v>338</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2">
      <c r="A33" s="238">
        <v>6</v>
      </c>
      <c r="B33" s="808"/>
      <c r="C33" s="809"/>
      <c r="D33" s="809"/>
      <c r="E33" s="809"/>
      <c r="F33" s="809"/>
      <c r="G33" s="809"/>
      <c r="H33" s="809"/>
      <c r="I33" s="809"/>
      <c r="J33" s="809"/>
      <c r="K33" s="809"/>
      <c r="L33" s="809"/>
      <c r="M33" s="809"/>
      <c r="N33" s="809"/>
      <c r="O33" s="809"/>
      <c r="P33" s="810"/>
      <c r="Q33" s="811"/>
      <c r="R33" s="812"/>
      <c r="S33" s="812"/>
      <c r="T33" s="812"/>
      <c r="U33" s="812"/>
      <c r="V33" s="812"/>
      <c r="W33" s="812"/>
      <c r="X33" s="812"/>
      <c r="Y33" s="812"/>
      <c r="Z33" s="812"/>
      <c r="AA33" s="812"/>
      <c r="AB33" s="812"/>
      <c r="AC33" s="812"/>
      <c r="AD33" s="812"/>
      <c r="AE33" s="813"/>
      <c r="AF33" s="814"/>
      <c r="AG33" s="815"/>
      <c r="AH33" s="815"/>
      <c r="AI33" s="815"/>
      <c r="AJ33" s="816"/>
      <c r="AK33" s="862"/>
      <c r="AL33" s="857"/>
      <c r="AM33" s="857"/>
      <c r="AN33" s="857"/>
      <c r="AO33" s="857"/>
      <c r="AP33" s="857"/>
      <c r="AQ33" s="857"/>
      <c r="AR33" s="857"/>
      <c r="AS33" s="857"/>
      <c r="AT33" s="857"/>
      <c r="AU33" s="857"/>
      <c r="AV33" s="857"/>
      <c r="AW33" s="857"/>
      <c r="AX33" s="857"/>
      <c r="AY33" s="857"/>
      <c r="AZ33" s="859"/>
      <c r="BA33" s="859"/>
      <c r="BB33" s="859"/>
      <c r="BC33" s="859"/>
      <c r="BD33" s="859"/>
      <c r="BE33" s="860"/>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2">
      <c r="A34" s="238">
        <v>7</v>
      </c>
      <c r="B34" s="808"/>
      <c r="C34" s="809"/>
      <c r="D34" s="809"/>
      <c r="E34" s="809"/>
      <c r="F34" s="809"/>
      <c r="G34" s="809"/>
      <c r="H34" s="809"/>
      <c r="I34" s="809"/>
      <c r="J34" s="809"/>
      <c r="K34" s="809"/>
      <c r="L34" s="809"/>
      <c r="M34" s="809"/>
      <c r="N34" s="809"/>
      <c r="O34" s="809"/>
      <c r="P34" s="810"/>
      <c r="Q34" s="811"/>
      <c r="R34" s="812"/>
      <c r="S34" s="812"/>
      <c r="T34" s="812"/>
      <c r="U34" s="812"/>
      <c r="V34" s="812"/>
      <c r="W34" s="812"/>
      <c r="X34" s="812"/>
      <c r="Y34" s="812"/>
      <c r="Z34" s="812"/>
      <c r="AA34" s="812"/>
      <c r="AB34" s="812"/>
      <c r="AC34" s="812"/>
      <c r="AD34" s="812"/>
      <c r="AE34" s="813"/>
      <c r="AF34" s="814"/>
      <c r="AG34" s="815"/>
      <c r="AH34" s="815"/>
      <c r="AI34" s="815"/>
      <c r="AJ34" s="816"/>
      <c r="AK34" s="862"/>
      <c r="AL34" s="857"/>
      <c r="AM34" s="857"/>
      <c r="AN34" s="857"/>
      <c r="AO34" s="857"/>
      <c r="AP34" s="857"/>
      <c r="AQ34" s="857"/>
      <c r="AR34" s="857"/>
      <c r="AS34" s="857"/>
      <c r="AT34" s="857"/>
      <c r="AU34" s="857"/>
      <c r="AV34" s="857"/>
      <c r="AW34" s="857"/>
      <c r="AX34" s="857"/>
      <c r="AY34" s="857"/>
      <c r="AZ34" s="859"/>
      <c r="BA34" s="859"/>
      <c r="BB34" s="859"/>
      <c r="BC34" s="859"/>
      <c r="BD34" s="859"/>
      <c r="BE34" s="860"/>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2">
      <c r="A35" s="238">
        <v>8</v>
      </c>
      <c r="B35" s="808"/>
      <c r="C35" s="809"/>
      <c r="D35" s="809"/>
      <c r="E35" s="809"/>
      <c r="F35" s="809"/>
      <c r="G35" s="809"/>
      <c r="H35" s="809"/>
      <c r="I35" s="809"/>
      <c r="J35" s="809"/>
      <c r="K35" s="809"/>
      <c r="L35" s="809"/>
      <c r="M35" s="809"/>
      <c r="N35" s="809"/>
      <c r="O35" s="809"/>
      <c r="P35" s="810"/>
      <c r="Q35" s="811"/>
      <c r="R35" s="812"/>
      <c r="S35" s="812"/>
      <c r="T35" s="812"/>
      <c r="U35" s="812"/>
      <c r="V35" s="812"/>
      <c r="W35" s="812"/>
      <c r="X35" s="812"/>
      <c r="Y35" s="812"/>
      <c r="Z35" s="812"/>
      <c r="AA35" s="812"/>
      <c r="AB35" s="812"/>
      <c r="AC35" s="812"/>
      <c r="AD35" s="812"/>
      <c r="AE35" s="813"/>
      <c r="AF35" s="814"/>
      <c r="AG35" s="815"/>
      <c r="AH35" s="815"/>
      <c r="AI35" s="815"/>
      <c r="AJ35" s="816"/>
      <c r="AK35" s="862"/>
      <c r="AL35" s="857"/>
      <c r="AM35" s="857"/>
      <c r="AN35" s="857"/>
      <c r="AO35" s="857"/>
      <c r="AP35" s="857"/>
      <c r="AQ35" s="857"/>
      <c r="AR35" s="857"/>
      <c r="AS35" s="857"/>
      <c r="AT35" s="857"/>
      <c r="AU35" s="857"/>
      <c r="AV35" s="857"/>
      <c r="AW35" s="857"/>
      <c r="AX35" s="857"/>
      <c r="AY35" s="857"/>
      <c r="AZ35" s="859"/>
      <c r="BA35" s="859"/>
      <c r="BB35" s="859"/>
      <c r="BC35" s="859"/>
      <c r="BD35" s="859"/>
      <c r="BE35" s="860"/>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2">
      <c r="A36" s="238">
        <v>9</v>
      </c>
      <c r="B36" s="808"/>
      <c r="C36" s="809"/>
      <c r="D36" s="809"/>
      <c r="E36" s="809"/>
      <c r="F36" s="809"/>
      <c r="G36" s="809"/>
      <c r="H36" s="809"/>
      <c r="I36" s="809"/>
      <c r="J36" s="809"/>
      <c r="K36" s="809"/>
      <c r="L36" s="809"/>
      <c r="M36" s="809"/>
      <c r="N36" s="809"/>
      <c r="O36" s="809"/>
      <c r="P36" s="810"/>
      <c r="Q36" s="811"/>
      <c r="R36" s="812"/>
      <c r="S36" s="812"/>
      <c r="T36" s="812"/>
      <c r="U36" s="812"/>
      <c r="V36" s="812"/>
      <c r="W36" s="812"/>
      <c r="X36" s="812"/>
      <c r="Y36" s="812"/>
      <c r="Z36" s="812"/>
      <c r="AA36" s="812"/>
      <c r="AB36" s="812"/>
      <c r="AC36" s="812"/>
      <c r="AD36" s="812"/>
      <c r="AE36" s="813"/>
      <c r="AF36" s="814"/>
      <c r="AG36" s="815"/>
      <c r="AH36" s="815"/>
      <c r="AI36" s="815"/>
      <c r="AJ36" s="816"/>
      <c r="AK36" s="862"/>
      <c r="AL36" s="857"/>
      <c r="AM36" s="857"/>
      <c r="AN36" s="857"/>
      <c r="AO36" s="857"/>
      <c r="AP36" s="857"/>
      <c r="AQ36" s="857"/>
      <c r="AR36" s="857"/>
      <c r="AS36" s="857"/>
      <c r="AT36" s="857"/>
      <c r="AU36" s="857"/>
      <c r="AV36" s="857"/>
      <c r="AW36" s="857"/>
      <c r="AX36" s="857"/>
      <c r="AY36" s="857"/>
      <c r="AZ36" s="859"/>
      <c r="BA36" s="859"/>
      <c r="BB36" s="859"/>
      <c r="BC36" s="859"/>
      <c r="BD36" s="859"/>
      <c r="BE36" s="860"/>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2">
      <c r="A37" s="238">
        <v>10</v>
      </c>
      <c r="B37" s="808"/>
      <c r="C37" s="809"/>
      <c r="D37" s="809"/>
      <c r="E37" s="809"/>
      <c r="F37" s="809"/>
      <c r="G37" s="809"/>
      <c r="H37" s="809"/>
      <c r="I37" s="809"/>
      <c r="J37" s="809"/>
      <c r="K37" s="809"/>
      <c r="L37" s="809"/>
      <c r="M37" s="809"/>
      <c r="N37" s="809"/>
      <c r="O37" s="809"/>
      <c r="P37" s="810"/>
      <c r="Q37" s="811"/>
      <c r="R37" s="812"/>
      <c r="S37" s="812"/>
      <c r="T37" s="812"/>
      <c r="U37" s="812"/>
      <c r="V37" s="812"/>
      <c r="W37" s="812"/>
      <c r="X37" s="812"/>
      <c r="Y37" s="812"/>
      <c r="Z37" s="812"/>
      <c r="AA37" s="812"/>
      <c r="AB37" s="812"/>
      <c r="AC37" s="812"/>
      <c r="AD37" s="812"/>
      <c r="AE37" s="813"/>
      <c r="AF37" s="814"/>
      <c r="AG37" s="815"/>
      <c r="AH37" s="815"/>
      <c r="AI37" s="815"/>
      <c r="AJ37" s="816"/>
      <c r="AK37" s="862"/>
      <c r="AL37" s="857"/>
      <c r="AM37" s="857"/>
      <c r="AN37" s="857"/>
      <c r="AO37" s="857"/>
      <c r="AP37" s="857"/>
      <c r="AQ37" s="857"/>
      <c r="AR37" s="857"/>
      <c r="AS37" s="857"/>
      <c r="AT37" s="857"/>
      <c r="AU37" s="857"/>
      <c r="AV37" s="857"/>
      <c r="AW37" s="857"/>
      <c r="AX37" s="857"/>
      <c r="AY37" s="857"/>
      <c r="AZ37" s="859"/>
      <c r="BA37" s="859"/>
      <c r="BB37" s="859"/>
      <c r="BC37" s="859"/>
      <c r="BD37" s="859"/>
      <c r="BE37" s="860"/>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2">
      <c r="A38" s="238">
        <v>11</v>
      </c>
      <c r="B38" s="808"/>
      <c r="C38" s="809"/>
      <c r="D38" s="809"/>
      <c r="E38" s="809"/>
      <c r="F38" s="809"/>
      <c r="G38" s="809"/>
      <c r="H38" s="809"/>
      <c r="I38" s="809"/>
      <c r="J38" s="809"/>
      <c r="K38" s="809"/>
      <c r="L38" s="809"/>
      <c r="M38" s="809"/>
      <c r="N38" s="809"/>
      <c r="O38" s="809"/>
      <c r="P38" s="810"/>
      <c r="Q38" s="811"/>
      <c r="R38" s="812"/>
      <c r="S38" s="812"/>
      <c r="T38" s="812"/>
      <c r="U38" s="812"/>
      <c r="V38" s="812"/>
      <c r="W38" s="812"/>
      <c r="X38" s="812"/>
      <c r="Y38" s="812"/>
      <c r="Z38" s="812"/>
      <c r="AA38" s="812"/>
      <c r="AB38" s="812"/>
      <c r="AC38" s="812"/>
      <c r="AD38" s="812"/>
      <c r="AE38" s="813"/>
      <c r="AF38" s="814"/>
      <c r="AG38" s="815"/>
      <c r="AH38" s="815"/>
      <c r="AI38" s="815"/>
      <c r="AJ38" s="816"/>
      <c r="AK38" s="862"/>
      <c r="AL38" s="857"/>
      <c r="AM38" s="857"/>
      <c r="AN38" s="857"/>
      <c r="AO38" s="857"/>
      <c r="AP38" s="857"/>
      <c r="AQ38" s="857"/>
      <c r="AR38" s="857"/>
      <c r="AS38" s="857"/>
      <c r="AT38" s="857"/>
      <c r="AU38" s="857"/>
      <c r="AV38" s="857"/>
      <c r="AW38" s="857"/>
      <c r="AX38" s="857"/>
      <c r="AY38" s="857"/>
      <c r="AZ38" s="859"/>
      <c r="BA38" s="859"/>
      <c r="BB38" s="859"/>
      <c r="BC38" s="859"/>
      <c r="BD38" s="859"/>
      <c r="BE38" s="860"/>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2">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7"/>
      <c r="AM39" s="857"/>
      <c r="AN39" s="857"/>
      <c r="AO39" s="857"/>
      <c r="AP39" s="857"/>
      <c r="AQ39" s="857"/>
      <c r="AR39" s="857"/>
      <c r="AS39" s="857"/>
      <c r="AT39" s="857"/>
      <c r="AU39" s="857"/>
      <c r="AV39" s="857"/>
      <c r="AW39" s="857"/>
      <c r="AX39" s="857"/>
      <c r="AY39" s="857"/>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2">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7"/>
      <c r="AM40" s="857"/>
      <c r="AN40" s="857"/>
      <c r="AO40" s="857"/>
      <c r="AP40" s="857"/>
      <c r="AQ40" s="857"/>
      <c r="AR40" s="857"/>
      <c r="AS40" s="857"/>
      <c r="AT40" s="857"/>
      <c r="AU40" s="857"/>
      <c r="AV40" s="857"/>
      <c r="AW40" s="857"/>
      <c r="AX40" s="857"/>
      <c r="AY40" s="857"/>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2">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7"/>
      <c r="AM41" s="857"/>
      <c r="AN41" s="857"/>
      <c r="AO41" s="857"/>
      <c r="AP41" s="857"/>
      <c r="AQ41" s="857"/>
      <c r="AR41" s="857"/>
      <c r="AS41" s="857"/>
      <c r="AT41" s="857"/>
      <c r="AU41" s="857"/>
      <c r="AV41" s="857"/>
      <c r="AW41" s="857"/>
      <c r="AX41" s="857"/>
      <c r="AY41" s="857"/>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2">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7"/>
      <c r="AM42" s="857"/>
      <c r="AN42" s="857"/>
      <c r="AO42" s="857"/>
      <c r="AP42" s="857"/>
      <c r="AQ42" s="857"/>
      <c r="AR42" s="857"/>
      <c r="AS42" s="857"/>
      <c r="AT42" s="857"/>
      <c r="AU42" s="857"/>
      <c r="AV42" s="857"/>
      <c r="AW42" s="857"/>
      <c r="AX42" s="857"/>
      <c r="AY42" s="857"/>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2">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7"/>
      <c r="AM43" s="857"/>
      <c r="AN43" s="857"/>
      <c r="AO43" s="857"/>
      <c r="AP43" s="857"/>
      <c r="AQ43" s="857"/>
      <c r="AR43" s="857"/>
      <c r="AS43" s="857"/>
      <c r="AT43" s="857"/>
      <c r="AU43" s="857"/>
      <c r="AV43" s="857"/>
      <c r="AW43" s="857"/>
      <c r="AX43" s="857"/>
      <c r="AY43" s="857"/>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2">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7"/>
      <c r="AM44" s="857"/>
      <c r="AN44" s="857"/>
      <c r="AO44" s="857"/>
      <c r="AP44" s="857"/>
      <c r="AQ44" s="857"/>
      <c r="AR44" s="857"/>
      <c r="AS44" s="857"/>
      <c r="AT44" s="857"/>
      <c r="AU44" s="857"/>
      <c r="AV44" s="857"/>
      <c r="AW44" s="857"/>
      <c r="AX44" s="857"/>
      <c r="AY44" s="857"/>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2">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7"/>
      <c r="AM45" s="857"/>
      <c r="AN45" s="857"/>
      <c r="AO45" s="857"/>
      <c r="AP45" s="857"/>
      <c r="AQ45" s="857"/>
      <c r="AR45" s="857"/>
      <c r="AS45" s="857"/>
      <c r="AT45" s="857"/>
      <c r="AU45" s="857"/>
      <c r="AV45" s="857"/>
      <c r="AW45" s="857"/>
      <c r="AX45" s="857"/>
      <c r="AY45" s="857"/>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2">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7"/>
      <c r="AM46" s="857"/>
      <c r="AN46" s="857"/>
      <c r="AO46" s="857"/>
      <c r="AP46" s="857"/>
      <c r="AQ46" s="857"/>
      <c r="AR46" s="857"/>
      <c r="AS46" s="857"/>
      <c r="AT46" s="857"/>
      <c r="AU46" s="857"/>
      <c r="AV46" s="857"/>
      <c r="AW46" s="857"/>
      <c r="AX46" s="857"/>
      <c r="AY46" s="857"/>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2">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7"/>
      <c r="AM47" s="857"/>
      <c r="AN47" s="857"/>
      <c r="AO47" s="857"/>
      <c r="AP47" s="857"/>
      <c r="AQ47" s="857"/>
      <c r="AR47" s="857"/>
      <c r="AS47" s="857"/>
      <c r="AT47" s="857"/>
      <c r="AU47" s="857"/>
      <c r="AV47" s="857"/>
      <c r="AW47" s="857"/>
      <c r="AX47" s="857"/>
      <c r="AY47" s="857"/>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2">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7"/>
      <c r="AM48" s="857"/>
      <c r="AN48" s="857"/>
      <c r="AO48" s="857"/>
      <c r="AP48" s="857"/>
      <c r="AQ48" s="857"/>
      <c r="AR48" s="857"/>
      <c r="AS48" s="857"/>
      <c r="AT48" s="857"/>
      <c r="AU48" s="857"/>
      <c r="AV48" s="857"/>
      <c r="AW48" s="857"/>
      <c r="AX48" s="857"/>
      <c r="AY48" s="857"/>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2">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7"/>
      <c r="AM49" s="857"/>
      <c r="AN49" s="857"/>
      <c r="AO49" s="857"/>
      <c r="AP49" s="857"/>
      <c r="AQ49" s="857"/>
      <c r="AR49" s="857"/>
      <c r="AS49" s="857"/>
      <c r="AT49" s="857"/>
      <c r="AU49" s="857"/>
      <c r="AV49" s="857"/>
      <c r="AW49" s="857"/>
      <c r="AX49" s="857"/>
      <c r="AY49" s="857"/>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2">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2">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2">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2">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2">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2">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2">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2">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2">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2">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2">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5">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2">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339</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5">
      <c r="A63" s="236" t="s">
        <v>320</v>
      </c>
      <c r="B63" s="817" t="s">
        <v>340</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1973</v>
      </c>
      <c r="AG63" s="872"/>
      <c r="AH63" s="872"/>
      <c r="AI63" s="872"/>
      <c r="AJ63" s="873"/>
      <c r="AK63" s="874"/>
      <c r="AL63" s="869"/>
      <c r="AM63" s="869"/>
      <c r="AN63" s="869"/>
      <c r="AO63" s="869"/>
      <c r="AP63" s="872">
        <v>18071</v>
      </c>
      <c r="AQ63" s="872"/>
      <c r="AR63" s="872"/>
      <c r="AS63" s="872"/>
      <c r="AT63" s="872"/>
      <c r="AU63" s="872">
        <v>12132</v>
      </c>
      <c r="AV63" s="872"/>
      <c r="AW63" s="872"/>
      <c r="AX63" s="872"/>
      <c r="AY63" s="872"/>
      <c r="AZ63" s="876"/>
      <c r="BA63" s="876"/>
      <c r="BB63" s="876"/>
      <c r="BC63" s="876"/>
      <c r="BD63" s="876"/>
      <c r="BE63" s="877"/>
      <c r="BF63" s="877"/>
      <c r="BG63" s="877"/>
      <c r="BH63" s="877"/>
      <c r="BI63" s="878"/>
      <c r="BJ63" s="879" t="s">
        <v>230</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5">
      <c r="A65" s="228" t="s">
        <v>341</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2">
      <c r="A66" s="755" t="s">
        <v>342</v>
      </c>
      <c r="B66" s="756"/>
      <c r="C66" s="756"/>
      <c r="D66" s="756"/>
      <c r="E66" s="756"/>
      <c r="F66" s="756"/>
      <c r="G66" s="756"/>
      <c r="H66" s="756"/>
      <c r="I66" s="756"/>
      <c r="J66" s="756"/>
      <c r="K66" s="756"/>
      <c r="L66" s="756"/>
      <c r="M66" s="756"/>
      <c r="N66" s="756"/>
      <c r="O66" s="756"/>
      <c r="P66" s="757"/>
      <c r="Q66" s="761" t="s">
        <v>324</v>
      </c>
      <c r="R66" s="762"/>
      <c r="S66" s="762"/>
      <c r="T66" s="762"/>
      <c r="U66" s="763"/>
      <c r="V66" s="761" t="s">
        <v>325</v>
      </c>
      <c r="W66" s="762"/>
      <c r="X66" s="762"/>
      <c r="Y66" s="762"/>
      <c r="Z66" s="763"/>
      <c r="AA66" s="761" t="s">
        <v>326</v>
      </c>
      <c r="AB66" s="762"/>
      <c r="AC66" s="762"/>
      <c r="AD66" s="762"/>
      <c r="AE66" s="763"/>
      <c r="AF66" s="882" t="s">
        <v>327</v>
      </c>
      <c r="AG66" s="843"/>
      <c r="AH66" s="843"/>
      <c r="AI66" s="843"/>
      <c r="AJ66" s="883"/>
      <c r="AK66" s="761" t="s">
        <v>328</v>
      </c>
      <c r="AL66" s="756"/>
      <c r="AM66" s="756"/>
      <c r="AN66" s="756"/>
      <c r="AO66" s="757"/>
      <c r="AP66" s="761" t="s">
        <v>329</v>
      </c>
      <c r="AQ66" s="762"/>
      <c r="AR66" s="762"/>
      <c r="AS66" s="762"/>
      <c r="AT66" s="763"/>
      <c r="AU66" s="761" t="s">
        <v>343</v>
      </c>
      <c r="AV66" s="762"/>
      <c r="AW66" s="762"/>
      <c r="AX66" s="762"/>
      <c r="AY66" s="763"/>
      <c r="AZ66" s="761" t="s">
        <v>307</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5">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2">
      <c r="A68" s="232">
        <v>1</v>
      </c>
      <c r="B68" s="897" t="s">
        <v>494</v>
      </c>
      <c r="C68" s="898"/>
      <c r="D68" s="898"/>
      <c r="E68" s="898"/>
      <c r="F68" s="898"/>
      <c r="G68" s="898"/>
      <c r="H68" s="898"/>
      <c r="I68" s="898"/>
      <c r="J68" s="898"/>
      <c r="K68" s="898"/>
      <c r="L68" s="898"/>
      <c r="M68" s="898"/>
      <c r="N68" s="898"/>
      <c r="O68" s="898"/>
      <c r="P68" s="899"/>
      <c r="Q68" s="900">
        <v>3147</v>
      </c>
      <c r="R68" s="894"/>
      <c r="S68" s="894"/>
      <c r="T68" s="894"/>
      <c r="U68" s="894"/>
      <c r="V68" s="894">
        <v>2856</v>
      </c>
      <c r="W68" s="894"/>
      <c r="X68" s="894"/>
      <c r="Y68" s="894"/>
      <c r="Z68" s="894"/>
      <c r="AA68" s="894">
        <v>292</v>
      </c>
      <c r="AB68" s="894"/>
      <c r="AC68" s="894"/>
      <c r="AD68" s="894"/>
      <c r="AE68" s="894"/>
      <c r="AF68" s="894">
        <v>292</v>
      </c>
      <c r="AG68" s="894"/>
      <c r="AH68" s="894"/>
      <c r="AI68" s="894"/>
      <c r="AJ68" s="894"/>
      <c r="AK68" s="894">
        <v>59</v>
      </c>
      <c r="AL68" s="894"/>
      <c r="AM68" s="894"/>
      <c r="AN68" s="894"/>
      <c r="AO68" s="894"/>
      <c r="AP68" s="894" t="s">
        <v>432</v>
      </c>
      <c r="AQ68" s="894"/>
      <c r="AR68" s="894"/>
      <c r="AS68" s="894"/>
      <c r="AT68" s="894"/>
      <c r="AU68" s="894" t="s">
        <v>432</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2">
      <c r="A69" s="234">
        <v>2</v>
      </c>
      <c r="B69" s="901" t="s">
        <v>495</v>
      </c>
      <c r="C69" s="902"/>
      <c r="D69" s="902"/>
      <c r="E69" s="902"/>
      <c r="F69" s="902"/>
      <c r="G69" s="902"/>
      <c r="H69" s="902"/>
      <c r="I69" s="902"/>
      <c r="J69" s="902"/>
      <c r="K69" s="902"/>
      <c r="L69" s="902"/>
      <c r="M69" s="902"/>
      <c r="N69" s="902"/>
      <c r="O69" s="902"/>
      <c r="P69" s="903"/>
      <c r="Q69" s="904">
        <v>75</v>
      </c>
      <c r="R69" s="857"/>
      <c r="S69" s="857"/>
      <c r="T69" s="857"/>
      <c r="U69" s="857"/>
      <c r="V69" s="857">
        <v>70</v>
      </c>
      <c r="W69" s="857"/>
      <c r="X69" s="857"/>
      <c r="Y69" s="857"/>
      <c r="Z69" s="857"/>
      <c r="AA69" s="857">
        <v>5</v>
      </c>
      <c r="AB69" s="857"/>
      <c r="AC69" s="857"/>
      <c r="AD69" s="857"/>
      <c r="AE69" s="857"/>
      <c r="AF69" s="857">
        <v>5</v>
      </c>
      <c r="AG69" s="857"/>
      <c r="AH69" s="857"/>
      <c r="AI69" s="857"/>
      <c r="AJ69" s="857"/>
      <c r="AK69" s="857" t="s">
        <v>432</v>
      </c>
      <c r="AL69" s="857"/>
      <c r="AM69" s="857"/>
      <c r="AN69" s="857"/>
      <c r="AO69" s="857"/>
      <c r="AP69" s="857" t="s">
        <v>432</v>
      </c>
      <c r="AQ69" s="857"/>
      <c r="AR69" s="857"/>
      <c r="AS69" s="857"/>
      <c r="AT69" s="857"/>
      <c r="AU69" s="857" t="s">
        <v>432</v>
      </c>
      <c r="AV69" s="857"/>
      <c r="AW69" s="857"/>
      <c r="AX69" s="857"/>
      <c r="AY69" s="857"/>
      <c r="AZ69" s="905"/>
      <c r="BA69" s="905"/>
      <c r="BB69" s="905"/>
      <c r="BC69" s="905"/>
      <c r="BD69" s="906"/>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2">
      <c r="A70" s="234">
        <v>3</v>
      </c>
      <c r="B70" s="901" t="s">
        <v>496</v>
      </c>
      <c r="C70" s="902"/>
      <c r="D70" s="902"/>
      <c r="E70" s="902"/>
      <c r="F70" s="902"/>
      <c r="G70" s="902"/>
      <c r="H70" s="902"/>
      <c r="I70" s="902"/>
      <c r="J70" s="902"/>
      <c r="K70" s="902"/>
      <c r="L70" s="902"/>
      <c r="M70" s="902"/>
      <c r="N70" s="902"/>
      <c r="O70" s="902"/>
      <c r="P70" s="903"/>
      <c r="Q70" s="904">
        <v>174</v>
      </c>
      <c r="R70" s="857"/>
      <c r="S70" s="857"/>
      <c r="T70" s="857"/>
      <c r="U70" s="857"/>
      <c r="V70" s="857">
        <v>164</v>
      </c>
      <c r="W70" s="857"/>
      <c r="X70" s="857"/>
      <c r="Y70" s="857"/>
      <c r="Z70" s="857"/>
      <c r="AA70" s="857">
        <v>9</v>
      </c>
      <c r="AB70" s="857"/>
      <c r="AC70" s="857"/>
      <c r="AD70" s="857"/>
      <c r="AE70" s="857"/>
      <c r="AF70" s="857">
        <v>9</v>
      </c>
      <c r="AG70" s="857"/>
      <c r="AH70" s="857"/>
      <c r="AI70" s="857"/>
      <c r="AJ70" s="857"/>
      <c r="AK70" s="857" t="s">
        <v>432</v>
      </c>
      <c r="AL70" s="857"/>
      <c r="AM70" s="857"/>
      <c r="AN70" s="857"/>
      <c r="AO70" s="857"/>
      <c r="AP70" s="857" t="s">
        <v>432</v>
      </c>
      <c r="AQ70" s="857"/>
      <c r="AR70" s="857"/>
      <c r="AS70" s="857"/>
      <c r="AT70" s="857"/>
      <c r="AU70" s="857" t="s">
        <v>432</v>
      </c>
      <c r="AV70" s="857"/>
      <c r="AW70" s="857"/>
      <c r="AX70" s="857"/>
      <c r="AY70" s="857"/>
      <c r="AZ70" s="905"/>
      <c r="BA70" s="905"/>
      <c r="BB70" s="905"/>
      <c r="BC70" s="905"/>
      <c r="BD70" s="906"/>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2">
      <c r="A71" s="234">
        <v>4</v>
      </c>
      <c r="B71" s="901" t="s">
        <v>497</v>
      </c>
      <c r="C71" s="902"/>
      <c r="D71" s="902"/>
      <c r="E71" s="902"/>
      <c r="F71" s="902"/>
      <c r="G71" s="902"/>
      <c r="H71" s="902"/>
      <c r="I71" s="902"/>
      <c r="J71" s="902"/>
      <c r="K71" s="902"/>
      <c r="L71" s="902"/>
      <c r="M71" s="902"/>
      <c r="N71" s="902"/>
      <c r="O71" s="902"/>
      <c r="P71" s="903"/>
      <c r="Q71" s="904">
        <v>176517</v>
      </c>
      <c r="R71" s="857"/>
      <c r="S71" s="857"/>
      <c r="T71" s="857"/>
      <c r="U71" s="857"/>
      <c r="V71" s="857">
        <v>168383</v>
      </c>
      <c r="W71" s="857"/>
      <c r="X71" s="857"/>
      <c r="Y71" s="857"/>
      <c r="Z71" s="857"/>
      <c r="AA71" s="857">
        <v>8134</v>
      </c>
      <c r="AB71" s="857"/>
      <c r="AC71" s="857"/>
      <c r="AD71" s="857"/>
      <c r="AE71" s="857"/>
      <c r="AF71" s="857">
        <v>8134</v>
      </c>
      <c r="AG71" s="857"/>
      <c r="AH71" s="857"/>
      <c r="AI71" s="857"/>
      <c r="AJ71" s="857"/>
      <c r="AK71" s="857">
        <v>1658</v>
      </c>
      <c r="AL71" s="857"/>
      <c r="AM71" s="857"/>
      <c r="AN71" s="857"/>
      <c r="AO71" s="857"/>
      <c r="AP71" s="857" t="s">
        <v>432</v>
      </c>
      <c r="AQ71" s="857"/>
      <c r="AR71" s="857"/>
      <c r="AS71" s="857"/>
      <c r="AT71" s="857"/>
      <c r="AU71" s="857" t="s">
        <v>432</v>
      </c>
      <c r="AV71" s="857"/>
      <c r="AW71" s="857"/>
      <c r="AX71" s="857"/>
      <c r="AY71" s="857"/>
      <c r="AZ71" s="905"/>
      <c r="BA71" s="905"/>
      <c r="BB71" s="905"/>
      <c r="BC71" s="905"/>
      <c r="BD71" s="906"/>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2">
      <c r="A72" s="234">
        <v>5</v>
      </c>
      <c r="B72" s="901" t="s">
        <v>498</v>
      </c>
      <c r="C72" s="902"/>
      <c r="D72" s="902"/>
      <c r="E72" s="902"/>
      <c r="F72" s="902"/>
      <c r="G72" s="902"/>
      <c r="H72" s="902"/>
      <c r="I72" s="902"/>
      <c r="J72" s="902"/>
      <c r="K72" s="902"/>
      <c r="L72" s="902"/>
      <c r="M72" s="902"/>
      <c r="N72" s="902"/>
      <c r="O72" s="902"/>
      <c r="P72" s="903"/>
      <c r="Q72" s="904">
        <v>2961</v>
      </c>
      <c r="R72" s="857"/>
      <c r="S72" s="857"/>
      <c r="T72" s="857"/>
      <c r="U72" s="857"/>
      <c r="V72" s="857">
        <v>2717</v>
      </c>
      <c r="W72" s="857"/>
      <c r="X72" s="857"/>
      <c r="Y72" s="857"/>
      <c r="Z72" s="857"/>
      <c r="AA72" s="857">
        <v>244</v>
      </c>
      <c r="AB72" s="857"/>
      <c r="AC72" s="857"/>
      <c r="AD72" s="857"/>
      <c r="AE72" s="857"/>
      <c r="AF72" s="857">
        <v>244</v>
      </c>
      <c r="AG72" s="857"/>
      <c r="AH72" s="857"/>
      <c r="AI72" s="857"/>
      <c r="AJ72" s="857"/>
      <c r="AK72" s="857" t="s">
        <v>432</v>
      </c>
      <c r="AL72" s="857"/>
      <c r="AM72" s="857"/>
      <c r="AN72" s="857"/>
      <c r="AO72" s="857"/>
      <c r="AP72" s="857">
        <v>337</v>
      </c>
      <c r="AQ72" s="857"/>
      <c r="AR72" s="857"/>
      <c r="AS72" s="857"/>
      <c r="AT72" s="857"/>
      <c r="AU72" s="857">
        <v>53</v>
      </c>
      <c r="AV72" s="857"/>
      <c r="AW72" s="857"/>
      <c r="AX72" s="857"/>
      <c r="AY72" s="857"/>
      <c r="AZ72" s="905"/>
      <c r="BA72" s="905"/>
      <c r="BB72" s="905"/>
      <c r="BC72" s="905"/>
      <c r="BD72" s="906"/>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2">
      <c r="A73" s="234">
        <v>6</v>
      </c>
      <c r="B73" s="901" t="s">
        <v>499</v>
      </c>
      <c r="C73" s="902"/>
      <c r="D73" s="902"/>
      <c r="E73" s="902"/>
      <c r="F73" s="902"/>
      <c r="G73" s="902"/>
      <c r="H73" s="902"/>
      <c r="I73" s="902"/>
      <c r="J73" s="902"/>
      <c r="K73" s="902"/>
      <c r="L73" s="902"/>
      <c r="M73" s="902"/>
      <c r="N73" s="902"/>
      <c r="O73" s="902"/>
      <c r="P73" s="903"/>
      <c r="Q73" s="904">
        <v>2536</v>
      </c>
      <c r="R73" s="857"/>
      <c r="S73" s="857"/>
      <c r="T73" s="857"/>
      <c r="U73" s="857"/>
      <c r="V73" s="857">
        <v>2463</v>
      </c>
      <c r="W73" s="857"/>
      <c r="X73" s="857"/>
      <c r="Y73" s="857"/>
      <c r="Z73" s="857"/>
      <c r="AA73" s="857">
        <v>74</v>
      </c>
      <c r="AB73" s="857"/>
      <c r="AC73" s="857"/>
      <c r="AD73" s="857"/>
      <c r="AE73" s="857"/>
      <c r="AF73" s="857">
        <v>74</v>
      </c>
      <c r="AG73" s="857"/>
      <c r="AH73" s="857"/>
      <c r="AI73" s="857"/>
      <c r="AJ73" s="857"/>
      <c r="AK73" s="857">
        <v>6</v>
      </c>
      <c r="AL73" s="857"/>
      <c r="AM73" s="857"/>
      <c r="AN73" s="857"/>
      <c r="AO73" s="857"/>
      <c r="AP73" s="857">
        <v>792</v>
      </c>
      <c r="AQ73" s="857"/>
      <c r="AR73" s="857"/>
      <c r="AS73" s="857"/>
      <c r="AT73" s="857"/>
      <c r="AU73" s="857">
        <v>225</v>
      </c>
      <c r="AV73" s="857"/>
      <c r="AW73" s="857"/>
      <c r="AX73" s="857"/>
      <c r="AY73" s="857"/>
      <c r="AZ73" s="905"/>
      <c r="BA73" s="905"/>
      <c r="BB73" s="905"/>
      <c r="BC73" s="905"/>
      <c r="BD73" s="906"/>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2">
      <c r="A74" s="234">
        <v>7</v>
      </c>
      <c r="B74" s="901" t="s">
        <v>595</v>
      </c>
      <c r="C74" s="902"/>
      <c r="D74" s="902"/>
      <c r="E74" s="902"/>
      <c r="F74" s="902"/>
      <c r="G74" s="902"/>
      <c r="H74" s="902"/>
      <c r="I74" s="902"/>
      <c r="J74" s="902"/>
      <c r="K74" s="902"/>
      <c r="L74" s="902"/>
      <c r="M74" s="902"/>
      <c r="N74" s="902"/>
      <c r="O74" s="902"/>
      <c r="P74" s="903"/>
      <c r="Q74" s="904">
        <v>2665</v>
      </c>
      <c r="R74" s="857"/>
      <c r="S74" s="857"/>
      <c r="T74" s="857"/>
      <c r="U74" s="857"/>
      <c r="V74" s="857">
        <v>2125</v>
      </c>
      <c r="W74" s="857"/>
      <c r="X74" s="857"/>
      <c r="Y74" s="857"/>
      <c r="Z74" s="857"/>
      <c r="AA74" s="857">
        <v>540</v>
      </c>
      <c r="AB74" s="857"/>
      <c r="AC74" s="857"/>
      <c r="AD74" s="857"/>
      <c r="AE74" s="857"/>
      <c r="AF74" s="857">
        <v>540</v>
      </c>
      <c r="AG74" s="857"/>
      <c r="AH74" s="857"/>
      <c r="AI74" s="857"/>
      <c r="AJ74" s="857"/>
      <c r="AK74" s="857" t="s">
        <v>432</v>
      </c>
      <c r="AL74" s="857"/>
      <c r="AM74" s="857"/>
      <c r="AN74" s="857"/>
      <c r="AO74" s="857"/>
      <c r="AP74" s="857">
        <v>10085</v>
      </c>
      <c r="AQ74" s="857"/>
      <c r="AR74" s="857"/>
      <c r="AS74" s="857"/>
      <c r="AT74" s="857"/>
      <c r="AU74" s="857" t="s">
        <v>432</v>
      </c>
      <c r="AV74" s="857"/>
      <c r="AW74" s="857"/>
      <c r="AX74" s="857"/>
      <c r="AY74" s="857"/>
      <c r="AZ74" s="905" t="s">
        <v>500</v>
      </c>
      <c r="BA74" s="905"/>
      <c r="BB74" s="905"/>
      <c r="BC74" s="905"/>
      <c r="BD74" s="906"/>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2">
      <c r="A75" s="234">
        <v>8</v>
      </c>
      <c r="B75" s="901" t="s">
        <v>501</v>
      </c>
      <c r="C75" s="902"/>
      <c r="D75" s="902"/>
      <c r="E75" s="902"/>
      <c r="F75" s="902"/>
      <c r="G75" s="902"/>
      <c r="H75" s="902"/>
      <c r="I75" s="902"/>
      <c r="J75" s="902"/>
      <c r="K75" s="902"/>
      <c r="L75" s="902"/>
      <c r="M75" s="902"/>
      <c r="N75" s="902"/>
      <c r="O75" s="902"/>
      <c r="P75" s="903"/>
      <c r="Q75" s="907" t="s">
        <v>502</v>
      </c>
      <c r="R75" s="908"/>
      <c r="S75" s="908"/>
      <c r="T75" s="908"/>
      <c r="U75" s="862"/>
      <c r="V75" s="857" t="s">
        <v>432</v>
      </c>
      <c r="W75" s="857"/>
      <c r="X75" s="857"/>
      <c r="Y75" s="857"/>
      <c r="Z75" s="857"/>
      <c r="AA75" s="857" t="s">
        <v>432</v>
      </c>
      <c r="AB75" s="857"/>
      <c r="AC75" s="857"/>
      <c r="AD75" s="857"/>
      <c r="AE75" s="857"/>
      <c r="AF75" s="857" t="s">
        <v>432</v>
      </c>
      <c r="AG75" s="857"/>
      <c r="AH75" s="857"/>
      <c r="AI75" s="857"/>
      <c r="AJ75" s="857"/>
      <c r="AK75" s="857" t="s">
        <v>432</v>
      </c>
      <c r="AL75" s="857"/>
      <c r="AM75" s="857"/>
      <c r="AN75" s="857"/>
      <c r="AO75" s="857"/>
      <c r="AP75" s="857" t="s">
        <v>432</v>
      </c>
      <c r="AQ75" s="857"/>
      <c r="AR75" s="857"/>
      <c r="AS75" s="857"/>
      <c r="AT75" s="857"/>
      <c r="AU75" s="857" t="s">
        <v>432</v>
      </c>
      <c r="AV75" s="857"/>
      <c r="AW75" s="857"/>
      <c r="AX75" s="857"/>
      <c r="AY75" s="857"/>
      <c r="AZ75" s="905"/>
      <c r="BA75" s="905"/>
      <c r="BB75" s="905"/>
      <c r="BC75" s="905"/>
      <c r="BD75" s="906"/>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2">
      <c r="A76" s="234">
        <v>9</v>
      </c>
      <c r="B76" s="901"/>
      <c r="C76" s="902"/>
      <c r="D76" s="902"/>
      <c r="E76" s="902"/>
      <c r="F76" s="902"/>
      <c r="G76" s="902"/>
      <c r="H76" s="902"/>
      <c r="I76" s="902"/>
      <c r="J76" s="902"/>
      <c r="K76" s="902"/>
      <c r="L76" s="902"/>
      <c r="M76" s="902"/>
      <c r="N76" s="902"/>
      <c r="O76" s="902"/>
      <c r="P76" s="903"/>
      <c r="Q76" s="907"/>
      <c r="R76" s="908"/>
      <c r="S76" s="908"/>
      <c r="T76" s="908"/>
      <c r="U76" s="862"/>
      <c r="V76" s="909"/>
      <c r="W76" s="908"/>
      <c r="X76" s="908"/>
      <c r="Y76" s="908"/>
      <c r="Z76" s="862"/>
      <c r="AA76" s="909"/>
      <c r="AB76" s="908"/>
      <c r="AC76" s="908"/>
      <c r="AD76" s="908"/>
      <c r="AE76" s="862"/>
      <c r="AF76" s="909"/>
      <c r="AG76" s="908"/>
      <c r="AH76" s="908"/>
      <c r="AI76" s="908"/>
      <c r="AJ76" s="862"/>
      <c r="AK76" s="909"/>
      <c r="AL76" s="908"/>
      <c r="AM76" s="908"/>
      <c r="AN76" s="908"/>
      <c r="AO76" s="862"/>
      <c r="AP76" s="909"/>
      <c r="AQ76" s="908"/>
      <c r="AR76" s="908"/>
      <c r="AS76" s="908"/>
      <c r="AT76" s="862"/>
      <c r="AU76" s="909"/>
      <c r="AV76" s="908"/>
      <c r="AW76" s="908"/>
      <c r="AX76" s="908"/>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2">
      <c r="A77" s="234">
        <v>10</v>
      </c>
      <c r="B77" s="901"/>
      <c r="C77" s="902"/>
      <c r="D77" s="902"/>
      <c r="E77" s="902"/>
      <c r="F77" s="902"/>
      <c r="G77" s="902"/>
      <c r="H77" s="902"/>
      <c r="I77" s="902"/>
      <c r="J77" s="902"/>
      <c r="K77" s="902"/>
      <c r="L77" s="902"/>
      <c r="M77" s="902"/>
      <c r="N77" s="902"/>
      <c r="O77" s="902"/>
      <c r="P77" s="903"/>
      <c r="Q77" s="907"/>
      <c r="R77" s="908"/>
      <c r="S77" s="908"/>
      <c r="T77" s="908"/>
      <c r="U77" s="862"/>
      <c r="V77" s="909"/>
      <c r="W77" s="908"/>
      <c r="X77" s="908"/>
      <c r="Y77" s="908"/>
      <c r="Z77" s="862"/>
      <c r="AA77" s="909"/>
      <c r="AB77" s="908"/>
      <c r="AC77" s="908"/>
      <c r="AD77" s="908"/>
      <c r="AE77" s="862"/>
      <c r="AF77" s="909"/>
      <c r="AG77" s="908"/>
      <c r="AH77" s="908"/>
      <c r="AI77" s="908"/>
      <c r="AJ77" s="862"/>
      <c r="AK77" s="909"/>
      <c r="AL77" s="908"/>
      <c r="AM77" s="908"/>
      <c r="AN77" s="908"/>
      <c r="AO77" s="862"/>
      <c r="AP77" s="909"/>
      <c r="AQ77" s="908"/>
      <c r="AR77" s="908"/>
      <c r="AS77" s="908"/>
      <c r="AT77" s="862"/>
      <c r="AU77" s="909"/>
      <c r="AV77" s="908"/>
      <c r="AW77" s="908"/>
      <c r="AX77" s="908"/>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2">
      <c r="A78" s="234">
        <v>11</v>
      </c>
      <c r="B78" s="901"/>
      <c r="C78" s="902"/>
      <c r="D78" s="902"/>
      <c r="E78" s="902"/>
      <c r="F78" s="902"/>
      <c r="G78" s="902"/>
      <c r="H78" s="902"/>
      <c r="I78" s="902"/>
      <c r="J78" s="902"/>
      <c r="K78" s="902"/>
      <c r="L78" s="902"/>
      <c r="M78" s="902"/>
      <c r="N78" s="902"/>
      <c r="O78" s="902"/>
      <c r="P78" s="903"/>
      <c r="Q78" s="904"/>
      <c r="R78" s="857"/>
      <c r="S78" s="857"/>
      <c r="T78" s="857"/>
      <c r="U78" s="857"/>
      <c r="V78" s="857"/>
      <c r="W78" s="857"/>
      <c r="X78" s="857"/>
      <c r="Y78" s="857"/>
      <c r="Z78" s="857"/>
      <c r="AA78" s="857"/>
      <c r="AB78" s="857"/>
      <c r="AC78" s="857"/>
      <c r="AD78" s="857"/>
      <c r="AE78" s="857"/>
      <c r="AF78" s="857"/>
      <c r="AG78" s="857"/>
      <c r="AH78" s="857"/>
      <c r="AI78" s="857"/>
      <c r="AJ78" s="857"/>
      <c r="AK78" s="857"/>
      <c r="AL78" s="857"/>
      <c r="AM78" s="857"/>
      <c r="AN78" s="857"/>
      <c r="AO78" s="857"/>
      <c r="AP78" s="857"/>
      <c r="AQ78" s="857"/>
      <c r="AR78" s="857"/>
      <c r="AS78" s="857"/>
      <c r="AT78" s="857"/>
      <c r="AU78" s="857"/>
      <c r="AV78" s="857"/>
      <c r="AW78" s="857"/>
      <c r="AX78" s="857"/>
      <c r="AY78" s="857"/>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2">
      <c r="A79" s="234">
        <v>12</v>
      </c>
      <c r="B79" s="901"/>
      <c r="C79" s="902"/>
      <c r="D79" s="902"/>
      <c r="E79" s="902"/>
      <c r="F79" s="902"/>
      <c r="G79" s="902"/>
      <c r="H79" s="902"/>
      <c r="I79" s="902"/>
      <c r="J79" s="902"/>
      <c r="K79" s="902"/>
      <c r="L79" s="902"/>
      <c r="M79" s="902"/>
      <c r="N79" s="902"/>
      <c r="O79" s="902"/>
      <c r="P79" s="903"/>
      <c r="Q79" s="904"/>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2">
      <c r="A80" s="234">
        <v>13</v>
      </c>
      <c r="B80" s="901"/>
      <c r="C80" s="902"/>
      <c r="D80" s="902"/>
      <c r="E80" s="902"/>
      <c r="F80" s="902"/>
      <c r="G80" s="902"/>
      <c r="H80" s="902"/>
      <c r="I80" s="902"/>
      <c r="J80" s="902"/>
      <c r="K80" s="902"/>
      <c r="L80" s="902"/>
      <c r="M80" s="902"/>
      <c r="N80" s="902"/>
      <c r="O80" s="902"/>
      <c r="P80" s="903"/>
      <c r="Q80" s="904"/>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2">
      <c r="A81" s="234">
        <v>14</v>
      </c>
      <c r="B81" s="901"/>
      <c r="C81" s="902"/>
      <c r="D81" s="902"/>
      <c r="E81" s="902"/>
      <c r="F81" s="902"/>
      <c r="G81" s="902"/>
      <c r="H81" s="902"/>
      <c r="I81" s="902"/>
      <c r="J81" s="902"/>
      <c r="K81" s="902"/>
      <c r="L81" s="902"/>
      <c r="M81" s="902"/>
      <c r="N81" s="902"/>
      <c r="O81" s="902"/>
      <c r="P81" s="903"/>
      <c r="Q81" s="904"/>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2">
      <c r="A82" s="234">
        <v>15</v>
      </c>
      <c r="B82" s="901"/>
      <c r="C82" s="902"/>
      <c r="D82" s="902"/>
      <c r="E82" s="902"/>
      <c r="F82" s="902"/>
      <c r="G82" s="902"/>
      <c r="H82" s="902"/>
      <c r="I82" s="902"/>
      <c r="J82" s="902"/>
      <c r="K82" s="902"/>
      <c r="L82" s="902"/>
      <c r="M82" s="902"/>
      <c r="N82" s="902"/>
      <c r="O82" s="902"/>
      <c r="P82" s="903"/>
      <c r="Q82" s="904"/>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2">
      <c r="A83" s="234">
        <v>16</v>
      </c>
      <c r="B83" s="901"/>
      <c r="C83" s="902"/>
      <c r="D83" s="902"/>
      <c r="E83" s="902"/>
      <c r="F83" s="902"/>
      <c r="G83" s="902"/>
      <c r="H83" s="902"/>
      <c r="I83" s="902"/>
      <c r="J83" s="902"/>
      <c r="K83" s="902"/>
      <c r="L83" s="902"/>
      <c r="M83" s="902"/>
      <c r="N83" s="902"/>
      <c r="O83" s="902"/>
      <c r="P83" s="903"/>
      <c r="Q83" s="904"/>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2">
      <c r="A84" s="234">
        <v>17</v>
      </c>
      <c r="B84" s="901"/>
      <c r="C84" s="902"/>
      <c r="D84" s="902"/>
      <c r="E84" s="902"/>
      <c r="F84" s="902"/>
      <c r="G84" s="902"/>
      <c r="H84" s="902"/>
      <c r="I84" s="902"/>
      <c r="J84" s="902"/>
      <c r="K84" s="902"/>
      <c r="L84" s="902"/>
      <c r="M84" s="902"/>
      <c r="N84" s="902"/>
      <c r="O84" s="902"/>
      <c r="P84" s="903"/>
      <c r="Q84" s="904"/>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2">
      <c r="A85" s="234">
        <v>18</v>
      </c>
      <c r="B85" s="901"/>
      <c r="C85" s="902"/>
      <c r="D85" s="902"/>
      <c r="E85" s="902"/>
      <c r="F85" s="902"/>
      <c r="G85" s="902"/>
      <c r="H85" s="902"/>
      <c r="I85" s="902"/>
      <c r="J85" s="902"/>
      <c r="K85" s="902"/>
      <c r="L85" s="902"/>
      <c r="M85" s="902"/>
      <c r="N85" s="902"/>
      <c r="O85" s="902"/>
      <c r="P85" s="903"/>
      <c r="Q85" s="904"/>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2">
      <c r="A86" s="234">
        <v>19</v>
      </c>
      <c r="B86" s="901"/>
      <c r="C86" s="902"/>
      <c r="D86" s="902"/>
      <c r="E86" s="902"/>
      <c r="F86" s="902"/>
      <c r="G86" s="902"/>
      <c r="H86" s="902"/>
      <c r="I86" s="902"/>
      <c r="J86" s="902"/>
      <c r="K86" s="902"/>
      <c r="L86" s="902"/>
      <c r="M86" s="902"/>
      <c r="N86" s="902"/>
      <c r="O86" s="902"/>
      <c r="P86" s="903"/>
      <c r="Q86" s="904"/>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2">
      <c r="A87" s="240">
        <v>20</v>
      </c>
      <c r="B87" s="910"/>
      <c r="C87" s="911"/>
      <c r="D87" s="911"/>
      <c r="E87" s="911"/>
      <c r="F87" s="911"/>
      <c r="G87" s="911"/>
      <c r="H87" s="911"/>
      <c r="I87" s="911"/>
      <c r="J87" s="911"/>
      <c r="K87" s="911"/>
      <c r="L87" s="911"/>
      <c r="M87" s="911"/>
      <c r="N87" s="911"/>
      <c r="O87" s="911"/>
      <c r="P87" s="912"/>
      <c r="Q87" s="913"/>
      <c r="R87" s="914"/>
      <c r="S87" s="914"/>
      <c r="T87" s="914"/>
      <c r="U87" s="914"/>
      <c r="V87" s="914"/>
      <c r="W87" s="914"/>
      <c r="X87" s="914"/>
      <c r="Y87" s="914"/>
      <c r="Z87" s="914"/>
      <c r="AA87" s="914"/>
      <c r="AB87" s="914"/>
      <c r="AC87" s="914"/>
      <c r="AD87" s="914"/>
      <c r="AE87" s="914"/>
      <c r="AF87" s="914"/>
      <c r="AG87" s="914"/>
      <c r="AH87" s="914"/>
      <c r="AI87" s="914"/>
      <c r="AJ87" s="914"/>
      <c r="AK87" s="914"/>
      <c r="AL87" s="914"/>
      <c r="AM87" s="914"/>
      <c r="AN87" s="914"/>
      <c r="AO87" s="914"/>
      <c r="AP87" s="914"/>
      <c r="AQ87" s="914"/>
      <c r="AR87" s="914"/>
      <c r="AS87" s="914"/>
      <c r="AT87" s="914"/>
      <c r="AU87" s="914"/>
      <c r="AV87" s="914"/>
      <c r="AW87" s="914"/>
      <c r="AX87" s="914"/>
      <c r="AY87" s="914"/>
      <c r="AZ87" s="915"/>
      <c r="BA87" s="915"/>
      <c r="BB87" s="915"/>
      <c r="BC87" s="915"/>
      <c r="BD87" s="916"/>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5">
      <c r="A88" s="236" t="s">
        <v>320</v>
      </c>
      <c r="B88" s="817" t="s">
        <v>344</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9298</v>
      </c>
      <c r="AG88" s="872"/>
      <c r="AH88" s="872"/>
      <c r="AI88" s="872"/>
      <c r="AJ88" s="872"/>
      <c r="AK88" s="869"/>
      <c r="AL88" s="869"/>
      <c r="AM88" s="869"/>
      <c r="AN88" s="869"/>
      <c r="AO88" s="869"/>
      <c r="AP88" s="872">
        <v>11214</v>
      </c>
      <c r="AQ88" s="872"/>
      <c r="AR88" s="872"/>
      <c r="AS88" s="872"/>
      <c r="AT88" s="872"/>
      <c r="AU88" s="872">
        <v>278</v>
      </c>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320</v>
      </c>
      <c r="BR102" s="817" t="s">
        <v>345</v>
      </c>
      <c r="BS102" s="818"/>
      <c r="BT102" s="818"/>
      <c r="BU102" s="818"/>
      <c r="BV102" s="818"/>
      <c r="BW102" s="818"/>
      <c r="BX102" s="818"/>
      <c r="BY102" s="818"/>
      <c r="BZ102" s="818"/>
      <c r="CA102" s="818"/>
      <c r="CB102" s="818"/>
      <c r="CC102" s="818"/>
      <c r="CD102" s="818"/>
      <c r="CE102" s="818"/>
      <c r="CF102" s="818"/>
      <c r="CG102" s="819"/>
      <c r="CH102" s="917"/>
      <c r="CI102" s="918"/>
      <c r="CJ102" s="918"/>
      <c r="CK102" s="918"/>
      <c r="CL102" s="919"/>
      <c r="CM102" s="917"/>
      <c r="CN102" s="918"/>
      <c r="CO102" s="918"/>
      <c r="CP102" s="918"/>
      <c r="CQ102" s="919"/>
      <c r="CR102" s="920">
        <v>5</v>
      </c>
      <c r="CS102" s="880"/>
      <c r="CT102" s="880"/>
      <c r="CU102" s="880"/>
      <c r="CV102" s="921"/>
      <c r="CW102" s="920">
        <v>16</v>
      </c>
      <c r="CX102" s="880"/>
      <c r="CY102" s="880"/>
      <c r="CZ102" s="880"/>
      <c r="DA102" s="921"/>
      <c r="DB102" s="920" t="s">
        <v>432</v>
      </c>
      <c r="DC102" s="880"/>
      <c r="DD102" s="880"/>
      <c r="DE102" s="880"/>
      <c r="DF102" s="921"/>
      <c r="DG102" s="920" t="s">
        <v>432</v>
      </c>
      <c r="DH102" s="880"/>
      <c r="DI102" s="880"/>
      <c r="DJ102" s="880"/>
      <c r="DK102" s="921"/>
      <c r="DL102" s="920" t="s">
        <v>432</v>
      </c>
      <c r="DM102" s="880"/>
      <c r="DN102" s="880"/>
      <c r="DO102" s="880"/>
      <c r="DP102" s="921"/>
      <c r="DQ102" s="920" t="s">
        <v>432</v>
      </c>
      <c r="DR102" s="880"/>
      <c r="DS102" s="880"/>
      <c r="DT102" s="880"/>
      <c r="DU102" s="921"/>
      <c r="DV102" s="817"/>
      <c r="DW102" s="818"/>
      <c r="DX102" s="818"/>
      <c r="DY102" s="818"/>
      <c r="DZ102" s="944"/>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5" t="s">
        <v>346</v>
      </c>
      <c r="BR103" s="945"/>
      <c r="BS103" s="945"/>
      <c r="BT103" s="945"/>
      <c r="BU103" s="945"/>
      <c r="BV103" s="945"/>
      <c r="BW103" s="945"/>
      <c r="BX103" s="945"/>
      <c r="BY103" s="945"/>
      <c r="BZ103" s="945"/>
      <c r="CA103" s="945"/>
      <c r="CB103" s="945"/>
      <c r="CC103" s="945"/>
      <c r="CD103" s="945"/>
      <c r="CE103" s="945"/>
      <c r="CF103" s="945"/>
      <c r="CG103" s="945"/>
      <c r="CH103" s="945"/>
      <c r="CI103" s="945"/>
      <c r="CJ103" s="945"/>
      <c r="CK103" s="945"/>
      <c r="CL103" s="945"/>
      <c r="CM103" s="945"/>
      <c r="CN103" s="945"/>
      <c r="CO103" s="945"/>
      <c r="CP103" s="945"/>
      <c r="CQ103" s="945"/>
      <c r="CR103" s="945"/>
      <c r="CS103" s="945"/>
      <c r="CT103" s="945"/>
      <c r="CU103" s="945"/>
      <c r="CV103" s="945"/>
      <c r="CW103" s="945"/>
      <c r="CX103" s="945"/>
      <c r="CY103" s="945"/>
      <c r="CZ103" s="945"/>
      <c r="DA103" s="945"/>
      <c r="DB103" s="945"/>
      <c r="DC103" s="945"/>
      <c r="DD103" s="945"/>
      <c r="DE103" s="945"/>
      <c r="DF103" s="945"/>
      <c r="DG103" s="945"/>
      <c r="DH103" s="945"/>
      <c r="DI103" s="945"/>
      <c r="DJ103" s="945"/>
      <c r="DK103" s="945"/>
      <c r="DL103" s="945"/>
      <c r="DM103" s="945"/>
      <c r="DN103" s="945"/>
      <c r="DO103" s="945"/>
      <c r="DP103" s="945"/>
      <c r="DQ103" s="945"/>
      <c r="DR103" s="945"/>
      <c r="DS103" s="945"/>
      <c r="DT103" s="945"/>
      <c r="DU103" s="945"/>
      <c r="DV103" s="945"/>
      <c r="DW103" s="945"/>
      <c r="DX103" s="945"/>
      <c r="DY103" s="945"/>
      <c r="DZ103" s="945"/>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6" t="s">
        <v>347</v>
      </c>
      <c r="BR104" s="946"/>
      <c r="BS104" s="946"/>
      <c r="BT104" s="946"/>
      <c r="BU104" s="946"/>
      <c r="BV104" s="946"/>
      <c r="BW104" s="946"/>
      <c r="BX104" s="946"/>
      <c r="BY104" s="946"/>
      <c r="BZ104" s="946"/>
      <c r="CA104" s="946"/>
      <c r="CB104" s="946"/>
      <c r="CC104" s="946"/>
      <c r="CD104" s="946"/>
      <c r="CE104" s="946"/>
      <c r="CF104" s="946"/>
      <c r="CG104" s="946"/>
      <c r="CH104" s="946"/>
      <c r="CI104" s="946"/>
      <c r="CJ104" s="946"/>
      <c r="CK104" s="946"/>
      <c r="CL104" s="946"/>
      <c r="CM104" s="946"/>
      <c r="CN104" s="946"/>
      <c r="CO104" s="946"/>
      <c r="CP104" s="946"/>
      <c r="CQ104" s="946"/>
      <c r="CR104" s="946"/>
      <c r="CS104" s="946"/>
      <c r="CT104" s="946"/>
      <c r="CU104" s="946"/>
      <c r="CV104" s="946"/>
      <c r="CW104" s="946"/>
      <c r="CX104" s="946"/>
      <c r="CY104" s="946"/>
      <c r="CZ104" s="946"/>
      <c r="DA104" s="946"/>
      <c r="DB104" s="946"/>
      <c r="DC104" s="946"/>
      <c r="DD104" s="946"/>
      <c r="DE104" s="946"/>
      <c r="DF104" s="946"/>
      <c r="DG104" s="946"/>
      <c r="DH104" s="946"/>
      <c r="DI104" s="946"/>
      <c r="DJ104" s="946"/>
      <c r="DK104" s="946"/>
      <c r="DL104" s="946"/>
      <c r="DM104" s="946"/>
      <c r="DN104" s="946"/>
      <c r="DO104" s="946"/>
      <c r="DP104" s="946"/>
      <c r="DQ104" s="946"/>
      <c r="DR104" s="946"/>
      <c r="DS104" s="946"/>
      <c r="DT104" s="946"/>
      <c r="DU104" s="946"/>
      <c r="DV104" s="946"/>
      <c r="DW104" s="946"/>
      <c r="DX104" s="946"/>
      <c r="DY104" s="946"/>
      <c r="DZ104" s="946"/>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348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349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47" t="s">
        <v>350</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9"/>
      <c r="AU108" s="947" t="s">
        <v>351</v>
      </c>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948"/>
      <c r="CR108" s="948"/>
      <c r="CS108" s="948"/>
      <c r="CT108" s="948"/>
      <c r="CU108" s="948"/>
      <c r="CV108" s="948"/>
      <c r="CW108" s="948"/>
      <c r="CX108" s="948"/>
      <c r="CY108" s="948"/>
      <c r="CZ108" s="948"/>
      <c r="DA108" s="948"/>
      <c r="DB108" s="948"/>
      <c r="DC108" s="948"/>
      <c r="DD108" s="948"/>
      <c r="DE108" s="948"/>
      <c r="DF108" s="948"/>
      <c r="DG108" s="948"/>
      <c r="DH108" s="948"/>
      <c r="DI108" s="948"/>
      <c r="DJ108" s="948"/>
      <c r="DK108" s="948"/>
      <c r="DL108" s="948"/>
      <c r="DM108" s="948"/>
      <c r="DN108" s="948"/>
      <c r="DO108" s="948"/>
      <c r="DP108" s="948"/>
      <c r="DQ108" s="948"/>
      <c r="DR108" s="948"/>
      <c r="DS108" s="948"/>
      <c r="DT108" s="948"/>
      <c r="DU108" s="948"/>
      <c r="DV108" s="948"/>
      <c r="DW108" s="948"/>
      <c r="DX108" s="948"/>
      <c r="DY108" s="948"/>
      <c r="DZ108" s="949"/>
    </row>
    <row r="109" spans="1:131" s="226" customFormat="1" ht="26.25" customHeight="1" x14ac:dyDescent="0.2">
      <c r="A109" s="942" t="s">
        <v>352</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2" t="s">
        <v>353</v>
      </c>
      <c r="AB109" s="923"/>
      <c r="AC109" s="923"/>
      <c r="AD109" s="923"/>
      <c r="AE109" s="924"/>
      <c r="AF109" s="922" t="s">
        <v>354</v>
      </c>
      <c r="AG109" s="923"/>
      <c r="AH109" s="923"/>
      <c r="AI109" s="923"/>
      <c r="AJ109" s="924"/>
      <c r="AK109" s="922" t="s">
        <v>266</v>
      </c>
      <c r="AL109" s="923"/>
      <c r="AM109" s="923"/>
      <c r="AN109" s="923"/>
      <c r="AO109" s="924"/>
      <c r="AP109" s="922" t="s">
        <v>355</v>
      </c>
      <c r="AQ109" s="923"/>
      <c r="AR109" s="923"/>
      <c r="AS109" s="923"/>
      <c r="AT109" s="925"/>
      <c r="AU109" s="942" t="s">
        <v>352</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2" t="s">
        <v>353</v>
      </c>
      <c r="BR109" s="923"/>
      <c r="BS109" s="923"/>
      <c r="BT109" s="923"/>
      <c r="BU109" s="924"/>
      <c r="BV109" s="922" t="s">
        <v>354</v>
      </c>
      <c r="BW109" s="923"/>
      <c r="BX109" s="923"/>
      <c r="BY109" s="923"/>
      <c r="BZ109" s="924"/>
      <c r="CA109" s="922" t="s">
        <v>266</v>
      </c>
      <c r="CB109" s="923"/>
      <c r="CC109" s="923"/>
      <c r="CD109" s="923"/>
      <c r="CE109" s="924"/>
      <c r="CF109" s="943" t="s">
        <v>355</v>
      </c>
      <c r="CG109" s="943"/>
      <c r="CH109" s="943"/>
      <c r="CI109" s="943"/>
      <c r="CJ109" s="943"/>
      <c r="CK109" s="922" t="s">
        <v>356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2" t="s">
        <v>353</v>
      </c>
      <c r="DH109" s="923"/>
      <c r="DI109" s="923"/>
      <c r="DJ109" s="923"/>
      <c r="DK109" s="924"/>
      <c r="DL109" s="922" t="s">
        <v>354</v>
      </c>
      <c r="DM109" s="923"/>
      <c r="DN109" s="923"/>
      <c r="DO109" s="923"/>
      <c r="DP109" s="924"/>
      <c r="DQ109" s="922" t="s">
        <v>266</v>
      </c>
      <c r="DR109" s="923"/>
      <c r="DS109" s="923"/>
      <c r="DT109" s="923"/>
      <c r="DU109" s="924"/>
      <c r="DV109" s="922" t="s">
        <v>355</v>
      </c>
      <c r="DW109" s="923"/>
      <c r="DX109" s="923"/>
      <c r="DY109" s="923"/>
      <c r="DZ109" s="925"/>
    </row>
    <row r="110" spans="1:131" s="226" customFormat="1" ht="26.25" customHeight="1" x14ac:dyDescent="0.2">
      <c r="A110" s="926" t="s">
        <v>357</v>
      </c>
      <c r="B110" s="927"/>
      <c r="C110" s="927"/>
      <c r="D110" s="927"/>
      <c r="E110" s="927"/>
      <c r="F110" s="927"/>
      <c r="G110" s="927"/>
      <c r="H110" s="927"/>
      <c r="I110" s="927"/>
      <c r="J110" s="927"/>
      <c r="K110" s="927"/>
      <c r="L110" s="927"/>
      <c r="M110" s="927"/>
      <c r="N110" s="927"/>
      <c r="O110" s="927"/>
      <c r="P110" s="927"/>
      <c r="Q110" s="927"/>
      <c r="R110" s="927"/>
      <c r="S110" s="927"/>
      <c r="T110" s="927"/>
      <c r="U110" s="927"/>
      <c r="V110" s="927"/>
      <c r="W110" s="927"/>
      <c r="X110" s="927"/>
      <c r="Y110" s="927"/>
      <c r="Z110" s="928"/>
      <c r="AA110" s="929">
        <v>1955939</v>
      </c>
      <c r="AB110" s="930"/>
      <c r="AC110" s="930"/>
      <c r="AD110" s="930"/>
      <c r="AE110" s="931"/>
      <c r="AF110" s="932">
        <v>1982396</v>
      </c>
      <c r="AG110" s="930"/>
      <c r="AH110" s="930"/>
      <c r="AI110" s="930"/>
      <c r="AJ110" s="931"/>
      <c r="AK110" s="932">
        <v>2038699</v>
      </c>
      <c r="AL110" s="930"/>
      <c r="AM110" s="930"/>
      <c r="AN110" s="930"/>
      <c r="AO110" s="931"/>
      <c r="AP110" s="933">
        <v>19</v>
      </c>
      <c r="AQ110" s="934"/>
      <c r="AR110" s="934"/>
      <c r="AS110" s="934"/>
      <c r="AT110" s="935"/>
      <c r="AU110" s="936" t="s">
        <v>72</v>
      </c>
      <c r="AV110" s="937"/>
      <c r="AW110" s="937"/>
      <c r="AX110" s="937"/>
      <c r="AY110" s="937"/>
      <c r="AZ110" s="959" t="s">
        <v>358</v>
      </c>
      <c r="BA110" s="927"/>
      <c r="BB110" s="927"/>
      <c r="BC110" s="927"/>
      <c r="BD110" s="927"/>
      <c r="BE110" s="927"/>
      <c r="BF110" s="927"/>
      <c r="BG110" s="927"/>
      <c r="BH110" s="927"/>
      <c r="BI110" s="927"/>
      <c r="BJ110" s="927"/>
      <c r="BK110" s="927"/>
      <c r="BL110" s="927"/>
      <c r="BM110" s="927"/>
      <c r="BN110" s="927"/>
      <c r="BO110" s="927"/>
      <c r="BP110" s="928"/>
      <c r="BQ110" s="960">
        <v>24037836</v>
      </c>
      <c r="BR110" s="961"/>
      <c r="BS110" s="961"/>
      <c r="BT110" s="961"/>
      <c r="BU110" s="961"/>
      <c r="BV110" s="961">
        <v>27048573</v>
      </c>
      <c r="BW110" s="961"/>
      <c r="BX110" s="961"/>
      <c r="BY110" s="961"/>
      <c r="BZ110" s="961"/>
      <c r="CA110" s="961">
        <v>26532237</v>
      </c>
      <c r="CB110" s="961"/>
      <c r="CC110" s="961"/>
      <c r="CD110" s="961"/>
      <c r="CE110" s="961"/>
      <c r="CF110" s="974">
        <v>246.9</v>
      </c>
      <c r="CG110" s="975"/>
      <c r="CH110" s="975"/>
      <c r="CI110" s="975"/>
      <c r="CJ110" s="975"/>
      <c r="CK110" s="976" t="s">
        <v>359</v>
      </c>
      <c r="CL110" s="977"/>
      <c r="CM110" s="959" t="s">
        <v>360</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60" t="s">
        <v>230</v>
      </c>
      <c r="DH110" s="961"/>
      <c r="DI110" s="961"/>
      <c r="DJ110" s="961"/>
      <c r="DK110" s="961"/>
      <c r="DL110" s="961" t="s">
        <v>230</v>
      </c>
      <c r="DM110" s="961"/>
      <c r="DN110" s="961"/>
      <c r="DO110" s="961"/>
      <c r="DP110" s="961"/>
      <c r="DQ110" s="961" t="s">
        <v>230</v>
      </c>
      <c r="DR110" s="961"/>
      <c r="DS110" s="961"/>
      <c r="DT110" s="961"/>
      <c r="DU110" s="961"/>
      <c r="DV110" s="962" t="s">
        <v>230</v>
      </c>
      <c r="DW110" s="962"/>
      <c r="DX110" s="962"/>
      <c r="DY110" s="962"/>
      <c r="DZ110" s="963"/>
    </row>
    <row r="111" spans="1:131" s="226" customFormat="1" ht="26.25" customHeight="1" x14ac:dyDescent="0.2">
      <c r="A111" s="964" t="s">
        <v>361</v>
      </c>
      <c r="B111" s="965"/>
      <c r="C111" s="965"/>
      <c r="D111" s="965"/>
      <c r="E111" s="965"/>
      <c r="F111" s="965"/>
      <c r="G111" s="965"/>
      <c r="H111" s="965"/>
      <c r="I111" s="965"/>
      <c r="J111" s="965"/>
      <c r="K111" s="965"/>
      <c r="L111" s="965"/>
      <c r="M111" s="965"/>
      <c r="N111" s="965"/>
      <c r="O111" s="965"/>
      <c r="P111" s="965"/>
      <c r="Q111" s="965"/>
      <c r="R111" s="965"/>
      <c r="S111" s="965"/>
      <c r="T111" s="965"/>
      <c r="U111" s="965"/>
      <c r="V111" s="965"/>
      <c r="W111" s="965"/>
      <c r="X111" s="965"/>
      <c r="Y111" s="965"/>
      <c r="Z111" s="966"/>
      <c r="AA111" s="967" t="s">
        <v>230</v>
      </c>
      <c r="AB111" s="968"/>
      <c r="AC111" s="968"/>
      <c r="AD111" s="968"/>
      <c r="AE111" s="969"/>
      <c r="AF111" s="970" t="s">
        <v>230</v>
      </c>
      <c r="AG111" s="968"/>
      <c r="AH111" s="968"/>
      <c r="AI111" s="968"/>
      <c r="AJ111" s="969"/>
      <c r="AK111" s="970" t="s">
        <v>230</v>
      </c>
      <c r="AL111" s="968"/>
      <c r="AM111" s="968"/>
      <c r="AN111" s="968"/>
      <c r="AO111" s="969"/>
      <c r="AP111" s="971" t="s">
        <v>230</v>
      </c>
      <c r="AQ111" s="972"/>
      <c r="AR111" s="972"/>
      <c r="AS111" s="972"/>
      <c r="AT111" s="973"/>
      <c r="AU111" s="938"/>
      <c r="AV111" s="939"/>
      <c r="AW111" s="939"/>
      <c r="AX111" s="939"/>
      <c r="AY111" s="939"/>
      <c r="AZ111" s="952" t="s">
        <v>362</v>
      </c>
      <c r="BA111" s="953"/>
      <c r="BB111" s="953"/>
      <c r="BC111" s="953"/>
      <c r="BD111" s="953"/>
      <c r="BE111" s="953"/>
      <c r="BF111" s="953"/>
      <c r="BG111" s="953"/>
      <c r="BH111" s="953"/>
      <c r="BI111" s="953"/>
      <c r="BJ111" s="953"/>
      <c r="BK111" s="953"/>
      <c r="BL111" s="953"/>
      <c r="BM111" s="953"/>
      <c r="BN111" s="953"/>
      <c r="BO111" s="953"/>
      <c r="BP111" s="954"/>
      <c r="BQ111" s="955">
        <v>33982</v>
      </c>
      <c r="BR111" s="956"/>
      <c r="BS111" s="956"/>
      <c r="BT111" s="956"/>
      <c r="BU111" s="956"/>
      <c r="BV111" s="956">
        <v>28111</v>
      </c>
      <c r="BW111" s="956"/>
      <c r="BX111" s="956"/>
      <c r="BY111" s="956"/>
      <c r="BZ111" s="956"/>
      <c r="CA111" s="956">
        <v>22223</v>
      </c>
      <c r="CB111" s="956"/>
      <c r="CC111" s="956"/>
      <c r="CD111" s="956"/>
      <c r="CE111" s="956"/>
      <c r="CF111" s="950">
        <v>0.2</v>
      </c>
      <c r="CG111" s="951"/>
      <c r="CH111" s="951"/>
      <c r="CI111" s="951"/>
      <c r="CJ111" s="951"/>
      <c r="CK111" s="978"/>
      <c r="CL111" s="979"/>
      <c r="CM111" s="952" t="s">
        <v>363</v>
      </c>
      <c r="CN111" s="953"/>
      <c r="CO111" s="953"/>
      <c r="CP111" s="953"/>
      <c r="CQ111" s="953"/>
      <c r="CR111" s="953"/>
      <c r="CS111" s="953"/>
      <c r="CT111" s="953"/>
      <c r="CU111" s="953"/>
      <c r="CV111" s="953"/>
      <c r="CW111" s="953"/>
      <c r="CX111" s="953"/>
      <c r="CY111" s="953"/>
      <c r="CZ111" s="953"/>
      <c r="DA111" s="953"/>
      <c r="DB111" s="953"/>
      <c r="DC111" s="953"/>
      <c r="DD111" s="953"/>
      <c r="DE111" s="953"/>
      <c r="DF111" s="954"/>
      <c r="DG111" s="955" t="s">
        <v>230</v>
      </c>
      <c r="DH111" s="956"/>
      <c r="DI111" s="956"/>
      <c r="DJ111" s="956"/>
      <c r="DK111" s="956"/>
      <c r="DL111" s="956" t="s">
        <v>230</v>
      </c>
      <c r="DM111" s="956"/>
      <c r="DN111" s="956"/>
      <c r="DO111" s="956"/>
      <c r="DP111" s="956"/>
      <c r="DQ111" s="956" t="s">
        <v>230</v>
      </c>
      <c r="DR111" s="956"/>
      <c r="DS111" s="956"/>
      <c r="DT111" s="956"/>
      <c r="DU111" s="956"/>
      <c r="DV111" s="957" t="s">
        <v>230</v>
      </c>
      <c r="DW111" s="957"/>
      <c r="DX111" s="957"/>
      <c r="DY111" s="957"/>
      <c r="DZ111" s="958"/>
    </row>
    <row r="112" spans="1:131" s="226" customFormat="1" ht="26.25" customHeight="1" x14ac:dyDescent="0.2">
      <c r="A112" s="982" t="s">
        <v>364</v>
      </c>
      <c r="B112" s="983"/>
      <c r="C112" s="953" t="s">
        <v>365</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88" t="s">
        <v>230</v>
      </c>
      <c r="AB112" s="989"/>
      <c r="AC112" s="989"/>
      <c r="AD112" s="989"/>
      <c r="AE112" s="990"/>
      <c r="AF112" s="991" t="s">
        <v>230</v>
      </c>
      <c r="AG112" s="989"/>
      <c r="AH112" s="989"/>
      <c r="AI112" s="989"/>
      <c r="AJ112" s="990"/>
      <c r="AK112" s="991" t="s">
        <v>230</v>
      </c>
      <c r="AL112" s="989"/>
      <c r="AM112" s="989"/>
      <c r="AN112" s="989"/>
      <c r="AO112" s="990"/>
      <c r="AP112" s="992" t="s">
        <v>230</v>
      </c>
      <c r="AQ112" s="993"/>
      <c r="AR112" s="993"/>
      <c r="AS112" s="993"/>
      <c r="AT112" s="994"/>
      <c r="AU112" s="938"/>
      <c r="AV112" s="939"/>
      <c r="AW112" s="939"/>
      <c r="AX112" s="939"/>
      <c r="AY112" s="939"/>
      <c r="AZ112" s="952" t="s">
        <v>366</v>
      </c>
      <c r="BA112" s="953"/>
      <c r="BB112" s="953"/>
      <c r="BC112" s="953"/>
      <c r="BD112" s="953"/>
      <c r="BE112" s="953"/>
      <c r="BF112" s="953"/>
      <c r="BG112" s="953"/>
      <c r="BH112" s="953"/>
      <c r="BI112" s="953"/>
      <c r="BJ112" s="953"/>
      <c r="BK112" s="953"/>
      <c r="BL112" s="953"/>
      <c r="BM112" s="953"/>
      <c r="BN112" s="953"/>
      <c r="BO112" s="953"/>
      <c r="BP112" s="954"/>
      <c r="BQ112" s="955">
        <v>14565676</v>
      </c>
      <c r="BR112" s="956"/>
      <c r="BS112" s="956"/>
      <c r="BT112" s="956"/>
      <c r="BU112" s="956"/>
      <c r="BV112" s="956">
        <v>13089810</v>
      </c>
      <c r="BW112" s="956"/>
      <c r="BX112" s="956"/>
      <c r="BY112" s="956"/>
      <c r="BZ112" s="956"/>
      <c r="CA112" s="956">
        <v>12132454</v>
      </c>
      <c r="CB112" s="956"/>
      <c r="CC112" s="956"/>
      <c r="CD112" s="956"/>
      <c r="CE112" s="956"/>
      <c r="CF112" s="950">
        <v>112.9</v>
      </c>
      <c r="CG112" s="951"/>
      <c r="CH112" s="951"/>
      <c r="CI112" s="951"/>
      <c r="CJ112" s="951"/>
      <c r="CK112" s="978"/>
      <c r="CL112" s="979"/>
      <c r="CM112" s="952" t="s">
        <v>367</v>
      </c>
      <c r="CN112" s="953"/>
      <c r="CO112" s="953"/>
      <c r="CP112" s="953"/>
      <c r="CQ112" s="953"/>
      <c r="CR112" s="953"/>
      <c r="CS112" s="953"/>
      <c r="CT112" s="953"/>
      <c r="CU112" s="953"/>
      <c r="CV112" s="953"/>
      <c r="CW112" s="953"/>
      <c r="CX112" s="953"/>
      <c r="CY112" s="953"/>
      <c r="CZ112" s="953"/>
      <c r="DA112" s="953"/>
      <c r="DB112" s="953"/>
      <c r="DC112" s="953"/>
      <c r="DD112" s="953"/>
      <c r="DE112" s="953"/>
      <c r="DF112" s="954"/>
      <c r="DG112" s="955" t="s">
        <v>230</v>
      </c>
      <c r="DH112" s="956"/>
      <c r="DI112" s="956"/>
      <c r="DJ112" s="956"/>
      <c r="DK112" s="956"/>
      <c r="DL112" s="956" t="s">
        <v>230</v>
      </c>
      <c r="DM112" s="956"/>
      <c r="DN112" s="956"/>
      <c r="DO112" s="956"/>
      <c r="DP112" s="956"/>
      <c r="DQ112" s="956" t="s">
        <v>230</v>
      </c>
      <c r="DR112" s="956"/>
      <c r="DS112" s="956"/>
      <c r="DT112" s="956"/>
      <c r="DU112" s="956"/>
      <c r="DV112" s="957" t="s">
        <v>230</v>
      </c>
      <c r="DW112" s="957"/>
      <c r="DX112" s="957"/>
      <c r="DY112" s="957"/>
      <c r="DZ112" s="958"/>
    </row>
    <row r="113" spans="1:130" s="226" customFormat="1" ht="26.25" customHeight="1" x14ac:dyDescent="0.2">
      <c r="A113" s="984"/>
      <c r="B113" s="985"/>
      <c r="C113" s="953" t="s">
        <v>368</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67">
        <v>1256463</v>
      </c>
      <c r="AB113" s="968"/>
      <c r="AC113" s="968"/>
      <c r="AD113" s="968"/>
      <c r="AE113" s="969"/>
      <c r="AF113" s="970">
        <v>1193795</v>
      </c>
      <c r="AG113" s="968"/>
      <c r="AH113" s="968"/>
      <c r="AI113" s="968"/>
      <c r="AJ113" s="969"/>
      <c r="AK113" s="970">
        <v>1173754</v>
      </c>
      <c r="AL113" s="968"/>
      <c r="AM113" s="968"/>
      <c r="AN113" s="968"/>
      <c r="AO113" s="969"/>
      <c r="AP113" s="971">
        <v>10.9</v>
      </c>
      <c r="AQ113" s="972"/>
      <c r="AR113" s="972"/>
      <c r="AS113" s="972"/>
      <c r="AT113" s="973"/>
      <c r="AU113" s="938"/>
      <c r="AV113" s="939"/>
      <c r="AW113" s="939"/>
      <c r="AX113" s="939"/>
      <c r="AY113" s="939"/>
      <c r="AZ113" s="952" t="s">
        <v>369</v>
      </c>
      <c r="BA113" s="953"/>
      <c r="BB113" s="953"/>
      <c r="BC113" s="953"/>
      <c r="BD113" s="953"/>
      <c r="BE113" s="953"/>
      <c r="BF113" s="953"/>
      <c r="BG113" s="953"/>
      <c r="BH113" s="953"/>
      <c r="BI113" s="953"/>
      <c r="BJ113" s="953"/>
      <c r="BK113" s="953"/>
      <c r="BL113" s="953"/>
      <c r="BM113" s="953"/>
      <c r="BN113" s="953"/>
      <c r="BO113" s="953"/>
      <c r="BP113" s="954"/>
      <c r="BQ113" s="955">
        <v>239660</v>
      </c>
      <c r="BR113" s="956"/>
      <c r="BS113" s="956"/>
      <c r="BT113" s="956"/>
      <c r="BU113" s="956"/>
      <c r="BV113" s="956">
        <v>275057</v>
      </c>
      <c r="BW113" s="956"/>
      <c r="BX113" s="956"/>
      <c r="BY113" s="956"/>
      <c r="BZ113" s="956"/>
      <c r="CA113" s="956">
        <v>278153</v>
      </c>
      <c r="CB113" s="956"/>
      <c r="CC113" s="956"/>
      <c r="CD113" s="956"/>
      <c r="CE113" s="956"/>
      <c r="CF113" s="950">
        <v>2.6</v>
      </c>
      <c r="CG113" s="951"/>
      <c r="CH113" s="951"/>
      <c r="CI113" s="951"/>
      <c r="CJ113" s="951"/>
      <c r="CK113" s="978"/>
      <c r="CL113" s="979"/>
      <c r="CM113" s="952" t="s">
        <v>370</v>
      </c>
      <c r="CN113" s="953"/>
      <c r="CO113" s="953"/>
      <c r="CP113" s="953"/>
      <c r="CQ113" s="953"/>
      <c r="CR113" s="953"/>
      <c r="CS113" s="953"/>
      <c r="CT113" s="953"/>
      <c r="CU113" s="953"/>
      <c r="CV113" s="953"/>
      <c r="CW113" s="953"/>
      <c r="CX113" s="953"/>
      <c r="CY113" s="953"/>
      <c r="CZ113" s="953"/>
      <c r="DA113" s="953"/>
      <c r="DB113" s="953"/>
      <c r="DC113" s="953"/>
      <c r="DD113" s="953"/>
      <c r="DE113" s="953"/>
      <c r="DF113" s="954"/>
      <c r="DG113" s="988" t="s">
        <v>230</v>
      </c>
      <c r="DH113" s="989"/>
      <c r="DI113" s="989"/>
      <c r="DJ113" s="989"/>
      <c r="DK113" s="990"/>
      <c r="DL113" s="991" t="s">
        <v>230</v>
      </c>
      <c r="DM113" s="989"/>
      <c r="DN113" s="989"/>
      <c r="DO113" s="989"/>
      <c r="DP113" s="990"/>
      <c r="DQ113" s="991" t="s">
        <v>230</v>
      </c>
      <c r="DR113" s="989"/>
      <c r="DS113" s="989"/>
      <c r="DT113" s="989"/>
      <c r="DU113" s="990"/>
      <c r="DV113" s="992" t="s">
        <v>230</v>
      </c>
      <c r="DW113" s="993"/>
      <c r="DX113" s="993"/>
      <c r="DY113" s="993"/>
      <c r="DZ113" s="994"/>
    </row>
    <row r="114" spans="1:130" s="226" customFormat="1" ht="26.25" customHeight="1" x14ac:dyDescent="0.2">
      <c r="A114" s="984"/>
      <c r="B114" s="985"/>
      <c r="C114" s="953" t="s">
        <v>371</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88">
        <v>22166</v>
      </c>
      <c r="AB114" s="989"/>
      <c r="AC114" s="989"/>
      <c r="AD114" s="989"/>
      <c r="AE114" s="990"/>
      <c r="AF114" s="991">
        <v>22833</v>
      </c>
      <c r="AG114" s="989"/>
      <c r="AH114" s="989"/>
      <c r="AI114" s="989"/>
      <c r="AJ114" s="990"/>
      <c r="AK114" s="991">
        <v>26972</v>
      </c>
      <c r="AL114" s="989"/>
      <c r="AM114" s="989"/>
      <c r="AN114" s="989"/>
      <c r="AO114" s="990"/>
      <c r="AP114" s="992">
        <v>0.3</v>
      </c>
      <c r="AQ114" s="993"/>
      <c r="AR114" s="993"/>
      <c r="AS114" s="993"/>
      <c r="AT114" s="994"/>
      <c r="AU114" s="938"/>
      <c r="AV114" s="939"/>
      <c r="AW114" s="939"/>
      <c r="AX114" s="939"/>
      <c r="AY114" s="939"/>
      <c r="AZ114" s="952" t="s">
        <v>372</v>
      </c>
      <c r="BA114" s="953"/>
      <c r="BB114" s="953"/>
      <c r="BC114" s="953"/>
      <c r="BD114" s="953"/>
      <c r="BE114" s="953"/>
      <c r="BF114" s="953"/>
      <c r="BG114" s="953"/>
      <c r="BH114" s="953"/>
      <c r="BI114" s="953"/>
      <c r="BJ114" s="953"/>
      <c r="BK114" s="953"/>
      <c r="BL114" s="953"/>
      <c r="BM114" s="953"/>
      <c r="BN114" s="953"/>
      <c r="BO114" s="953"/>
      <c r="BP114" s="954"/>
      <c r="BQ114" s="955">
        <v>3294814</v>
      </c>
      <c r="BR114" s="956"/>
      <c r="BS114" s="956"/>
      <c r="BT114" s="956"/>
      <c r="BU114" s="956"/>
      <c r="BV114" s="956">
        <v>3280948</v>
      </c>
      <c r="BW114" s="956"/>
      <c r="BX114" s="956"/>
      <c r="BY114" s="956"/>
      <c r="BZ114" s="956"/>
      <c r="CA114" s="956">
        <v>3247625</v>
      </c>
      <c r="CB114" s="956"/>
      <c r="CC114" s="956"/>
      <c r="CD114" s="956"/>
      <c r="CE114" s="956"/>
      <c r="CF114" s="950">
        <v>30.2</v>
      </c>
      <c r="CG114" s="951"/>
      <c r="CH114" s="951"/>
      <c r="CI114" s="951"/>
      <c r="CJ114" s="951"/>
      <c r="CK114" s="978"/>
      <c r="CL114" s="979"/>
      <c r="CM114" s="952" t="s">
        <v>373</v>
      </c>
      <c r="CN114" s="953"/>
      <c r="CO114" s="953"/>
      <c r="CP114" s="953"/>
      <c r="CQ114" s="953"/>
      <c r="CR114" s="953"/>
      <c r="CS114" s="953"/>
      <c r="CT114" s="953"/>
      <c r="CU114" s="953"/>
      <c r="CV114" s="953"/>
      <c r="CW114" s="953"/>
      <c r="CX114" s="953"/>
      <c r="CY114" s="953"/>
      <c r="CZ114" s="953"/>
      <c r="DA114" s="953"/>
      <c r="DB114" s="953"/>
      <c r="DC114" s="953"/>
      <c r="DD114" s="953"/>
      <c r="DE114" s="953"/>
      <c r="DF114" s="954"/>
      <c r="DG114" s="988" t="s">
        <v>230</v>
      </c>
      <c r="DH114" s="989"/>
      <c r="DI114" s="989"/>
      <c r="DJ114" s="989"/>
      <c r="DK114" s="990"/>
      <c r="DL114" s="991" t="s">
        <v>230</v>
      </c>
      <c r="DM114" s="989"/>
      <c r="DN114" s="989"/>
      <c r="DO114" s="989"/>
      <c r="DP114" s="990"/>
      <c r="DQ114" s="991" t="s">
        <v>374</v>
      </c>
      <c r="DR114" s="989"/>
      <c r="DS114" s="989"/>
      <c r="DT114" s="989"/>
      <c r="DU114" s="990"/>
      <c r="DV114" s="992" t="s">
        <v>230</v>
      </c>
      <c r="DW114" s="993"/>
      <c r="DX114" s="993"/>
      <c r="DY114" s="993"/>
      <c r="DZ114" s="994"/>
    </row>
    <row r="115" spans="1:130" s="226" customFormat="1" ht="26.25" customHeight="1" x14ac:dyDescent="0.2">
      <c r="A115" s="984"/>
      <c r="B115" s="985"/>
      <c r="C115" s="953" t="s">
        <v>375</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67">
        <v>5984</v>
      </c>
      <c r="AB115" s="968"/>
      <c r="AC115" s="968"/>
      <c r="AD115" s="968"/>
      <c r="AE115" s="969"/>
      <c r="AF115" s="970">
        <v>5984</v>
      </c>
      <c r="AG115" s="968"/>
      <c r="AH115" s="968"/>
      <c r="AI115" s="968"/>
      <c r="AJ115" s="969"/>
      <c r="AK115" s="970">
        <v>5984</v>
      </c>
      <c r="AL115" s="968"/>
      <c r="AM115" s="968"/>
      <c r="AN115" s="968"/>
      <c r="AO115" s="969"/>
      <c r="AP115" s="971">
        <v>0.1</v>
      </c>
      <c r="AQ115" s="972"/>
      <c r="AR115" s="972"/>
      <c r="AS115" s="972"/>
      <c r="AT115" s="973"/>
      <c r="AU115" s="938"/>
      <c r="AV115" s="939"/>
      <c r="AW115" s="939"/>
      <c r="AX115" s="939"/>
      <c r="AY115" s="939"/>
      <c r="AZ115" s="952" t="s">
        <v>376</v>
      </c>
      <c r="BA115" s="953"/>
      <c r="BB115" s="953"/>
      <c r="BC115" s="953"/>
      <c r="BD115" s="953"/>
      <c r="BE115" s="953"/>
      <c r="BF115" s="953"/>
      <c r="BG115" s="953"/>
      <c r="BH115" s="953"/>
      <c r="BI115" s="953"/>
      <c r="BJ115" s="953"/>
      <c r="BK115" s="953"/>
      <c r="BL115" s="953"/>
      <c r="BM115" s="953"/>
      <c r="BN115" s="953"/>
      <c r="BO115" s="953"/>
      <c r="BP115" s="954"/>
      <c r="BQ115" s="955" t="s">
        <v>230</v>
      </c>
      <c r="BR115" s="956"/>
      <c r="BS115" s="956"/>
      <c r="BT115" s="956"/>
      <c r="BU115" s="956"/>
      <c r="BV115" s="956" t="s">
        <v>230</v>
      </c>
      <c r="BW115" s="956"/>
      <c r="BX115" s="956"/>
      <c r="BY115" s="956"/>
      <c r="BZ115" s="956"/>
      <c r="CA115" s="956" t="s">
        <v>230</v>
      </c>
      <c r="CB115" s="956"/>
      <c r="CC115" s="956"/>
      <c r="CD115" s="956"/>
      <c r="CE115" s="956"/>
      <c r="CF115" s="950" t="s">
        <v>230</v>
      </c>
      <c r="CG115" s="951"/>
      <c r="CH115" s="951"/>
      <c r="CI115" s="951"/>
      <c r="CJ115" s="951"/>
      <c r="CK115" s="978"/>
      <c r="CL115" s="979"/>
      <c r="CM115" s="952" t="s">
        <v>377</v>
      </c>
      <c r="CN115" s="953"/>
      <c r="CO115" s="953"/>
      <c r="CP115" s="953"/>
      <c r="CQ115" s="953"/>
      <c r="CR115" s="953"/>
      <c r="CS115" s="953"/>
      <c r="CT115" s="953"/>
      <c r="CU115" s="953"/>
      <c r="CV115" s="953"/>
      <c r="CW115" s="953"/>
      <c r="CX115" s="953"/>
      <c r="CY115" s="953"/>
      <c r="CZ115" s="953"/>
      <c r="DA115" s="953"/>
      <c r="DB115" s="953"/>
      <c r="DC115" s="953"/>
      <c r="DD115" s="953"/>
      <c r="DE115" s="953"/>
      <c r="DF115" s="954"/>
      <c r="DG115" s="988" t="s">
        <v>230</v>
      </c>
      <c r="DH115" s="989"/>
      <c r="DI115" s="989"/>
      <c r="DJ115" s="989"/>
      <c r="DK115" s="990"/>
      <c r="DL115" s="991" t="s">
        <v>230</v>
      </c>
      <c r="DM115" s="989"/>
      <c r="DN115" s="989"/>
      <c r="DO115" s="989"/>
      <c r="DP115" s="990"/>
      <c r="DQ115" s="991" t="s">
        <v>230</v>
      </c>
      <c r="DR115" s="989"/>
      <c r="DS115" s="989"/>
      <c r="DT115" s="989"/>
      <c r="DU115" s="990"/>
      <c r="DV115" s="992" t="s">
        <v>230</v>
      </c>
      <c r="DW115" s="993"/>
      <c r="DX115" s="993"/>
      <c r="DY115" s="993"/>
      <c r="DZ115" s="994"/>
    </row>
    <row r="116" spans="1:130" s="226" customFormat="1" ht="26.25" customHeight="1" x14ac:dyDescent="0.2">
      <c r="A116" s="986"/>
      <c r="B116" s="987"/>
      <c r="C116" s="995" t="s">
        <v>378</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61</v>
      </c>
      <c r="AB116" s="989"/>
      <c r="AC116" s="989"/>
      <c r="AD116" s="989"/>
      <c r="AE116" s="990"/>
      <c r="AF116" s="991">
        <v>7</v>
      </c>
      <c r="AG116" s="989"/>
      <c r="AH116" s="989"/>
      <c r="AI116" s="989"/>
      <c r="AJ116" s="990"/>
      <c r="AK116" s="991">
        <v>6</v>
      </c>
      <c r="AL116" s="989"/>
      <c r="AM116" s="989"/>
      <c r="AN116" s="989"/>
      <c r="AO116" s="990"/>
      <c r="AP116" s="992">
        <v>0</v>
      </c>
      <c r="AQ116" s="993"/>
      <c r="AR116" s="993"/>
      <c r="AS116" s="993"/>
      <c r="AT116" s="994"/>
      <c r="AU116" s="938"/>
      <c r="AV116" s="939"/>
      <c r="AW116" s="939"/>
      <c r="AX116" s="939"/>
      <c r="AY116" s="939"/>
      <c r="AZ116" s="997" t="s">
        <v>379</v>
      </c>
      <c r="BA116" s="998"/>
      <c r="BB116" s="998"/>
      <c r="BC116" s="998"/>
      <c r="BD116" s="998"/>
      <c r="BE116" s="998"/>
      <c r="BF116" s="998"/>
      <c r="BG116" s="998"/>
      <c r="BH116" s="998"/>
      <c r="BI116" s="998"/>
      <c r="BJ116" s="998"/>
      <c r="BK116" s="998"/>
      <c r="BL116" s="998"/>
      <c r="BM116" s="998"/>
      <c r="BN116" s="998"/>
      <c r="BO116" s="998"/>
      <c r="BP116" s="999"/>
      <c r="BQ116" s="955" t="s">
        <v>230</v>
      </c>
      <c r="BR116" s="956"/>
      <c r="BS116" s="956"/>
      <c r="BT116" s="956"/>
      <c r="BU116" s="956"/>
      <c r="BV116" s="956" t="s">
        <v>230</v>
      </c>
      <c r="BW116" s="956"/>
      <c r="BX116" s="956"/>
      <c r="BY116" s="956"/>
      <c r="BZ116" s="956"/>
      <c r="CA116" s="956" t="s">
        <v>230</v>
      </c>
      <c r="CB116" s="956"/>
      <c r="CC116" s="956"/>
      <c r="CD116" s="956"/>
      <c r="CE116" s="956"/>
      <c r="CF116" s="950" t="s">
        <v>230</v>
      </c>
      <c r="CG116" s="951"/>
      <c r="CH116" s="951"/>
      <c r="CI116" s="951"/>
      <c r="CJ116" s="951"/>
      <c r="CK116" s="978"/>
      <c r="CL116" s="979"/>
      <c r="CM116" s="952" t="s">
        <v>380</v>
      </c>
      <c r="CN116" s="953"/>
      <c r="CO116" s="953"/>
      <c r="CP116" s="953"/>
      <c r="CQ116" s="953"/>
      <c r="CR116" s="953"/>
      <c r="CS116" s="953"/>
      <c r="CT116" s="953"/>
      <c r="CU116" s="953"/>
      <c r="CV116" s="953"/>
      <c r="CW116" s="953"/>
      <c r="CX116" s="953"/>
      <c r="CY116" s="953"/>
      <c r="CZ116" s="953"/>
      <c r="DA116" s="953"/>
      <c r="DB116" s="953"/>
      <c r="DC116" s="953"/>
      <c r="DD116" s="953"/>
      <c r="DE116" s="953"/>
      <c r="DF116" s="954"/>
      <c r="DG116" s="988">
        <v>25820</v>
      </c>
      <c r="DH116" s="989"/>
      <c r="DI116" s="989"/>
      <c r="DJ116" s="989"/>
      <c r="DK116" s="990"/>
      <c r="DL116" s="991">
        <v>21205</v>
      </c>
      <c r="DM116" s="989"/>
      <c r="DN116" s="989"/>
      <c r="DO116" s="989"/>
      <c r="DP116" s="990"/>
      <c r="DQ116" s="991">
        <v>16590</v>
      </c>
      <c r="DR116" s="989"/>
      <c r="DS116" s="989"/>
      <c r="DT116" s="989"/>
      <c r="DU116" s="990"/>
      <c r="DV116" s="992">
        <v>0.2</v>
      </c>
      <c r="DW116" s="993"/>
      <c r="DX116" s="993"/>
      <c r="DY116" s="993"/>
      <c r="DZ116" s="994"/>
    </row>
    <row r="117" spans="1:130" s="226" customFormat="1" ht="26.25" customHeight="1" x14ac:dyDescent="0.2">
      <c r="A117" s="942" t="s">
        <v>188</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1007" t="s">
        <v>381</v>
      </c>
      <c r="Z117" s="924"/>
      <c r="AA117" s="1008">
        <v>3240613</v>
      </c>
      <c r="AB117" s="1009"/>
      <c r="AC117" s="1009"/>
      <c r="AD117" s="1009"/>
      <c r="AE117" s="1010"/>
      <c r="AF117" s="1011">
        <v>3205015</v>
      </c>
      <c r="AG117" s="1009"/>
      <c r="AH117" s="1009"/>
      <c r="AI117" s="1009"/>
      <c r="AJ117" s="1010"/>
      <c r="AK117" s="1011">
        <v>3245415</v>
      </c>
      <c r="AL117" s="1009"/>
      <c r="AM117" s="1009"/>
      <c r="AN117" s="1009"/>
      <c r="AO117" s="1010"/>
      <c r="AP117" s="1012"/>
      <c r="AQ117" s="1013"/>
      <c r="AR117" s="1013"/>
      <c r="AS117" s="1013"/>
      <c r="AT117" s="1014"/>
      <c r="AU117" s="938"/>
      <c r="AV117" s="939"/>
      <c r="AW117" s="939"/>
      <c r="AX117" s="939"/>
      <c r="AY117" s="939"/>
      <c r="AZ117" s="1004" t="s">
        <v>382</v>
      </c>
      <c r="BA117" s="1005"/>
      <c r="BB117" s="1005"/>
      <c r="BC117" s="1005"/>
      <c r="BD117" s="1005"/>
      <c r="BE117" s="1005"/>
      <c r="BF117" s="1005"/>
      <c r="BG117" s="1005"/>
      <c r="BH117" s="1005"/>
      <c r="BI117" s="1005"/>
      <c r="BJ117" s="1005"/>
      <c r="BK117" s="1005"/>
      <c r="BL117" s="1005"/>
      <c r="BM117" s="1005"/>
      <c r="BN117" s="1005"/>
      <c r="BO117" s="1005"/>
      <c r="BP117" s="1006"/>
      <c r="BQ117" s="955" t="s">
        <v>230</v>
      </c>
      <c r="BR117" s="956"/>
      <c r="BS117" s="956"/>
      <c r="BT117" s="956"/>
      <c r="BU117" s="956"/>
      <c r="BV117" s="956" t="s">
        <v>230</v>
      </c>
      <c r="BW117" s="956"/>
      <c r="BX117" s="956"/>
      <c r="BY117" s="956"/>
      <c r="BZ117" s="956"/>
      <c r="CA117" s="956" t="s">
        <v>230</v>
      </c>
      <c r="CB117" s="956"/>
      <c r="CC117" s="956"/>
      <c r="CD117" s="956"/>
      <c r="CE117" s="956"/>
      <c r="CF117" s="950" t="s">
        <v>230</v>
      </c>
      <c r="CG117" s="951"/>
      <c r="CH117" s="951"/>
      <c r="CI117" s="951"/>
      <c r="CJ117" s="951"/>
      <c r="CK117" s="978"/>
      <c r="CL117" s="979"/>
      <c r="CM117" s="952" t="s">
        <v>383</v>
      </c>
      <c r="CN117" s="953"/>
      <c r="CO117" s="953"/>
      <c r="CP117" s="953"/>
      <c r="CQ117" s="953"/>
      <c r="CR117" s="953"/>
      <c r="CS117" s="953"/>
      <c r="CT117" s="953"/>
      <c r="CU117" s="953"/>
      <c r="CV117" s="953"/>
      <c r="CW117" s="953"/>
      <c r="CX117" s="953"/>
      <c r="CY117" s="953"/>
      <c r="CZ117" s="953"/>
      <c r="DA117" s="953"/>
      <c r="DB117" s="953"/>
      <c r="DC117" s="953"/>
      <c r="DD117" s="953"/>
      <c r="DE117" s="953"/>
      <c r="DF117" s="954"/>
      <c r="DG117" s="988" t="s">
        <v>230</v>
      </c>
      <c r="DH117" s="989"/>
      <c r="DI117" s="989"/>
      <c r="DJ117" s="989"/>
      <c r="DK117" s="990"/>
      <c r="DL117" s="991" t="s">
        <v>230</v>
      </c>
      <c r="DM117" s="989"/>
      <c r="DN117" s="989"/>
      <c r="DO117" s="989"/>
      <c r="DP117" s="990"/>
      <c r="DQ117" s="991" t="s">
        <v>230</v>
      </c>
      <c r="DR117" s="989"/>
      <c r="DS117" s="989"/>
      <c r="DT117" s="989"/>
      <c r="DU117" s="990"/>
      <c r="DV117" s="992" t="s">
        <v>230</v>
      </c>
      <c r="DW117" s="993"/>
      <c r="DX117" s="993"/>
      <c r="DY117" s="993"/>
      <c r="DZ117" s="994"/>
    </row>
    <row r="118" spans="1:130" s="226" customFormat="1" ht="26.25" customHeight="1" x14ac:dyDescent="0.2">
      <c r="A118" s="942" t="s">
        <v>356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2" t="s">
        <v>353</v>
      </c>
      <c r="AB118" s="923"/>
      <c r="AC118" s="923"/>
      <c r="AD118" s="923"/>
      <c r="AE118" s="924"/>
      <c r="AF118" s="922" t="s">
        <v>354</v>
      </c>
      <c r="AG118" s="923"/>
      <c r="AH118" s="923"/>
      <c r="AI118" s="923"/>
      <c r="AJ118" s="924"/>
      <c r="AK118" s="922" t="s">
        <v>266</v>
      </c>
      <c r="AL118" s="923"/>
      <c r="AM118" s="923"/>
      <c r="AN118" s="923"/>
      <c r="AO118" s="924"/>
      <c r="AP118" s="1000" t="s">
        <v>355</v>
      </c>
      <c r="AQ118" s="1001"/>
      <c r="AR118" s="1001"/>
      <c r="AS118" s="1001"/>
      <c r="AT118" s="1002"/>
      <c r="AU118" s="938"/>
      <c r="AV118" s="939"/>
      <c r="AW118" s="939"/>
      <c r="AX118" s="939"/>
      <c r="AY118" s="939"/>
      <c r="AZ118" s="1003" t="s">
        <v>384</v>
      </c>
      <c r="BA118" s="995"/>
      <c r="BB118" s="995"/>
      <c r="BC118" s="995"/>
      <c r="BD118" s="995"/>
      <c r="BE118" s="995"/>
      <c r="BF118" s="995"/>
      <c r="BG118" s="995"/>
      <c r="BH118" s="995"/>
      <c r="BI118" s="995"/>
      <c r="BJ118" s="995"/>
      <c r="BK118" s="995"/>
      <c r="BL118" s="995"/>
      <c r="BM118" s="995"/>
      <c r="BN118" s="995"/>
      <c r="BO118" s="995"/>
      <c r="BP118" s="996"/>
      <c r="BQ118" s="1029" t="s">
        <v>230</v>
      </c>
      <c r="BR118" s="1030"/>
      <c r="BS118" s="1030"/>
      <c r="BT118" s="1030"/>
      <c r="BU118" s="1030"/>
      <c r="BV118" s="1030" t="s">
        <v>230</v>
      </c>
      <c r="BW118" s="1030"/>
      <c r="BX118" s="1030"/>
      <c r="BY118" s="1030"/>
      <c r="BZ118" s="1030"/>
      <c r="CA118" s="1030" t="s">
        <v>374</v>
      </c>
      <c r="CB118" s="1030"/>
      <c r="CC118" s="1030"/>
      <c r="CD118" s="1030"/>
      <c r="CE118" s="1030"/>
      <c r="CF118" s="950" t="s">
        <v>374</v>
      </c>
      <c r="CG118" s="951"/>
      <c r="CH118" s="951"/>
      <c r="CI118" s="951"/>
      <c r="CJ118" s="951"/>
      <c r="CK118" s="978"/>
      <c r="CL118" s="979"/>
      <c r="CM118" s="952" t="s">
        <v>385</v>
      </c>
      <c r="CN118" s="953"/>
      <c r="CO118" s="953"/>
      <c r="CP118" s="953"/>
      <c r="CQ118" s="953"/>
      <c r="CR118" s="953"/>
      <c r="CS118" s="953"/>
      <c r="CT118" s="953"/>
      <c r="CU118" s="953"/>
      <c r="CV118" s="953"/>
      <c r="CW118" s="953"/>
      <c r="CX118" s="953"/>
      <c r="CY118" s="953"/>
      <c r="CZ118" s="953"/>
      <c r="DA118" s="953"/>
      <c r="DB118" s="953"/>
      <c r="DC118" s="953"/>
      <c r="DD118" s="953"/>
      <c r="DE118" s="953"/>
      <c r="DF118" s="954"/>
      <c r="DG118" s="988" t="s">
        <v>230</v>
      </c>
      <c r="DH118" s="989"/>
      <c r="DI118" s="989"/>
      <c r="DJ118" s="989"/>
      <c r="DK118" s="990"/>
      <c r="DL118" s="991" t="s">
        <v>374</v>
      </c>
      <c r="DM118" s="989"/>
      <c r="DN118" s="989"/>
      <c r="DO118" s="989"/>
      <c r="DP118" s="990"/>
      <c r="DQ118" s="991" t="s">
        <v>230</v>
      </c>
      <c r="DR118" s="989"/>
      <c r="DS118" s="989"/>
      <c r="DT118" s="989"/>
      <c r="DU118" s="990"/>
      <c r="DV118" s="992" t="s">
        <v>230</v>
      </c>
      <c r="DW118" s="993"/>
      <c r="DX118" s="993"/>
      <c r="DY118" s="993"/>
      <c r="DZ118" s="994"/>
    </row>
    <row r="119" spans="1:130" s="226" customFormat="1" ht="26.25" customHeight="1" x14ac:dyDescent="0.2">
      <c r="A119" s="1086" t="s">
        <v>359</v>
      </c>
      <c r="B119" s="977"/>
      <c r="C119" s="959" t="s">
        <v>360</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929" t="s">
        <v>230</v>
      </c>
      <c r="AB119" s="930"/>
      <c r="AC119" s="930"/>
      <c r="AD119" s="930"/>
      <c r="AE119" s="931"/>
      <c r="AF119" s="932" t="s">
        <v>230</v>
      </c>
      <c r="AG119" s="930"/>
      <c r="AH119" s="930"/>
      <c r="AI119" s="930"/>
      <c r="AJ119" s="931"/>
      <c r="AK119" s="932" t="s">
        <v>230</v>
      </c>
      <c r="AL119" s="930"/>
      <c r="AM119" s="930"/>
      <c r="AN119" s="930"/>
      <c r="AO119" s="931"/>
      <c r="AP119" s="933" t="s">
        <v>230</v>
      </c>
      <c r="AQ119" s="934"/>
      <c r="AR119" s="934"/>
      <c r="AS119" s="934"/>
      <c r="AT119" s="935"/>
      <c r="AU119" s="940"/>
      <c r="AV119" s="941"/>
      <c r="AW119" s="941"/>
      <c r="AX119" s="941"/>
      <c r="AY119" s="941"/>
      <c r="AZ119" s="247" t="s">
        <v>188</v>
      </c>
      <c r="BA119" s="247"/>
      <c r="BB119" s="247"/>
      <c r="BC119" s="247"/>
      <c r="BD119" s="247"/>
      <c r="BE119" s="247"/>
      <c r="BF119" s="247"/>
      <c r="BG119" s="247"/>
      <c r="BH119" s="247"/>
      <c r="BI119" s="247"/>
      <c r="BJ119" s="247"/>
      <c r="BK119" s="247"/>
      <c r="BL119" s="247"/>
      <c r="BM119" s="247"/>
      <c r="BN119" s="247"/>
      <c r="BO119" s="1007" t="s">
        <v>386</v>
      </c>
      <c r="BP119" s="1035"/>
      <c r="BQ119" s="1029">
        <v>42171968</v>
      </c>
      <c r="BR119" s="1030"/>
      <c r="BS119" s="1030"/>
      <c r="BT119" s="1030"/>
      <c r="BU119" s="1030"/>
      <c r="BV119" s="1030">
        <v>43722499</v>
      </c>
      <c r="BW119" s="1030"/>
      <c r="BX119" s="1030"/>
      <c r="BY119" s="1030"/>
      <c r="BZ119" s="1030"/>
      <c r="CA119" s="1030">
        <v>42212692</v>
      </c>
      <c r="CB119" s="1030"/>
      <c r="CC119" s="1030"/>
      <c r="CD119" s="1030"/>
      <c r="CE119" s="1030"/>
      <c r="CF119" s="1031"/>
      <c r="CG119" s="1032"/>
      <c r="CH119" s="1032"/>
      <c r="CI119" s="1032"/>
      <c r="CJ119" s="1033"/>
      <c r="CK119" s="980"/>
      <c r="CL119" s="981"/>
      <c r="CM119" s="1003" t="s">
        <v>387</v>
      </c>
      <c r="CN119" s="995"/>
      <c r="CO119" s="995"/>
      <c r="CP119" s="995"/>
      <c r="CQ119" s="995"/>
      <c r="CR119" s="995"/>
      <c r="CS119" s="995"/>
      <c r="CT119" s="995"/>
      <c r="CU119" s="995"/>
      <c r="CV119" s="995"/>
      <c r="CW119" s="995"/>
      <c r="CX119" s="995"/>
      <c r="CY119" s="995"/>
      <c r="CZ119" s="995"/>
      <c r="DA119" s="995"/>
      <c r="DB119" s="995"/>
      <c r="DC119" s="995"/>
      <c r="DD119" s="995"/>
      <c r="DE119" s="995"/>
      <c r="DF119" s="996"/>
      <c r="DG119" s="1034">
        <v>8162</v>
      </c>
      <c r="DH119" s="1016"/>
      <c r="DI119" s="1016"/>
      <c r="DJ119" s="1016"/>
      <c r="DK119" s="1017"/>
      <c r="DL119" s="1015">
        <v>6906</v>
      </c>
      <c r="DM119" s="1016"/>
      <c r="DN119" s="1016"/>
      <c r="DO119" s="1016"/>
      <c r="DP119" s="1017"/>
      <c r="DQ119" s="1015">
        <v>5633</v>
      </c>
      <c r="DR119" s="1016"/>
      <c r="DS119" s="1016"/>
      <c r="DT119" s="1016"/>
      <c r="DU119" s="1017"/>
      <c r="DV119" s="1018">
        <v>0.1</v>
      </c>
      <c r="DW119" s="1019"/>
      <c r="DX119" s="1019"/>
      <c r="DY119" s="1019"/>
      <c r="DZ119" s="1020"/>
    </row>
    <row r="120" spans="1:130" s="226" customFormat="1" ht="26.25" customHeight="1" x14ac:dyDescent="0.2">
      <c r="A120" s="1087"/>
      <c r="B120" s="979"/>
      <c r="C120" s="952" t="s">
        <v>363</v>
      </c>
      <c r="D120" s="953"/>
      <c r="E120" s="953"/>
      <c r="F120" s="953"/>
      <c r="G120" s="953"/>
      <c r="H120" s="953"/>
      <c r="I120" s="953"/>
      <c r="J120" s="953"/>
      <c r="K120" s="953"/>
      <c r="L120" s="953"/>
      <c r="M120" s="953"/>
      <c r="N120" s="953"/>
      <c r="O120" s="953"/>
      <c r="P120" s="953"/>
      <c r="Q120" s="953"/>
      <c r="R120" s="953"/>
      <c r="S120" s="953"/>
      <c r="T120" s="953"/>
      <c r="U120" s="953"/>
      <c r="V120" s="953"/>
      <c r="W120" s="953"/>
      <c r="X120" s="953"/>
      <c r="Y120" s="953"/>
      <c r="Z120" s="954"/>
      <c r="AA120" s="988" t="s">
        <v>230</v>
      </c>
      <c r="AB120" s="989"/>
      <c r="AC120" s="989"/>
      <c r="AD120" s="989"/>
      <c r="AE120" s="990"/>
      <c r="AF120" s="991" t="s">
        <v>374</v>
      </c>
      <c r="AG120" s="989"/>
      <c r="AH120" s="989"/>
      <c r="AI120" s="989"/>
      <c r="AJ120" s="990"/>
      <c r="AK120" s="991" t="s">
        <v>230</v>
      </c>
      <c r="AL120" s="989"/>
      <c r="AM120" s="989"/>
      <c r="AN120" s="989"/>
      <c r="AO120" s="990"/>
      <c r="AP120" s="992" t="s">
        <v>374</v>
      </c>
      <c r="AQ120" s="993"/>
      <c r="AR120" s="993"/>
      <c r="AS120" s="993"/>
      <c r="AT120" s="994"/>
      <c r="AU120" s="1021" t="s">
        <v>388</v>
      </c>
      <c r="AV120" s="1022"/>
      <c r="AW120" s="1022"/>
      <c r="AX120" s="1022"/>
      <c r="AY120" s="1023"/>
      <c r="AZ120" s="959" t="s">
        <v>389</v>
      </c>
      <c r="BA120" s="927"/>
      <c r="BB120" s="927"/>
      <c r="BC120" s="927"/>
      <c r="BD120" s="927"/>
      <c r="BE120" s="927"/>
      <c r="BF120" s="927"/>
      <c r="BG120" s="927"/>
      <c r="BH120" s="927"/>
      <c r="BI120" s="927"/>
      <c r="BJ120" s="927"/>
      <c r="BK120" s="927"/>
      <c r="BL120" s="927"/>
      <c r="BM120" s="927"/>
      <c r="BN120" s="927"/>
      <c r="BO120" s="927"/>
      <c r="BP120" s="928"/>
      <c r="BQ120" s="960">
        <v>13302734</v>
      </c>
      <c r="BR120" s="961"/>
      <c r="BS120" s="961"/>
      <c r="BT120" s="961"/>
      <c r="BU120" s="961"/>
      <c r="BV120" s="961">
        <v>13190519</v>
      </c>
      <c r="BW120" s="961"/>
      <c r="BX120" s="961"/>
      <c r="BY120" s="961"/>
      <c r="BZ120" s="961"/>
      <c r="CA120" s="961">
        <v>13863602</v>
      </c>
      <c r="CB120" s="961"/>
      <c r="CC120" s="961"/>
      <c r="CD120" s="961"/>
      <c r="CE120" s="961"/>
      <c r="CF120" s="974">
        <v>129</v>
      </c>
      <c r="CG120" s="975"/>
      <c r="CH120" s="975"/>
      <c r="CI120" s="975"/>
      <c r="CJ120" s="975"/>
      <c r="CK120" s="1036" t="s">
        <v>390</v>
      </c>
      <c r="CL120" s="1037"/>
      <c r="CM120" s="1037"/>
      <c r="CN120" s="1037"/>
      <c r="CO120" s="1038"/>
      <c r="CP120" s="1044" t="s">
        <v>337</v>
      </c>
      <c r="CQ120" s="1045"/>
      <c r="CR120" s="1045"/>
      <c r="CS120" s="1045"/>
      <c r="CT120" s="1045"/>
      <c r="CU120" s="1045"/>
      <c r="CV120" s="1045"/>
      <c r="CW120" s="1045"/>
      <c r="CX120" s="1045"/>
      <c r="CY120" s="1045"/>
      <c r="CZ120" s="1045"/>
      <c r="DA120" s="1045"/>
      <c r="DB120" s="1045"/>
      <c r="DC120" s="1045"/>
      <c r="DD120" s="1045"/>
      <c r="DE120" s="1045"/>
      <c r="DF120" s="1046"/>
      <c r="DG120" s="960">
        <v>14004263</v>
      </c>
      <c r="DH120" s="961"/>
      <c r="DI120" s="961"/>
      <c r="DJ120" s="961"/>
      <c r="DK120" s="961"/>
      <c r="DL120" s="961">
        <v>12552046</v>
      </c>
      <c r="DM120" s="961"/>
      <c r="DN120" s="961"/>
      <c r="DO120" s="961"/>
      <c r="DP120" s="961"/>
      <c r="DQ120" s="961">
        <v>11580305</v>
      </c>
      <c r="DR120" s="961"/>
      <c r="DS120" s="961"/>
      <c r="DT120" s="961"/>
      <c r="DU120" s="961"/>
      <c r="DV120" s="962">
        <v>107.8</v>
      </c>
      <c r="DW120" s="962"/>
      <c r="DX120" s="962"/>
      <c r="DY120" s="962"/>
      <c r="DZ120" s="963"/>
    </row>
    <row r="121" spans="1:130" s="226" customFormat="1" ht="26.25" customHeight="1" x14ac:dyDescent="0.2">
      <c r="A121" s="1087"/>
      <c r="B121" s="979"/>
      <c r="C121" s="1004" t="s">
        <v>391</v>
      </c>
      <c r="D121" s="1005"/>
      <c r="E121" s="1005"/>
      <c r="F121" s="1005"/>
      <c r="G121" s="1005"/>
      <c r="H121" s="1005"/>
      <c r="I121" s="1005"/>
      <c r="J121" s="1005"/>
      <c r="K121" s="1005"/>
      <c r="L121" s="1005"/>
      <c r="M121" s="1005"/>
      <c r="N121" s="1005"/>
      <c r="O121" s="1005"/>
      <c r="P121" s="1005"/>
      <c r="Q121" s="1005"/>
      <c r="R121" s="1005"/>
      <c r="S121" s="1005"/>
      <c r="T121" s="1005"/>
      <c r="U121" s="1005"/>
      <c r="V121" s="1005"/>
      <c r="W121" s="1005"/>
      <c r="X121" s="1005"/>
      <c r="Y121" s="1005"/>
      <c r="Z121" s="1006"/>
      <c r="AA121" s="988" t="s">
        <v>374</v>
      </c>
      <c r="AB121" s="989"/>
      <c r="AC121" s="989"/>
      <c r="AD121" s="989"/>
      <c r="AE121" s="990"/>
      <c r="AF121" s="991" t="s">
        <v>230</v>
      </c>
      <c r="AG121" s="989"/>
      <c r="AH121" s="989"/>
      <c r="AI121" s="989"/>
      <c r="AJ121" s="990"/>
      <c r="AK121" s="991" t="s">
        <v>230</v>
      </c>
      <c r="AL121" s="989"/>
      <c r="AM121" s="989"/>
      <c r="AN121" s="989"/>
      <c r="AO121" s="990"/>
      <c r="AP121" s="992" t="s">
        <v>374</v>
      </c>
      <c r="AQ121" s="993"/>
      <c r="AR121" s="993"/>
      <c r="AS121" s="993"/>
      <c r="AT121" s="994"/>
      <c r="AU121" s="1024"/>
      <c r="AV121" s="1025"/>
      <c r="AW121" s="1025"/>
      <c r="AX121" s="1025"/>
      <c r="AY121" s="1026"/>
      <c r="AZ121" s="952" t="s">
        <v>392</v>
      </c>
      <c r="BA121" s="953"/>
      <c r="BB121" s="953"/>
      <c r="BC121" s="953"/>
      <c r="BD121" s="953"/>
      <c r="BE121" s="953"/>
      <c r="BF121" s="953"/>
      <c r="BG121" s="953"/>
      <c r="BH121" s="953"/>
      <c r="BI121" s="953"/>
      <c r="BJ121" s="953"/>
      <c r="BK121" s="953"/>
      <c r="BL121" s="953"/>
      <c r="BM121" s="953"/>
      <c r="BN121" s="953"/>
      <c r="BO121" s="953"/>
      <c r="BP121" s="954"/>
      <c r="BQ121" s="955">
        <v>934992</v>
      </c>
      <c r="BR121" s="956"/>
      <c r="BS121" s="956"/>
      <c r="BT121" s="956"/>
      <c r="BU121" s="956"/>
      <c r="BV121" s="956">
        <v>993020</v>
      </c>
      <c r="BW121" s="956"/>
      <c r="BX121" s="956"/>
      <c r="BY121" s="956"/>
      <c r="BZ121" s="956"/>
      <c r="CA121" s="956">
        <v>937902</v>
      </c>
      <c r="CB121" s="956"/>
      <c r="CC121" s="956"/>
      <c r="CD121" s="956"/>
      <c r="CE121" s="956"/>
      <c r="CF121" s="950">
        <v>8.6999999999999993</v>
      </c>
      <c r="CG121" s="951"/>
      <c r="CH121" s="951"/>
      <c r="CI121" s="951"/>
      <c r="CJ121" s="951"/>
      <c r="CK121" s="1039"/>
      <c r="CL121" s="1040"/>
      <c r="CM121" s="1040"/>
      <c r="CN121" s="1040"/>
      <c r="CO121" s="1041"/>
      <c r="CP121" s="1049" t="s">
        <v>335</v>
      </c>
      <c r="CQ121" s="1050"/>
      <c r="CR121" s="1050"/>
      <c r="CS121" s="1050"/>
      <c r="CT121" s="1050"/>
      <c r="CU121" s="1050"/>
      <c r="CV121" s="1050"/>
      <c r="CW121" s="1050"/>
      <c r="CX121" s="1050"/>
      <c r="CY121" s="1050"/>
      <c r="CZ121" s="1050"/>
      <c r="DA121" s="1050"/>
      <c r="DB121" s="1050"/>
      <c r="DC121" s="1050"/>
      <c r="DD121" s="1050"/>
      <c r="DE121" s="1050"/>
      <c r="DF121" s="1051"/>
      <c r="DG121" s="955">
        <v>561413</v>
      </c>
      <c r="DH121" s="956"/>
      <c r="DI121" s="956"/>
      <c r="DJ121" s="956"/>
      <c r="DK121" s="956"/>
      <c r="DL121" s="956">
        <v>537764</v>
      </c>
      <c r="DM121" s="956"/>
      <c r="DN121" s="956"/>
      <c r="DO121" s="956"/>
      <c r="DP121" s="956"/>
      <c r="DQ121" s="956">
        <v>552149</v>
      </c>
      <c r="DR121" s="956"/>
      <c r="DS121" s="956"/>
      <c r="DT121" s="956"/>
      <c r="DU121" s="956"/>
      <c r="DV121" s="957">
        <v>5.0999999999999996</v>
      </c>
      <c r="DW121" s="957"/>
      <c r="DX121" s="957"/>
      <c r="DY121" s="957"/>
      <c r="DZ121" s="958"/>
    </row>
    <row r="122" spans="1:130" s="226" customFormat="1" ht="26.25" customHeight="1" x14ac:dyDescent="0.2">
      <c r="A122" s="1087"/>
      <c r="B122" s="979"/>
      <c r="C122" s="952" t="s">
        <v>373</v>
      </c>
      <c r="D122" s="953"/>
      <c r="E122" s="953"/>
      <c r="F122" s="953"/>
      <c r="G122" s="953"/>
      <c r="H122" s="953"/>
      <c r="I122" s="953"/>
      <c r="J122" s="953"/>
      <c r="K122" s="953"/>
      <c r="L122" s="953"/>
      <c r="M122" s="953"/>
      <c r="N122" s="953"/>
      <c r="O122" s="953"/>
      <c r="P122" s="953"/>
      <c r="Q122" s="953"/>
      <c r="R122" s="953"/>
      <c r="S122" s="953"/>
      <c r="T122" s="953"/>
      <c r="U122" s="953"/>
      <c r="V122" s="953"/>
      <c r="W122" s="953"/>
      <c r="X122" s="953"/>
      <c r="Y122" s="953"/>
      <c r="Z122" s="954"/>
      <c r="AA122" s="988" t="s">
        <v>230</v>
      </c>
      <c r="AB122" s="989"/>
      <c r="AC122" s="989"/>
      <c r="AD122" s="989"/>
      <c r="AE122" s="990"/>
      <c r="AF122" s="991" t="s">
        <v>230</v>
      </c>
      <c r="AG122" s="989"/>
      <c r="AH122" s="989"/>
      <c r="AI122" s="989"/>
      <c r="AJ122" s="990"/>
      <c r="AK122" s="991" t="s">
        <v>230</v>
      </c>
      <c r="AL122" s="989"/>
      <c r="AM122" s="989"/>
      <c r="AN122" s="989"/>
      <c r="AO122" s="990"/>
      <c r="AP122" s="992" t="s">
        <v>374</v>
      </c>
      <c r="AQ122" s="993"/>
      <c r="AR122" s="993"/>
      <c r="AS122" s="993"/>
      <c r="AT122" s="994"/>
      <c r="AU122" s="1024"/>
      <c r="AV122" s="1025"/>
      <c r="AW122" s="1025"/>
      <c r="AX122" s="1025"/>
      <c r="AY122" s="1026"/>
      <c r="AZ122" s="1003" t="s">
        <v>393</v>
      </c>
      <c r="BA122" s="995"/>
      <c r="BB122" s="995"/>
      <c r="BC122" s="995"/>
      <c r="BD122" s="995"/>
      <c r="BE122" s="995"/>
      <c r="BF122" s="995"/>
      <c r="BG122" s="995"/>
      <c r="BH122" s="995"/>
      <c r="BI122" s="995"/>
      <c r="BJ122" s="995"/>
      <c r="BK122" s="995"/>
      <c r="BL122" s="995"/>
      <c r="BM122" s="995"/>
      <c r="BN122" s="995"/>
      <c r="BO122" s="995"/>
      <c r="BP122" s="996"/>
      <c r="BQ122" s="1029">
        <v>31748812</v>
      </c>
      <c r="BR122" s="1030"/>
      <c r="BS122" s="1030"/>
      <c r="BT122" s="1030"/>
      <c r="BU122" s="1030"/>
      <c r="BV122" s="1030">
        <v>32889410</v>
      </c>
      <c r="BW122" s="1030"/>
      <c r="BX122" s="1030"/>
      <c r="BY122" s="1030"/>
      <c r="BZ122" s="1030"/>
      <c r="CA122" s="1030">
        <v>31744609</v>
      </c>
      <c r="CB122" s="1030"/>
      <c r="CC122" s="1030"/>
      <c r="CD122" s="1030"/>
      <c r="CE122" s="1030"/>
      <c r="CF122" s="1047">
        <v>295.39999999999998</v>
      </c>
      <c r="CG122" s="1048"/>
      <c r="CH122" s="1048"/>
      <c r="CI122" s="1048"/>
      <c r="CJ122" s="1048"/>
      <c r="CK122" s="1039"/>
      <c r="CL122" s="1040"/>
      <c r="CM122" s="1040"/>
      <c r="CN122" s="1040"/>
      <c r="CO122" s="1041"/>
      <c r="CP122" s="1049" t="s">
        <v>333</v>
      </c>
      <c r="CQ122" s="1050"/>
      <c r="CR122" s="1050"/>
      <c r="CS122" s="1050"/>
      <c r="CT122" s="1050"/>
      <c r="CU122" s="1050"/>
      <c r="CV122" s="1050"/>
      <c r="CW122" s="1050"/>
      <c r="CX122" s="1050"/>
      <c r="CY122" s="1050"/>
      <c r="CZ122" s="1050"/>
      <c r="DA122" s="1050"/>
      <c r="DB122" s="1050"/>
      <c r="DC122" s="1050"/>
      <c r="DD122" s="1050"/>
      <c r="DE122" s="1050"/>
      <c r="DF122" s="1051"/>
      <c r="DG122" s="955" t="s">
        <v>374</v>
      </c>
      <c r="DH122" s="956"/>
      <c r="DI122" s="956"/>
      <c r="DJ122" s="956"/>
      <c r="DK122" s="956"/>
      <c r="DL122" s="956" t="s">
        <v>230</v>
      </c>
      <c r="DM122" s="956"/>
      <c r="DN122" s="956"/>
      <c r="DO122" s="956"/>
      <c r="DP122" s="956"/>
      <c r="DQ122" s="956" t="s">
        <v>230</v>
      </c>
      <c r="DR122" s="956"/>
      <c r="DS122" s="956"/>
      <c r="DT122" s="956"/>
      <c r="DU122" s="956"/>
      <c r="DV122" s="957" t="s">
        <v>230</v>
      </c>
      <c r="DW122" s="957"/>
      <c r="DX122" s="957"/>
      <c r="DY122" s="957"/>
      <c r="DZ122" s="958"/>
    </row>
    <row r="123" spans="1:130" s="226" customFormat="1" ht="26.25" customHeight="1" x14ac:dyDescent="0.2">
      <c r="A123" s="1087"/>
      <c r="B123" s="979"/>
      <c r="C123" s="952" t="s">
        <v>380</v>
      </c>
      <c r="D123" s="953"/>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4"/>
      <c r="AA123" s="988">
        <v>4615</v>
      </c>
      <c r="AB123" s="989"/>
      <c r="AC123" s="989"/>
      <c r="AD123" s="989"/>
      <c r="AE123" s="990"/>
      <c r="AF123" s="991">
        <v>4615</v>
      </c>
      <c r="AG123" s="989"/>
      <c r="AH123" s="989"/>
      <c r="AI123" s="989"/>
      <c r="AJ123" s="990"/>
      <c r="AK123" s="991">
        <v>4615</v>
      </c>
      <c r="AL123" s="989"/>
      <c r="AM123" s="989"/>
      <c r="AN123" s="989"/>
      <c r="AO123" s="990"/>
      <c r="AP123" s="992">
        <v>0</v>
      </c>
      <c r="AQ123" s="993"/>
      <c r="AR123" s="993"/>
      <c r="AS123" s="993"/>
      <c r="AT123" s="994"/>
      <c r="AU123" s="1027"/>
      <c r="AV123" s="1028"/>
      <c r="AW123" s="1028"/>
      <c r="AX123" s="1028"/>
      <c r="AY123" s="1028"/>
      <c r="AZ123" s="247" t="s">
        <v>188</v>
      </c>
      <c r="BA123" s="247"/>
      <c r="BB123" s="247"/>
      <c r="BC123" s="247"/>
      <c r="BD123" s="247"/>
      <c r="BE123" s="247"/>
      <c r="BF123" s="247"/>
      <c r="BG123" s="247"/>
      <c r="BH123" s="247"/>
      <c r="BI123" s="247"/>
      <c r="BJ123" s="247"/>
      <c r="BK123" s="247"/>
      <c r="BL123" s="247"/>
      <c r="BM123" s="247"/>
      <c r="BN123" s="247"/>
      <c r="BO123" s="1007" t="s">
        <v>394</v>
      </c>
      <c r="BP123" s="1035"/>
      <c r="BQ123" s="1093">
        <v>45986538</v>
      </c>
      <c r="BR123" s="1094"/>
      <c r="BS123" s="1094"/>
      <c r="BT123" s="1094"/>
      <c r="BU123" s="1094"/>
      <c r="BV123" s="1094">
        <v>47072949</v>
      </c>
      <c r="BW123" s="1094"/>
      <c r="BX123" s="1094"/>
      <c r="BY123" s="1094"/>
      <c r="BZ123" s="1094"/>
      <c r="CA123" s="1094">
        <v>46546113</v>
      </c>
      <c r="CB123" s="1094"/>
      <c r="CC123" s="1094"/>
      <c r="CD123" s="1094"/>
      <c r="CE123" s="1094"/>
      <c r="CF123" s="1031"/>
      <c r="CG123" s="1032"/>
      <c r="CH123" s="1032"/>
      <c r="CI123" s="1032"/>
      <c r="CJ123" s="1033"/>
      <c r="CK123" s="1039"/>
      <c r="CL123" s="1040"/>
      <c r="CM123" s="1040"/>
      <c r="CN123" s="1040"/>
      <c r="CO123" s="1041"/>
      <c r="CP123" s="1049" t="s">
        <v>334</v>
      </c>
      <c r="CQ123" s="1050"/>
      <c r="CR123" s="1050"/>
      <c r="CS123" s="1050"/>
      <c r="CT123" s="1050"/>
      <c r="CU123" s="1050"/>
      <c r="CV123" s="1050"/>
      <c r="CW123" s="1050"/>
      <c r="CX123" s="1050"/>
      <c r="CY123" s="1050"/>
      <c r="CZ123" s="1050"/>
      <c r="DA123" s="1050"/>
      <c r="DB123" s="1050"/>
      <c r="DC123" s="1050"/>
      <c r="DD123" s="1050"/>
      <c r="DE123" s="1050"/>
      <c r="DF123" s="1051"/>
      <c r="DG123" s="988" t="s">
        <v>374</v>
      </c>
      <c r="DH123" s="989"/>
      <c r="DI123" s="989"/>
      <c r="DJ123" s="989"/>
      <c r="DK123" s="990"/>
      <c r="DL123" s="991" t="s">
        <v>230</v>
      </c>
      <c r="DM123" s="989"/>
      <c r="DN123" s="989"/>
      <c r="DO123" s="989"/>
      <c r="DP123" s="990"/>
      <c r="DQ123" s="991" t="s">
        <v>230</v>
      </c>
      <c r="DR123" s="989"/>
      <c r="DS123" s="989"/>
      <c r="DT123" s="989"/>
      <c r="DU123" s="990"/>
      <c r="DV123" s="992" t="s">
        <v>230</v>
      </c>
      <c r="DW123" s="993"/>
      <c r="DX123" s="993"/>
      <c r="DY123" s="993"/>
      <c r="DZ123" s="994"/>
    </row>
    <row r="124" spans="1:130" s="226" customFormat="1" ht="26.25" customHeight="1" thickBot="1" x14ac:dyDescent="0.25">
      <c r="A124" s="1087"/>
      <c r="B124" s="979"/>
      <c r="C124" s="952" t="s">
        <v>383</v>
      </c>
      <c r="D124" s="953"/>
      <c r="E124" s="953"/>
      <c r="F124" s="953"/>
      <c r="G124" s="953"/>
      <c r="H124" s="953"/>
      <c r="I124" s="953"/>
      <c r="J124" s="953"/>
      <c r="K124" s="953"/>
      <c r="L124" s="953"/>
      <c r="M124" s="953"/>
      <c r="N124" s="953"/>
      <c r="O124" s="953"/>
      <c r="P124" s="953"/>
      <c r="Q124" s="953"/>
      <c r="R124" s="953"/>
      <c r="S124" s="953"/>
      <c r="T124" s="953"/>
      <c r="U124" s="953"/>
      <c r="V124" s="953"/>
      <c r="W124" s="953"/>
      <c r="X124" s="953"/>
      <c r="Y124" s="953"/>
      <c r="Z124" s="954"/>
      <c r="AA124" s="988" t="s">
        <v>230</v>
      </c>
      <c r="AB124" s="989"/>
      <c r="AC124" s="989"/>
      <c r="AD124" s="989"/>
      <c r="AE124" s="990"/>
      <c r="AF124" s="991" t="s">
        <v>230</v>
      </c>
      <c r="AG124" s="989"/>
      <c r="AH124" s="989"/>
      <c r="AI124" s="989"/>
      <c r="AJ124" s="990"/>
      <c r="AK124" s="991" t="s">
        <v>230</v>
      </c>
      <c r="AL124" s="989"/>
      <c r="AM124" s="989"/>
      <c r="AN124" s="989"/>
      <c r="AO124" s="990"/>
      <c r="AP124" s="992" t="s">
        <v>230</v>
      </c>
      <c r="AQ124" s="993"/>
      <c r="AR124" s="993"/>
      <c r="AS124" s="993"/>
      <c r="AT124" s="994"/>
      <c r="AU124" s="1089" t="s">
        <v>395</v>
      </c>
      <c r="AV124" s="1090"/>
      <c r="AW124" s="1090"/>
      <c r="AX124" s="1090"/>
      <c r="AY124" s="1090"/>
      <c r="AZ124" s="1090"/>
      <c r="BA124" s="1090"/>
      <c r="BB124" s="1090"/>
      <c r="BC124" s="1090"/>
      <c r="BD124" s="1090"/>
      <c r="BE124" s="1090"/>
      <c r="BF124" s="1090"/>
      <c r="BG124" s="1090"/>
      <c r="BH124" s="1090"/>
      <c r="BI124" s="1090"/>
      <c r="BJ124" s="1090"/>
      <c r="BK124" s="1090"/>
      <c r="BL124" s="1090"/>
      <c r="BM124" s="1090"/>
      <c r="BN124" s="1090"/>
      <c r="BO124" s="1090"/>
      <c r="BP124" s="1091"/>
      <c r="BQ124" s="1092" t="s">
        <v>374</v>
      </c>
      <c r="BR124" s="1057"/>
      <c r="BS124" s="1057"/>
      <c r="BT124" s="1057"/>
      <c r="BU124" s="1057"/>
      <c r="BV124" s="1057" t="s">
        <v>230</v>
      </c>
      <c r="BW124" s="1057"/>
      <c r="BX124" s="1057"/>
      <c r="BY124" s="1057"/>
      <c r="BZ124" s="1057"/>
      <c r="CA124" s="1057" t="s">
        <v>230</v>
      </c>
      <c r="CB124" s="1057"/>
      <c r="CC124" s="1057"/>
      <c r="CD124" s="1057"/>
      <c r="CE124" s="1057"/>
      <c r="CF124" s="1058"/>
      <c r="CG124" s="1059"/>
      <c r="CH124" s="1059"/>
      <c r="CI124" s="1059"/>
      <c r="CJ124" s="1060"/>
      <c r="CK124" s="1042"/>
      <c r="CL124" s="1042"/>
      <c r="CM124" s="1042"/>
      <c r="CN124" s="1042"/>
      <c r="CO124" s="1043"/>
      <c r="CP124" s="1049" t="s">
        <v>396</v>
      </c>
      <c r="CQ124" s="1050"/>
      <c r="CR124" s="1050"/>
      <c r="CS124" s="1050"/>
      <c r="CT124" s="1050"/>
      <c r="CU124" s="1050"/>
      <c r="CV124" s="1050"/>
      <c r="CW124" s="1050"/>
      <c r="CX124" s="1050"/>
      <c r="CY124" s="1050"/>
      <c r="CZ124" s="1050"/>
      <c r="DA124" s="1050"/>
      <c r="DB124" s="1050"/>
      <c r="DC124" s="1050"/>
      <c r="DD124" s="1050"/>
      <c r="DE124" s="1050"/>
      <c r="DF124" s="1051"/>
      <c r="DG124" s="1034" t="s">
        <v>230</v>
      </c>
      <c r="DH124" s="1016"/>
      <c r="DI124" s="1016"/>
      <c r="DJ124" s="1016"/>
      <c r="DK124" s="1017"/>
      <c r="DL124" s="1015" t="s">
        <v>230</v>
      </c>
      <c r="DM124" s="1016"/>
      <c r="DN124" s="1016"/>
      <c r="DO124" s="1016"/>
      <c r="DP124" s="1017"/>
      <c r="DQ124" s="1015" t="s">
        <v>230</v>
      </c>
      <c r="DR124" s="1016"/>
      <c r="DS124" s="1016"/>
      <c r="DT124" s="1016"/>
      <c r="DU124" s="1017"/>
      <c r="DV124" s="1018" t="s">
        <v>230</v>
      </c>
      <c r="DW124" s="1019"/>
      <c r="DX124" s="1019"/>
      <c r="DY124" s="1019"/>
      <c r="DZ124" s="1020"/>
    </row>
    <row r="125" spans="1:130" s="226" customFormat="1" ht="26.25" customHeight="1" x14ac:dyDescent="0.2">
      <c r="A125" s="1087"/>
      <c r="B125" s="979"/>
      <c r="C125" s="952" t="s">
        <v>385</v>
      </c>
      <c r="D125" s="953"/>
      <c r="E125" s="953"/>
      <c r="F125" s="953"/>
      <c r="G125" s="953"/>
      <c r="H125" s="953"/>
      <c r="I125" s="953"/>
      <c r="J125" s="953"/>
      <c r="K125" s="953"/>
      <c r="L125" s="953"/>
      <c r="M125" s="953"/>
      <c r="N125" s="953"/>
      <c r="O125" s="953"/>
      <c r="P125" s="953"/>
      <c r="Q125" s="953"/>
      <c r="R125" s="953"/>
      <c r="S125" s="953"/>
      <c r="T125" s="953"/>
      <c r="U125" s="953"/>
      <c r="V125" s="953"/>
      <c r="W125" s="953"/>
      <c r="X125" s="953"/>
      <c r="Y125" s="953"/>
      <c r="Z125" s="954"/>
      <c r="AA125" s="988" t="s">
        <v>230</v>
      </c>
      <c r="AB125" s="989"/>
      <c r="AC125" s="989"/>
      <c r="AD125" s="989"/>
      <c r="AE125" s="990"/>
      <c r="AF125" s="991" t="s">
        <v>230</v>
      </c>
      <c r="AG125" s="989"/>
      <c r="AH125" s="989"/>
      <c r="AI125" s="989"/>
      <c r="AJ125" s="990"/>
      <c r="AK125" s="991" t="s">
        <v>374</v>
      </c>
      <c r="AL125" s="989"/>
      <c r="AM125" s="989"/>
      <c r="AN125" s="989"/>
      <c r="AO125" s="990"/>
      <c r="AP125" s="992" t="s">
        <v>230</v>
      </c>
      <c r="AQ125" s="993"/>
      <c r="AR125" s="993"/>
      <c r="AS125" s="993"/>
      <c r="AT125" s="994"/>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2" t="s">
        <v>397</v>
      </c>
      <c r="CL125" s="1037"/>
      <c r="CM125" s="1037"/>
      <c r="CN125" s="1037"/>
      <c r="CO125" s="1038"/>
      <c r="CP125" s="959" t="s">
        <v>398</v>
      </c>
      <c r="CQ125" s="927"/>
      <c r="CR125" s="927"/>
      <c r="CS125" s="927"/>
      <c r="CT125" s="927"/>
      <c r="CU125" s="927"/>
      <c r="CV125" s="927"/>
      <c r="CW125" s="927"/>
      <c r="CX125" s="927"/>
      <c r="CY125" s="927"/>
      <c r="CZ125" s="927"/>
      <c r="DA125" s="927"/>
      <c r="DB125" s="927"/>
      <c r="DC125" s="927"/>
      <c r="DD125" s="927"/>
      <c r="DE125" s="927"/>
      <c r="DF125" s="928"/>
      <c r="DG125" s="960" t="s">
        <v>374</v>
      </c>
      <c r="DH125" s="961"/>
      <c r="DI125" s="961"/>
      <c r="DJ125" s="961"/>
      <c r="DK125" s="961"/>
      <c r="DL125" s="961" t="s">
        <v>374</v>
      </c>
      <c r="DM125" s="961"/>
      <c r="DN125" s="961"/>
      <c r="DO125" s="961"/>
      <c r="DP125" s="961"/>
      <c r="DQ125" s="961" t="s">
        <v>230</v>
      </c>
      <c r="DR125" s="961"/>
      <c r="DS125" s="961"/>
      <c r="DT125" s="961"/>
      <c r="DU125" s="961"/>
      <c r="DV125" s="962" t="s">
        <v>374</v>
      </c>
      <c r="DW125" s="962"/>
      <c r="DX125" s="962"/>
      <c r="DY125" s="962"/>
      <c r="DZ125" s="963"/>
    </row>
    <row r="126" spans="1:130" s="226" customFormat="1" ht="26.25" customHeight="1" thickBot="1" x14ac:dyDescent="0.25">
      <c r="A126" s="1087"/>
      <c r="B126" s="979"/>
      <c r="C126" s="952" t="s">
        <v>387</v>
      </c>
      <c r="D126" s="953"/>
      <c r="E126" s="953"/>
      <c r="F126" s="953"/>
      <c r="G126" s="953"/>
      <c r="H126" s="953"/>
      <c r="I126" s="953"/>
      <c r="J126" s="953"/>
      <c r="K126" s="953"/>
      <c r="L126" s="953"/>
      <c r="M126" s="953"/>
      <c r="N126" s="953"/>
      <c r="O126" s="953"/>
      <c r="P126" s="953"/>
      <c r="Q126" s="953"/>
      <c r="R126" s="953"/>
      <c r="S126" s="953"/>
      <c r="T126" s="953"/>
      <c r="U126" s="953"/>
      <c r="V126" s="953"/>
      <c r="W126" s="953"/>
      <c r="X126" s="953"/>
      <c r="Y126" s="953"/>
      <c r="Z126" s="954"/>
      <c r="AA126" s="988">
        <v>1369</v>
      </c>
      <c r="AB126" s="989"/>
      <c r="AC126" s="989"/>
      <c r="AD126" s="989"/>
      <c r="AE126" s="990"/>
      <c r="AF126" s="991">
        <v>1369</v>
      </c>
      <c r="AG126" s="989"/>
      <c r="AH126" s="989"/>
      <c r="AI126" s="989"/>
      <c r="AJ126" s="990"/>
      <c r="AK126" s="991">
        <v>1369</v>
      </c>
      <c r="AL126" s="989"/>
      <c r="AM126" s="989"/>
      <c r="AN126" s="989"/>
      <c r="AO126" s="990"/>
      <c r="AP126" s="992">
        <v>0</v>
      </c>
      <c r="AQ126" s="993"/>
      <c r="AR126" s="993"/>
      <c r="AS126" s="993"/>
      <c r="AT126" s="994"/>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3"/>
      <c r="CL126" s="1040"/>
      <c r="CM126" s="1040"/>
      <c r="CN126" s="1040"/>
      <c r="CO126" s="1041"/>
      <c r="CP126" s="952" t="s">
        <v>399</v>
      </c>
      <c r="CQ126" s="953"/>
      <c r="CR126" s="953"/>
      <c r="CS126" s="953"/>
      <c r="CT126" s="953"/>
      <c r="CU126" s="953"/>
      <c r="CV126" s="953"/>
      <c r="CW126" s="953"/>
      <c r="CX126" s="953"/>
      <c r="CY126" s="953"/>
      <c r="CZ126" s="953"/>
      <c r="DA126" s="953"/>
      <c r="DB126" s="953"/>
      <c r="DC126" s="953"/>
      <c r="DD126" s="953"/>
      <c r="DE126" s="953"/>
      <c r="DF126" s="954"/>
      <c r="DG126" s="955" t="s">
        <v>230</v>
      </c>
      <c r="DH126" s="956"/>
      <c r="DI126" s="956"/>
      <c r="DJ126" s="956"/>
      <c r="DK126" s="956"/>
      <c r="DL126" s="956" t="s">
        <v>374</v>
      </c>
      <c r="DM126" s="956"/>
      <c r="DN126" s="956"/>
      <c r="DO126" s="956"/>
      <c r="DP126" s="956"/>
      <c r="DQ126" s="956" t="s">
        <v>374</v>
      </c>
      <c r="DR126" s="956"/>
      <c r="DS126" s="956"/>
      <c r="DT126" s="956"/>
      <c r="DU126" s="956"/>
      <c r="DV126" s="957" t="s">
        <v>230</v>
      </c>
      <c r="DW126" s="957"/>
      <c r="DX126" s="957"/>
      <c r="DY126" s="957"/>
      <c r="DZ126" s="958"/>
    </row>
    <row r="127" spans="1:130" s="226" customFormat="1" ht="26.25" customHeight="1" x14ac:dyDescent="0.2">
      <c r="A127" s="1088"/>
      <c r="B127" s="981"/>
      <c r="C127" s="1003" t="s">
        <v>400</v>
      </c>
      <c r="D127" s="995"/>
      <c r="E127" s="995"/>
      <c r="F127" s="995"/>
      <c r="G127" s="995"/>
      <c r="H127" s="995"/>
      <c r="I127" s="995"/>
      <c r="J127" s="995"/>
      <c r="K127" s="995"/>
      <c r="L127" s="995"/>
      <c r="M127" s="995"/>
      <c r="N127" s="995"/>
      <c r="O127" s="995"/>
      <c r="P127" s="995"/>
      <c r="Q127" s="995"/>
      <c r="R127" s="995"/>
      <c r="S127" s="995"/>
      <c r="T127" s="995"/>
      <c r="U127" s="995"/>
      <c r="V127" s="995"/>
      <c r="W127" s="995"/>
      <c r="X127" s="995"/>
      <c r="Y127" s="995"/>
      <c r="Z127" s="996"/>
      <c r="AA127" s="988" t="s">
        <v>230</v>
      </c>
      <c r="AB127" s="989"/>
      <c r="AC127" s="989"/>
      <c r="AD127" s="989"/>
      <c r="AE127" s="990"/>
      <c r="AF127" s="991" t="s">
        <v>230</v>
      </c>
      <c r="AG127" s="989"/>
      <c r="AH127" s="989"/>
      <c r="AI127" s="989"/>
      <c r="AJ127" s="990"/>
      <c r="AK127" s="991" t="s">
        <v>230</v>
      </c>
      <c r="AL127" s="989"/>
      <c r="AM127" s="989"/>
      <c r="AN127" s="989"/>
      <c r="AO127" s="990"/>
      <c r="AP127" s="992" t="s">
        <v>230</v>
      </c>
      <c r="AQ127" s="993"/>
      <c r="AR127" s="993"/>
      <c r="AS127" s="993"/>
      <c r="AT127" s="994"/>
      <c r="AU127" s="228"/>
      <c r="AV127" s="228"/>
      <c r="AW127" s="228"/>
      <c r="AX127" s="1061" t="s">
        <v>401</v>
      </c>
      <c r="AY127" s="1062"/>
      <c r="AZ127" s="1062"/>
      <c r="BA127" s="1062"/>
      <c r="BB127" s="1062"/>
      <c r="BC127" s="1062"/>
      <c r="BD127" s="1062"/>
      <c r="BE127" s="1063"/>
      <c r="BF127" s="1064" t="s">
        <v>402</v>
      </c>
      <c r="BG127" s="1062"/>
      <c r="BH127" s="1062"/>
      <c r="BI127" s="1062"/>
      <c r="BJ127" s="1062"/>
      <c r="BK127" s="1062"/>
      <c r="BL127" s="1063"/>
      <c r="BM127" s="1064" t="s">
        <v>403</v>
      </c>
      <c r="BN127" s="1062"/>
      <c r="BO127" s="1062"/>
      <c r="BP127" s="1062"/>
      <c r="BQ127" s="1062"/>
      <c r="BR127" s="1062"/>
      <c r="BS127" s="1063"/>
      <c r="BT127" s="1064" t="s">
        <v>404</v>
      </c>
      <c r="BU127" s="1062"/>
      <c r="BV127" s="1062"/>
      <c r="BW127" s="1062"/>
      <c r="BX127" s="1062"/>
      <c r="BY127" s="1062"/>
      <c r="BZ127" s="1085"/>
      <c r="CA127" s="228"/>
      <c r="CB127" s="228"/>
      <c r="CC127" s="228"/>
      <c r="CD127" s="251"/>
      <c r="CE127" s="251"/>
      <c r="CF127" s="251"/>
      <c r="CG127" s="228"/>
      <c r="CH127" s="228"/>
      <c r="CI127" s="228"/>
      <c r="CJ127" s="250"/>
      <c r="CK127" s="1053"/>
      <c r="CL127" s="1040"/>
      <c r="CM127" s="1040"/>
      <c r="CN127" s="1040"/>
      <c r="CO127" s="1041"/>
      <c r="CP127" s="952" t="s">
        <v>405</v>
      </c>
      <c r="CQ127" s="953"/>
      <c r="CR127" s="953"/>
      <c r="CS127" s="953"/>
      <c r="CT127" s="953"/>
      <c r="CU127" s="953"/>
      <c r="CV127" s="953"/>
      <c r="CW127" s="953"/>
      <c r="CX127" s="953"/>
      <c r="CY127" s="953"/>
      <c r="CZ127" s="953"/>
      <c r="DA127" s="953"/>
      <c r="DB127" s="953"/>
      <c r="DC127" s="953"/>
      <c r="DD127" s="953"/>
      <c r="DE127" s="953"/>
      <c r="DF127" s="954"/>
      <c r="DG127" s="955" t="s">
        <v>230</v>
      </c>
      <c r="DH127" s="956"/>
      <c r="DI127" s="956"/>
      <c r="DJ127" s="956"/>
      <c r="DK127" s="956"/>
      <c r="DL127" s="956" t="s">
        <v>230</v>
      </c>
      <c r="DM127" s="956"/>
      <c r="DN127" s="956"/>
      <c r="DO127" s="956"/>
      <c r="DP127" s="956"/>
      <c r="DQ127" s="956" t="s">
        <v>230</v>
      </c>
      <c r="DR127" s="956"/>
      <c r="DS127" s="956"/>
      <c r="DT127" s="956"/>
      <c r="DU127" s="956"/>
      <c r="DV127" s="957" t="s">
        <v>374</v>
      </c>
      <c r="DW127" s="957"/>
      <c r="DX127" s="957"/>
      <c r="DY127" s="957"/>
      <c r="DZ127" s="958"/>
    </row>
    <row r="128" spans="1:130" s="226" customFormat="1" ht="26.25" customHeight="1" thickBot="1" x14ac:dyDescent="0.25">
      <c r="A128" s="1071" t="s">
        <v>406</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407</v>
      </c>
      <c r="X128" s="1073"/>
      <c r="Y128" s="1073"/>
      <c r="Z128" s="1074"/>
      <c r="AA128" s="1075">
        <v>91371</v>
      </c>
      <c r="AB128" s="1076"/>
      <c r="AC128" s="1076"/>
      <c r="AD128" s="1076"/>
      <c r="AE128" s="1077"/>
      <c r="AF128" s="1078">
        <v>88365</v>
      </c>
      <c r="AG128" s="1076"/>
      <c r="AH128" s="1076"/>
      <c r="AI128" s="1076"/>
      <c r="AJ128" s="1077"/>
      <c r="AK128" s="1078">
        <v>93038</v>
      </c>
      <c r="AL128" s="1076"/>
      <c r="AM128" s="1076"/>
      <c r="AN128" s="1076"/>
      <c r="AO128" s="1077"/>
      <c r="AP128" s="1079"/>
      <c r="AQ128" s="1080"/>
      <c r="AR128" s="1080"/>
      <c r="AS128" s="1080"/>
      <c r="AT128" s="1081"/>
      <c r="AU128" s="228"/>
      <c r="AV128" s="228"/>
      <c r="AW128" s="228"/>
      <c r="AX128" s="926" t="s">
        <v>408</v>
      </c>
      <c r="AY128" s="927"/>
      <c r="AZ128" s="927"/>
      <c r="BA128" s="927"/>
      <c r="BB128" s="927"/>
      <c r="BC128" s="927"/>
      <c r="BD128" s="927"/>
      <c r="BE128" s="928"/>
      <c r="BF128" s="1082" t="s">
        <v>230</v>
      </c>
      <c r="BG128" s="1083"/>
      <c r="BH128" s="1083"/>
      <c r="BI128" s="1083"/>
      <c r="BJ128" s="1083"/>
      <c r="BK128" s="1083"/>
      <c r="BL128" s="1084"/>
      <c r="BM128" s="1082">
        <v>12.91</v>
      </c>
      <c r="BN128" s="1083"/>
      <c r="BO128" s="1083"/>
      <c r="BP128" s="1083"/>
      <c r="BQ128" s="1083"/>
      <c r="BR128" s="1083"/>
      <c r="BS128" s="1084"/>
      <c r="BT128" s="1082">
        <v>20</v>
      </c>
      <c r="BU128" s="1083"/>
      <c r="BV128" s="1083"/>
      <c r="BW128" s="1083"/>
      <c r="BX128" s="1083"/>
      <c r="BY128" s="1083"/>
      <c r="BZ128" s="1106"/>
      <c r="CA128" s="251"/>
      <c r="CB128" s="251"/>
      <c r="CC128" s="251"/>
      <c r="CD128" s="251"/>
      <c r="CE128" s="251"/>
      <c r="CF128" s="251"/>
      <c r="CG128" s="228"/>
      <c r="CH128" s="228"/>
      <c r="CI128" s="228"/>
      <c r="CJ128" s="250"/>
      <c r="CK128" s="1054"/>
      <c r="CL128" s="1055"/>
      <c r="CM128" s="1055"/>
      <c r="CN128" s="1055"/>
      <c r="CO128" s="1056"/>
      <c r="CP128" s="1065" t="s">
        <v>409</v>
      </c>
      <c r="CQ128" s="754"/>
      <c r="CR128" s="754"/>
      <c r="CS128" s="754"/>
      <c r="CT128" s="754"/>
      <c r="CU128" s="754"/>
      <c r="CV128" s="754"/>
      <c r="CW128" s="754"/>
      <c r="CX128" s="754"/>
      <c r="CY128" s="754"/>
      <c r="CZ128" s="754"/>
      <c r="DA128" s="754"/>
      <c r="DB128" s="754"/>
      <c r="DC128" s="754"/>
      <c r="DD128" s="754"/>
      <c r="DE128" s="754"/>
      <c r="DF128" s="1066"/>
      <c r="DG128" s="1067" t="s">
        <v>230</v>
      </c>
      <c r="DH128" s="1068"/>
      <c r="DI128" s="1068"/>
      <c r="DJ128" s="1068"/>
      <c r="DK128" s="1068"/>
      <c r="DL128" s="1068" t="s">
        <v>230</v>
      </c>
      <c r="DM128" s="1068"/>
      <c r="DN128" s="1068"/>
      <c r="DO128" s="1068"/>
      <c r="DP128" s="1068"/>
      <c r="DQ128" s="1068" t="s">
        <v>230</v>
      </c>
      <c r="DR128" s="1068"/>
      <c r="DS128" s="1068"/>
      <c r="DT128" s="1068"/>
      <c r="DU128" s="1068"/>
      <c r="DV128" s="1069" t="s">
        <v>230</v>
      </c>
      <c r="DW128" s="1069"/>
      <c r="DX128" s="1069"/>
      <c r="DY128" s="1069"/>
      <c r="DZ128" s="1070"/>
    </row>
    <row r="129" spans="1:131" s="226" customFormat="1" ht="26.25" customHeight="1" x14ac:dyDescent="0.2">
      <c r="A129" s="964" t="s">
        <v>107</v>
      </c>
      <c r="B129" s="965"/>
      <c r="C129" s="965"/>
      <c r="D129" s="965"/>
      <c r="E129" s="965"/>
      <c r="F129" s="965"/>
      <c r="G129" s="965"/>
      <c r="H129" s="965"/>
      <c r="I129" s="965"/>
      <c r="J129" s="965"/>
      <c r="K129" s="965"/>
      <c r="L129" s="965"/>
      <c r="M129" s="965"/>
      <c r="N129" s="965"/>
      <c r="O129" s="965"/>
      <c r="P129" s="965"/>
      <c r="Q129" s="965"/>
      <c r="R129" s="965"/>
      <c r="S129" s="965"/>
      <c r="T129" s="965"/>
      <c r="U129" s="965"/>
      <c r="V129" s="965"/>
      <c r="W129" s="1100" t="s">
        <v>410</v>
      </c>
      <c r="X129" s="1101"/>
      <c r="Y129" s="1101"/>
      <c r="Z129" s="1102"/>
      <c r="AA129" s="988">
        <v>12538857</v>
      </c>
      <c r="AB129" s="989"/>
      <c r="AC129" s="989"/>
      <c r="AD129" s="989"/>
      <c r="AE129" s="990"/>
      <c r="AF129" s="991">
        <v>12982217</v>
      </c>
      <c r="AG129" s="989"/>
      <c r="AH129" s="989"/>
      <c r="AI129" s="989"/>
      <c r="AJ129" s="990"/>
      <c r="AK129" s="991">
        <v>13369240</v>
      </c>
      <c r="AL129" s="989"/>
      <c r="AM129" s="989"/>
      <c r="AN129" s="989"/>
      <c r="AO129" s="990"/>
      <c r="AP129" s="1103"/>
      <c r="AQ129" s="1104"/>
      <c r="AR129" s="1104"/>
      <c r="AS129" s="1104"/>
      <c r="AT129" s="1105"/>
      <c r="AU129" s="229"/>
      <c r="AV129" s="229"/>
      <c r="AW129" s="229"/>
      <c r="AX129" s="1095" t="s">
        <v>411</v>
      </c>
      <c r="AY129" s="953"/>
      <c r="AZ129" s="953"/>
      <c r="BA129" s="953"/>
      <c r="BB129" s="953"/>
      <c r="BC129" s="953"/>
      <c r="BD129" s="953"/>
      <c r="BE129" s="954"/>
      <c r="BF129" s="1096" t="s">
        <v>230</v>
      </c>
      <c r="BG129" s="1097"/>
      <c r="BH129" s="1097"/>
      <c r="BI129" s="1097"/>
      <c r="BJ129" s="1097"/>
      <c r="BK129" s="1097"/>
      <c r="BL129" s="1098"/>
      <c r="BM129" s="1096">
        <v>17.91</v>
      </c>
      <c r="BN129" s="1097"/>
      <c r="BO129" s="1097"/>
      <c r="BP129" s="1097"/>
      <c r="BQ129" s="1097"/>
      <c r="BR129" s="1097"/>
      <c r="BS129" s="1098"/>
      <c r="BT129" s="1096">
        <v>30</v>
      </c>
      <c r="BU129" s="1097"/>
      <c r="BV129" s="1097"/>
      <c r="BW129" s="1097"/>
      <c r="BX129" s="1097"/>
      <c r="BY129" s="1097"/>
      <c r="BZ129" s="109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64" t="s">
        <v>412</v>
      </c>
      <c r="B130" s="965"/>
      <c r="C130" s="965"/>
      <c r="D130" s="965"/>
      <c r="E130" s="965"/>
      <c r="F130" s="965"/>
      <c r="G130" s="965"/>
      <c r="H130" s="965"/>
      <c r="I130" s="965"/>
      <c r="J130" s="965"/>
      <c r="K130" s="965"/>
      <c r="L130" s="965"/>
      <c r="M130" s="965"/>
      <c r="N130" s="965"/>
      <c r="O130" s="965"/>
      <c r="P130" s="965"/>
      <c r="Q130" s="965"/>
      <c r="R130" s="965"/>
      <c r="S130" s="965"/>
      <c r="T130" s="965"/>
      <c r="U130" s="965"/>
      <c r="V130" s="965"/>
      <c r="W130" s="1100" t="s">
        <v>413</v>
      </c>
      <c r="X130" s="1101"/>
      <c r="Y130" s="1101"/>
      <c r="Z130" s="1102"/>
      <c r="AA130" s="988">
        <v>2660311</v>
      </c>
      <c r="AB130" s="989"/>
      <c r="AC130" s="989"/>
      <c r="AD130" s="989"/>
      <c r="AE130" s="990"/>
      <c r="AF130" s="991">
        <v>2604956</v>
      </c>
      <c r="AG130" s="989"/>
      <c r="AH130" s="989"/>
      <c r="AI130" s="989"/>
      <c r="AJ130" s="990"/>
      <c r="AK130" s="991">
        <v>2622355</v>
      </c>
      <c r="AL130" s="989"/>
      <c r="AM130" s="989"/>
      <c r="AN130" s="989"/>
      <c r="AO130" s="990"/>
      <c r="AP130" s="1103"/>
      <c r="AQ130" s="1104"/>
      <c r="AR130" s="1104"/>
      <c r="AS130" s="1104"/>
      <c r="AT130" s="1105"/>
      <c r="AU130" s="229"/>
      <c r="AV130" s="229"/>
      <c r="AW130" s="229"/>
      <c r="AX130" s="1095" t="s">
        <v>414</v>
      </c>
      <c r="AY130" s="953"/>
      <c r="AZ130" s="953"/>
      <c r="BA130" s="953"/>
      <c r="BB130" s="953"/>
      <c r="BC130" s="953"/>
      <c r="BD130" s="953"/>
      <c r="BE130" s="954"/>
      <c r="BF130" s="1131">
        <v>4.9000000000000004</v>
      </c>
      <c r="BG130" s="1132"/>
      <c r="BH130" s="1132"/>
      <c r="BI130" s="1132"/>
      <c r="BJ130" s="1132"/>
      <c r="BK130" s="1132"/>
      <c r="BL130" s="1133"/>
      <c r="BM130" s="1131">
        <v>25</v>
      </c>
      <c r="BN130" s="1132"/>
      <c r="BO130" s="1132"/>
      <c r="BP130" s="1132"/>
      <c r="BQ130" s="1132"/>
      <c r="BR130" s="1132"/>
      <c r="BS130" s="1133"/>
      <c r="BT130" s="1131">
        <v>35</v>
      </c>
      <c r="BU130" s="1132"/>
      <c r="BV130" s="1132"/>
      <c r="BW130" s="1132"/>
      <c r="BX130" s="1132"/>
      <c r="BY130" s="1132"/>
      <c r="BZ130" s="1134"/>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35"/>
      <c r="B131" s="1136"/>
      <c r="C131" s="1136"/>
      <c r="D131" s="1136"/>
      <c r="E131" s="1136"/>
      <c r="F131" s="1136"/>
      <c r="G131" s="1136"/>
      <c r="H131" s="1136"/>
      <c r="I131" s="1136"/>
      <c r="J131" s="1136"/>
      <c r="K131" s="1136"/>
      <c r="L131" s="1136"/>
      <c r="M131" s="1136"/>
      <c r="N131" s="1136"/>
      <c r="O131" s="1136"/>
      <c r="P131" s="1136"/>
      <c r="Q131" s="1136"/>
      <c r="R131" s="1136"/>
      <c r="S131" s="1136"/>
      <c r="T131" s="1136"/>
      <c r="U131" s="1136"/>
      <c r="V131" s="1136"/>
      <c r="W131" s="1137" t="s">
        <v>415</v>
      </c>
      <c r="X131" s="1138"/>
      <c r="Y131" s="1138"/>
      <c r="Z131" s="1139"/>
      <c r="AA131" s="1034">
        <v>9878546</v>
      </c>
      <c r="AB131" s="1016"/>
      <c r="AC131" s="1016"/>
      <c r="AD131" s="1016"/>
      <c r="AE131" s="1017"/>
      <c r="AF131" s="1015">
        <v>10377261</v>
      </c>
      <c r="AG131" s="1016"/>
      <c r="AH131" s="1016"/>
      <c r="AI131" s="1016"/>
      <c r="AJ131" s="1017"/>
      <c r="AK131" s="1015">
        <v>10746885</v>
      </c>
      <c r="AL131" s="1016"/>
      <c r="AM131" s="1016"/>
      <c r="AN131" s="1016"/>
      <c r="AO131" s="1017"/>
      <c r="AP131" s="1140"/>
      <c r="AQ131" s="1141"/>
      <c r="AR131" s="1141"/>
      <c r="AS131" s="1141"/>
      <c r="AT131" s="1142"/>
      <c r="AU131" s="229"/>
      <c r="AV131" s="229"/>
      <c r="AW131" s="229"/>
      <c r="AX131" s="1113" t="s">
        <v>416</v>
      </c>
      <c r="AY131" s="754"/>
      <c r="AZ131" s="754"/>
      <c r="BA131" s="754"/>
      <c r="BB131" s="754"/>
      <c r="BC131" s="754"/>
      <c r="BD131" s="754"/>
      <c r="BE131" s="1066"/>
      <c r="BF131" s="1114" t="s">
        <v>230</v>
      </c>
      <c r="BG131" s="1115"/>
      <c r="BH131" s="1115"/>
      <c r="BI131" s="1115"/>
      <c r="BJ131" s="1115"/>
      <c r="BK131" s="1115"/>
      <c r="BL131" s="1116"/>
      <c r="BM131" s="1114">
        <v>350</v>
      </c>
      <c r="BN131" s="1115"/>
      <c r="BO131" s="1115"/>
      <c r="BP131" s="1115"/>
      <c r="BQ131" s="1115"/>
      <c r="BR131" s="1115"/>
      <c r="BS131" s="1116"/>
      <c r="BT131" s="1117"/>
      <c r="BU131" s="1118"/>
      <c r="BV131" s="1118"/>
      <c r="BW131" s="1118"/>
      <c r="BX131" s="1118"/>
      <c r="BY131" s="1118"/>
      <c r="BZ131" s="1119"/>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20" t="s">
        <v>417</v>
      </c>
      <c r="B132" s="1121"/>
      <c r="C132" s="1121"/>
      <c r="D132" s="1121"/>
      <c r="E132" s="1121"/>
      <c r="F132" s="1121"/>
      <c r="G132" s="1121"/>
      <c r="H132" s="1121"/>
      <c r="I132" s="1121"/>
      <c r="J132" s="1121"/>
      <c r="K132" s="1121"/>
      <c r="L132" s="1121"/>
      <c r="M132" s="1121"/>
      <c r="N132" s="1121"/>
      <c r="O132" s="1121"/>
      <c r="P132" s="1121"/>
      <c r="Q132" s="1121"/>
      <c r="R132" s="1121"/>
      <c r="S132" s="1121"/>
      <c r="T132" s="1121"/>
      <c r="U132" s="1121"/>
      <c r="V132" s="1124" t="s">
        <v>418</v>
      </c>
      <c r="W132" s="1124"/>
      <c r="X132" s="1124"/>
      <c r="Y132" s="1124"/>
      <c r="Z132" s="1125"/>
      <c r="AA132" s="1126">
        <v>4.9494227190000002</v>
      </c>
      <c r="AB132" s="1127"/>
      <c r="AC132" s="1127"/>
      <c r="AD132" s="1127"/>
      <c r="AE132" s="1128"/>
      <c r="AF132" s="1129">
        <v>4.9309157780000001</v>
      </c>
      <c r="AG132" s="1127"/>
      <c r="AH132" s="1127"/>
      <c r="AI132" s="1127"/>
      <c r="AJ132" s="1128"/>
      <c r="AK132" s="1129">
        <v>4.9318663039999997</v>
      </c>
      <c r="AL132" s="1127"/>
      <c r="AM132" s="1127"/>
      <c r="AN132" s="1127"/>
      <c r="AO132" s="1128"/>
      <c r="AP132" s="1031"/>
      <c r="AQ132" s="1032"/>
      <c r="AR132" s="1032"/>
      <c r="AS132" s="1032"/>
      <c r="AT132" s="1130"/>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22"/>
      <c r="B133" s="1123"/>
      <c r="C133" s="1123"/>
      <c r="D133" s="1123"/>
      <c r="E133" s="1123"/>
      <c r="F133" s="1123"/>
      <c r="G133" s="1123"/>
      <c r="H133" s="1123"/>
      <c r="I133" s="1123"/>
      <c r="J133" s="1123"/>
      <c r="K133" s="1123"/>
      <c r="L133" s="1123"/>
      <c r="M133" s="1123"/>
      <c r="N133" s="1123"/>
      <c r="O133" s="1123"/>
      <c r="P133" s="1123"/>
      <c r="Q133" s="1123"/>
      <c r="R133" s="1123"/>
      <c r="S133" s="1123"/>
      <c r="T133" s="1123"/>
      <c r="U133" s="1123"/>
      <c r="V133" s="1107" t="s">
        <v>419</v>
      </c>
      <c r="W133" s="1107"/>
      <c r="X133" s="1107"/>
      <c r="Y133" s="1107"/>
      <c r="Z133" s="1108"/>
      <c r="AA133" s="1109">
        <v>6.2</v>
      </c>
      <c r="AB133" s="1110"/>
      <c r="AC133" s="1110"/>
      <c r="AD133" s="1110"/>
      <c r="AE133" s="1111"/>
      <c r="AF133" s="1109">
        <v>4.8</v>
      </c>
      <c r="AG133" s="1110"/>
      <c r="AH133" s="1110"/>
      <c r="AI133" s="1110"/>
      <c r="AJ133" s="1111"/>
      <c r="AK133" s="1109">
        <v>4.9000000000000004</v>
      </c>
      <c r="AL133" s="1110"/>
      <c r="AM133" s="1110"/>
      <c r="AN133" s="1110"/>
      <c r="AO133" s="1111"/>
      <c r="AP133" s="1058"/>
      <c r="AQ133" s="1059"/>
      <c r="AR133" s="1059"/>
      <c r="AS133" s="1059"/>
      <c r="AT133" s="111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eMwJx23RvjBCjuUUV0FtFQN8KTQ2z0vaFJc5RQ2YP/3VSO+WDnELDY2IGgxOXZqDy5jSd2MZfeQzqjrcG9m4+Q==" saltValue="WAHNA9YyfKeYXMtRbOPvU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420</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sheetProtection password="C5BB"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VS4ICM+H8tECcjv0kF7lmD6W7CuSZKsuEIqnnmcR/krJ/djJjqicOVBdOSi2EW37j03I446RFhibO5opjZ9OeA==" saltValue="P5dTCaLcFeXfvXKTfnztC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421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422</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4" t="s">
        <v>423</v>
      </c>
      <c r="AP7" s="268"/>
      <c r="AQ7" s="269" t="s">
        <v>424</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5"/>
      <c r="AP8" s="274" t="s">
        <v>425</v>
      </c>
      <c r="AQ8" s="275" t="s">
        <v>426</v>
      </c>
      <c r="AR8" s="276" t="s">
        <v>427</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6" t="s">
        <v>428</v>
      </c>
      <c r="AL9" s="1147"/>
      <c r="AM9" s="1147"/>
      <c r="AN9" s="1148"/>
      <c r="AO9" s="277">
        <v>3790739</v>
      </c>
      <c r="AP9" s="277">
        <v>99401</v>
      </c>
      <c r="AQ9" s="278">
        <v>87308</v>
      </c>
      <c r="AR9" s="279">
        <v>13.9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6" t="s">
        <v>429</v>
      </c>
      <c r="AL10" s="1147"/>
      <c r="AM10" s="1147"/>
      <c r="AN10" s="1148"/>
      <c r="AO10" s="280">
        <v>575417</v>
      </c>
      <c r="AP10" s="280">
        <v>15089</v>
      </c>
      <c r="AQ10" s="281">
        <v>7758</v>
      </c>
      <c r="AR10" s="282">
        <v>94.5</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6" t="s">
        <v>430</v>
      </c>
      <c r="AL11" s="1147"/>
      <c r="AM11" s="1147"/>
      <c r="AN11" s="1148"/>
      <c r="AO11" s="280">
        <v>6056</v>
      </c>
      <c r="AP11" s="280">
        <v>159</v>
      </c>
      <c r="AQ11" s="281">
        <v>2064</v>
      </c>
      <c r="AR11" s="282">
        <v>-92.3</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6" t="s">
        <v>431</v>
      </c>
      <c r="AL12" s="1147"/>
      <c r="AM12" s="1147"/>
      <c r="AN12" s="1148"/>
      <c r="AO12" s="280" t="s">
        <v>432</v>
      </c>
      <c r="AP12" s="280" t="s">
        <v>432</v>
      </c>
      <c r="AQ12" s="281">
        <v>9</v>
      </c>
      <c r="AR12" s="282" t="s">
        <v>432</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6" t="s">
        <v>433</v>
      </c>
      <c r="AL13" s="1147"/>
      <c r="AM13" s="1147"/>
      <c r="AN13" s="1148"/>
      <c r="AO13" s="280">
        <v>104560</v>
      </c>
      <c r="AP13" s="280">
        <v>2742</v>
      </c>
      <c r="AQ13" s="281">
        <v>2858</v>
      </c>
      <c r="AR13" s="282">
        <v>-4.0999999999999996</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6" t="s">
        <v>434</v>
      </c>
      <c r="AL14" s="1147"/>
      <c r="AM14" s="1147"/>
      <c r="AN14" s="1148"/>
      <c r="AO14" s="280">
        <v>25711</v>
      </c>
      <c r="AP14" s="280">
        <v>674</v>
      </c>
      <c r="AQ14" s="281">
        <v>1616</v>
      </c>
      <c r="AR14" s="282">
        <v>-58.3</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9" t="s">
        <v>435</v>
      </c>
      <c r="AL15" s="1150"/>
      <c r="AM15" s="1150"/>
      <c r="AN15" s="1151"/>
      <c r="AO15" s="280">
        <v>-219794</v>
      </c>
      <c r="AP15" s="280">
        <v>-5763</v>
      </c>
      <c r="AQ15" s="281">
        <v>-6164</v>
      </c>
      <c r="AR15" s="282">
        <v>-6.5</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9" t="s">
        <v>188</v>
      </c>
      <c r="AL16" s="1150"/>
      <c r="AM16" s="1150"/>
      <c r="AN16" s="1151"/>
      <c r="AO16" s="280">
        <v>4282689</v>
      </c>
      <c r="AP16" s="280">
        <v>112300</v>
      </c>
      <c r="AQ16" s="281">
        <v>95448</v>
      </c>
      <c r="AR16" s="282">
        <v>17.7</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436</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437</v>
      </c>
      <c r="AP20" s="289" t="s">
        <v>438</v>
      </c>
      <c r="AQ20" s="290" t="s">
        <v>439</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2" t="s">
        <v>440</v>
      </c>
      <c r="AL21" s="1153"/>
      <c r="AM21" s="1153"/>
      <c r="AN21" s="1154"/>
      <c r="AO21" s="293">
        <v>9.83</v>
      </c>
      <c r="AP21" s="294">
        <v>8.85</v>
      </c>
      <c r="AQ21" s="295">
        <v>0.98</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2" t="s">
        <v>441</v>
      </c>
      <c r="AL22" s="1153"/>
      <c r="AM22" s="1153"/>
      <c r="AN22" s="1154"/>
      <c r="AO22" s="298">
        <v>99.4</v>
      </c>
      <c r="AP22" s="299">
        <v>97.5</v>
      </c>
      <c r="AQ22" s="300">
        <v>1.9</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43" t="s">
        <v>442</v>
      </c>
      <c r="B26" s="1143"/>
      <c r="C26" s="1143"/>
      <c r="D26" s="1143"/>
      <c r="E26" s="1143"/>
      <c r="F26" s="1143"/>
      <c r="G26" s="1143"/>
      <c r="H26" s="1143"/>
      <c r="I26" s="1143"/>
      <c r="J26" s="1143"/>
      <c r="K26" s="1143"/>
      <c r="L26" s="1143"/>
      <c r="M26" s="1143"/>
      <c r="N26" s="1143"/>
      <c r="O26" s="1143"/>
      <c r="P26" s="1143"/>
      <c r="Q26" s="1143"/>
      <c r="R26" s="1143"/>
      <c r="S26" s="1143"/>
      <c r="T26" s="1143"/>
      <c r="U26" s="1143"/>
      <c r="V26" s="1143"/>
      <c r="W26" s="1143"/>
      <c r="X26" s="1143"/>
      <c r="Y26" s="1143"/>
      <c r="Z26" s="1143"/>
      <c r="AA26" s="1143"/>
      <c r="AB26" s="1143"/>
      <c r="AC26" s="1143"/>
      <c r="AD26" s="1143"/>
      <c r="AE26" s="1143"/>
      <c r="AF26" s="1143"/>
      <c r="AG26" s="1143"/>
      <c r="AH26" s="1143"/>
      <c r="AI26" s="1143"/>
      <c r="AJ26" s="1143"/>
      <c r="AK26" s="1143"/>
      <c r="AL26" s="1143"/>
      <c r="AM26" s="1143"/>
      <c r="AN26" s="1143"/>
      <c r="AO26" s="1143"/>
      <c r="AP26" s="1143"/>
      <c r="AQ26" s="1143"/>
      <c r="AR26" s="1143"/>
      <c r="AS26" s="1143"/>
      <c r="AT26" s="263"/>
    </row>
    <row r="27" spans="1:46" ht="13.2" x14ac:dyDescent="0.2">
      <c r="A27" s="305"/>
      <c r="AO27" s="258"/>
      <c r="AP27" s="258"/>
      <c r="AQ27" s="258"/>
      <c r="AR27" s="258"/>
      <c r="AS27" s="258"/>
      <c r="AT27" s="258"/>
    </row>
    <row r="28" spans="1:46" ht="16.2" x14ac:dyDescent="0.2">
      <c r="A28" s="259" t="s">
        <v>443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444</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4" t="s">
        <v>423</v>
      </c>
      <c r="AP30" s="268"/>
      <c r="AQ30" s="269" t="s">
        <v>424</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5"/>
      <c r="AP31" s="274" t="s">
        <v>425</v>
      </c>
      <c r="AQ31" s="275" t="s">
        <v>426</v>
      </c>
      <c r="AR31" s="276" t="s">
        <v>427</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60" t="s">
        <v>445</v>
      </c>
      <c r="AL32" s="1161"/>
      <c r="AM32" s="1161"/>
      <c r="AN32" s="1162"/>
      <c r="AO32" s="308">
        <v>2038699</v>
      </c>
      <c r="AP32" s="308">
        <v>53459</v>
      </c>
      <c r="AQ32" s="309">
        <v>54035</v>
      </c>
      <c r="AR32" s="310">
        <v>-1.1000000000000001</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60" t="s">
        <v>446</v>
      </c>
      <c r="AL33" s="1161"/>
      <c r="AM33" s="1161"/>
      <c r="AN33" s="1162"/>
      <c r="AO33" s="308" t="s">
        <v>432</v>
      </c>
      <c r="AP33" s="308" t="s">
        <v>432</v>
      </c>
      <c r="AQ33" s="309" t="s">
        <v>432</v>
      </c>
      <c r="AR33" s="310" t="s">
        <v>432</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60" t="s">
        <v>447</v>
      </c>
      <c r="AL34" s="1161"/>
      <c r="AM34" s="1161"/>
      <c r="AN34" s="1162"/>
      <c r="AO34" s="308" t="s">
        <v>432</v>
      </c>
      <c r="AP34" s="308" t="s">
        <v>432</v>
      </c>
      <c r="AQ34" s="309">
        <v>20</v>
      </c>
      <c r="AR34" s="310" t="s">
        <v>432</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60" t="s">
        <v>448</v>
      </c>
      <c r="AL35" s="1161"/>
      <c r="AM35" s="1161"/>
      <c r="AN35" s="1162"/>
      <c r="AO35" s="308">
        <v>1173754</v>
      </c>
      <c r="AP35" s="308">
        <v>30778</v>
      </c>
      <c r="AQ35" s="309">
        <v>18791</v>
      </c>
      <c r="AR35" s="310">
        <v>63.8</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60" t="s">
        <v>449</v>
      </c>
      <c r="AL36" s="1161"/>
      <c r="AM36" s="1161"/>
      <c r="AN36" s="1162"/>
      <c r="AO36" s="308">
        <v>26972</v>
      </c>
      <c r="AP36" s="308">
        <v>707</v>
      </c>
      <c r="AQ36" s="309">
        <v>2664</v>
      </c>
      <c r="AR36" s="310">
        <v>-73.5</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60" t="s">
        <v>450</v>
      </c>
      <c r="AL37" s="1161"/>
      <c r="AM37" s="1161"/>
      <c r="AN37" s="1162"/>
      <c r="AO37" s="308">
        <v>5984</v>
      </c>
      <c r="AP37" s="308">
        <v>157</v>
      </c>
      <c r="AQ37" s="309">
        <v>620</v>
      </c>
      <c r="AR37" s="310">
        <v>-74.7</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3" t="s">
        <v>451</v>
      </c>
      <c r="AL38" s="1164"/>
      <c r="AM38" s="1164"/>
      <c r="AN38" s="1165"/>
      <c r="AO38" s="311">
        <v>6</v>
      </c>
      <c r="AP38" s="311">
        <v>0</v>
      </c>
      <c r="AQ38" s="312">
        <v>2</v>
      </c>
      <c r="AR38" s="300">
        <v>-100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3" t="s">
        <v>452</v>
      </c>
      <c r="AL39" s="1164"/>
      <c r="AM39" s="1164"/>
      <c r="AN39" s="1165"/>
      <c r="AO39" s="308">
        <v>-93038</v>
      </c>
      <c r="AP39" s="308">
        <v>-2440</v>
      </c>
      <c r="AQ39" s="309">
        <v>-4196</v>
      </c>
      <c r="AR39" s="310">
        <v>-41.8</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60" t="s">
        <v>453</v>
      </c>
      <c r="AL40" s="1161"/>
      <c r="AM40" s="1161"/>
      <c r="AN40" s="1162"/>
      <c r="AO40" s="308">
        <v>-2622355</v>
      </c>
      <c r="AP40" s="308">
        <v>-68763</v>
      </c>
      <c r="AQ40" s="309">
        <v>-50476</v>
      </c>
      <c r="AR40" s="310">
        <v>36.200000000000003</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6" t="s">
        <v>262</v>
      </c>
      <c r="AL41" s="1167"/>
      <c r="AM41" s="1167"/>
      <c r="AN41" s="1168"/>
      <c r="AO41" s="308">
        <v>530022</v>
      </c>
      <c r="AP41" s="308">
        <v>13898</v>
      </c>
      <c r="AQ41" s="309">
        <v>21460</v>
      </c>
      <c r="AR41" s="310">
        <v>-35.200000000000003</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454</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455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456</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5" t="s">
        <v>423</v>
      </c>
      <c r="AN49" s="1157" t="s">
        <v>457</v>
      </c>
      <c r="AO49" s="1158"/>
      <c r="AP49" s="1158"/>
      <c r="AQ49" s="1158"/>
      <c r="AR49" s="1159"/>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6"/>
      <c r="AN50" s="324" t="s">
        <v>458</v>
      </c>
      <c r="AO50" s="325" t="s">
        <v>459</v>
      </c>
      <c r="AP50" s="326" t="s">
        <v>460</v>
      </c>
      <c r="AQ50" s="327" t="s">
        <v>461</v>
      </c>
      <c r="AR50" s="328" t="s">
        <v>462</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463</v>
      </c>
      <c r="AL51" s="321"/>
      <c r="AM51" s="329">
        <v>3622214</v>
      </c>
      <c r="AN51" s="330">
        <v>91602</v>
      </c>
      <c r="AO51" s="331">
        <v>89.3</v>
      </c>
      <c r="AP51" s="332">
        <v>68468</v>
      </c>
      <c r="AQ51" s="333">
        <v>3.9</v>
      </c>
      <c r="AR51" s="334">
        <v>85.4</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464</v>
      </c>
      <c r="AM52" s="337">
        <v>2686194</v>
      </c>
      <c r="AN52" s="338">
        <v>67931</v>
      </c>
      <c r="AO52" s="339">
        <v>88</v>
      </c>
      <c r="AP52" s="340">
        <v>34140</v>
      </c>
      <c r="AQ52" s="341">
        <v>-6.4</v>
      </c>
      <c r="AR52" s="342">
        <v>94.4</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465</v>
      </c>
      <c r="AL53" s="321"/>
      <c r="AM53" s="329">
        <v>2292710</v>
      </c>
      <c r="AN53" s="330">
        <v>58346</v>
      </c>
      <c r="AO53" s="331">
        <v>-36.299999999999997</v>
      </c>
      <c r="AP53" s="332">
        <v>69729</v>
      </c>
      <c r="AQ53" s="333">
        <v>1.8</v>
      </c>
      <c r="AR53" s="334">
        <v>-38.1</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464</v>
      </c>
      <c r="AM54" s="337">
        <v>1425812</v>
      </c>
      <c r="AN54" s="338">
        <v>36285</v>
      </c>
      <c r="AO54" s="339">
        <v>-46.6</v>
      </c>
      <c r="AP54" s="340">
        <v>38908</v>
      </c>
      <c r="AQ54" s="341">
        <v>14</v>
      </c>
      <c r="AR54" s="342">
        <v>-60.6</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466</v>
      </c>
      <c r="AL55" s="321"/>
      <c r="AM55" s="329">
        <v>2956034</v>
      </c>
      <c r="AN55" s="330">
        <v>75918</v>
      </c>
      <c r="AO55" s="331">
        <v>30.1</v>
      </c>
      <c r="AP55" s="332">
        <v>74581</v>
      </c>
      <c r="AQ55" s="333">
        <v>7</v>
      </c>
      <c r="AR55" s="334">
        <v>23.1</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464</v>
      </c>
      <c r="AM56" s="337">
        <v>1922650</v>
      </c>
      <c r="AN56" s="338">
        <v>49378</v>
      </c>
      <c r="AO56" s="339">
        <v>36.1</v>
      </c>
      <c r="AP56" s="340">
        <v>41563</v>
      </c>
      <c r="AQ56" s="341">
        <v>6.8</v>
      </c>
      <c r="AR56" s="342">
        <v>29.3</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467</v>
      </c>
      <c r="AL57" s="321"/>
      <c r="AM57" s="329">
        <v>5763885</v>
      </c>
      <c r="AN57" s="330">
        <v>149614</v>
      </c>
      <c r="AO57" s="331">
        <v>97.1</v>
      </c>
      <c r="AP57" s="332">
        <v>76347</v>
      </c>
      <c r="AQ57" s="333">
        <v>2.4</v>
      </c>
      <c r="AR57" s="334">
        <v>94.7</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464</v>
      </c>
      <c r="AM58" s="337">
        <v>3782943</v>
      </c>
      <c r="AN58" s="338">
        <v>98194</v>
      </c>
      <c r="AO58" s="339">
        <v>98.9</v>
      </c>
      <c r="AP58" s="340">
        <v>41762</v>
      </c>
      <c r="AQ58" s="341">
        <v>0.5</v>
      </c>
      <c r="AR58" s="342">
        <v>98.4</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468</v>
      </c>
      <c r="AL59" s="321"/>
      <c r="AM59" s="329">
        <v>2690028</v>
      </c>
      <c r="AN59" s="330">
        <v>70538</v>
      </c>
      <c r="AO59" s="331">
        <v>-52.9</v>
      </c>
      <c r="AP59" s="332">
        <v>69604</v>
      </c>
      <c r="AQ59" s="333">
        <v>-8.8000000000000007</v>
      </c>
      <c r="AR59" s="334">
        <v>-44.1</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464</v>
      </c>
      <c r="AM60" s="337">
        <v>1549576</v>
      </c>
      <c r="AN60" s="338">
        <v>40633</v>
      </c>
      <c r="AO60" s="339">
        <v>-58.6</v>
      </c>
      <c r="AP60" s="340">
        <v>36247</v>
      </c>
      <c r="AQ60" s="341">
        <v>-13.2</v>
      </c>
      <c r="AR60" s="342">
        <v>-45.4</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469</v>
      </c>
      <c r="AL61" s="343"/>
      <c r="AM61" s="344">
        <v>3464974</v>
      </c>
      <c r="AN61" s="345">
        <v>89204</v>
      </c>
      <c r="AO61" s="346">
        <v>25.5</v>
      </c>
      <c r="AP61" s="347">
        <v>71746</v>
      </c>
      <c r="AQ61" s="348">
        <v>1.3</v>
      </c>
      <c r="AR61" s="334">
        <v>24.2</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464</v>
      </c>
      <c r="AM62" s="337">
        <v>2273435</v>
      </c>
      <c r="AN62" s="338">
        <v>58484</v>
      </c>
      <c r="AO62" s="339">
        <v>23.6</v>
      </c>
      <c r="AP62" s="340">
        <v>38524</v>
      </c>
      <c r="AQ62" s="341">
        <v>0.3</v>
      </c>
      <c r="AR62" s="342">
        <v>23.3</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Bf+wdnymqJccsEixeJE3qI9lwh8muRmnu+2R9uoUDlVbe+/bleA/etA/IGLi+jty/Nc0yuTvQpy5s9vO5/7xBg==" saltValue="trHQqWeq91fkU5ldAbd8f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471</v>
      </c>
    </row>
    <row r="120" spans="125:125" ht="13.5" hidden="1" customHeight="1" x14ac:dyDescent="0.2"/>
    <row r="121" spans="125:125" ht="13.5" hidden="1" customHeight="1" x14ac:dyDescent="0.2">
      <c r="DU121" s="255"/>
    </row>
  </sheetData>
  <sheetProtection algorithmName="SHA-512" hashValue="7xAR4FNK0RMq25Zxl9YOHmj9VsXLRi9qjMYyXE85lsTOQYWBqJpVmfj/4uqLR0SBsn0Mv/51vW53jaULzhbIxw==" saltValue="S/eLS3VrwjP5Mobux+Ji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472</v>
      </c>
    </row>
  </sheetData>
  <sheetProtection algorithmName="SHA-512" hashValue="BaaTvBY32AbPdZNlR+4nQX0y1gcVXfZtH736TmBNqCn+eXpXYIsn1Csf12LDJfqcTk9k6Q5yguh0zXAARfusgw==" saltValue="wLxSKASI9ZY8vXqiBwywl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473</v>
      </c>
      <c r="G46" s="8" t="s">
        <v>474</v>
      </c>
      <c r="H46" s="8" t="s">
        <v>475</v>
      </c>
      <c r="I46" s="8" t="s">
        <v>476</v>
      </c>
      <c r="J46" s="9" t="s">
        <v>477</v>
      </c>
    </row>
    <row r="47" spans="2:10" ht="57.75" customHeight="1" x14ac:dyDescent="0.2">
      <c r="B47" s="10"/>
      <c r="C47" s="1169" t="s">
        <v>3</v>
      </c>
      <c r="D47" s="1169"/>
      <c r="E47" s="1170"/>
      <c r="F47" s="11">
        <v>22.01</v>
      </c>
      <c r="G47" s="12">
        <v>21.8</v>
      </c>
      <c r="H47" s="12">
        <v>22.12</v>
      </c>
      <c r="I47" s="12">
        <v>21.45</v>
      </c>
      <c r="J47" s="13">
        <v>20.9</v>
      </c>
    </row>
    <row r="48" spans="2:10" ht="57.75" customHeight="1" x14ac:dyDescent="0.2">
      <c r="B48" s="14"/>
      <c r="C48" s="1171" t="s">
        <v>4</v>
      </c>
      <c r="D48" s="1171"/>
      <c r="E48" s="1172"/>
      <c r="F48" s="15">
        <v>5.55</v>
      </c>
      <c r="G48" s="16">
        <v>6.58</v>
      </c>
      <c r="H48" s="16">
        <v>6.33</v>
      </c>
      <c r="I48" s="16">
        <v>6.14</v>
      </c>
      <c r="J48" s="17">
        <v>7.85</v>
      </c>
    </row>
    <row r="49" spans="2:10" ht="57.75" customHeight="1" thickBot="1" x14ac:dyDescent="0.25">
      <c r="B49" s="18"/>
      <c r="C49" s="1173" t="s">
        <v>5</v>
      </c>
      <c r="D49" s="1173"/>
      <c r="E49" s="1174"/>
      <c r="F49" s="19">
        <v>2.89</v>
      </c>
      <c r="G49" s="20">
        <v>3.94</v>
      </c>
      <c r="H49" s="20">
        <v>3.06</v>
      </c>
      <c r="I49" s="20">
        <v>3.16</v>
      </c>
      <c r="J49" s="21">
        <v>4.95</v>
      </c>
    </row>
    <row r="50" spans="2:10" ht="13.2" x14ac:dyDescent="0.2"/>
  </sheetData>
  <sheetProtection algorithmName="SHA-512" hashValue="345H6GrEI1p7FmSxE5cMrsqjFMswM5dlXe18+CHzPphMX1evemvp4itHQfQTP3d3uJwg3ealqv6dwEXfeSkH5A==" saltValue="Vnc+mqTQJlWRiH7W2P7BE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2023-03-20T01:06:16Z</cp:lastPrinted>
  <dcterms:created xsi:type="dcterms:W3CDTF">2023-02-20T05:56:25Z</dcterms:created>
  <dcterms:modified xsi:type="dcterms:W3CDTF">2023-09-29T00:26:27Z</dcterms:modified>
  <cp:category/>
</cp:coreProperties>
</file>