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4_財政係（旧財政係）\★★決算関係共有★★\R5\05 情報開示推進（財政状況資料等）\01　9月公表分\03　市町回答\02 第２手順\08_甲賀市○\"/>
    </mc:Choice>
  </mc:AlternateContent>
  <xr:revisionPtr revIDLastSave="0" documentId="13_ncr:1_{C24DA55D-C601-4DBC-901A-FD3BA250A4F7}" xr6:coauthVersionLast="47" xr6:coauthVersionMax="47" xr10:uidLastSave="{00000000-0000-0000-0000-000000000000}"/>
  <bookViews>
    <workbookView xWindow="5160" yWindow="-16320" windowWidth="29040" windowHeight="15840" firstSheet="12"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E40" i="10"/>
  <c r="AM40" i="10"/>
  <c r="U40" i="10"/>
  <c r="C40" i="10"/>
  <c r="BE39" i="10"/>
  <c r="AM39" i="10"/>
  <c r="U39" i="10"/>
  <c r="C39" i="10"/>
  <c r="BE38" i="10"/>
  <c r="U38" i="10"/>
  <c r="C38" i="10"/>
  <c r="BE37" i="10"/>
  <c r="U37" i="10"/>
  <c r="C37" i="10"/>
  <c r="BE36" i="10"/>
  <c r="C36"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l="1"/>
  <c r="BW35" i="10" s="1"/>
  <c r="BW36" i="10" s="1"/>
  <c r="BW37" i="10" s="1"/>
  <c r="BW38" i="10" s="1"/>
  <c r="BW39" i="10" s="1"/>
  <c r="BW40" i="10" s="1"/>
  <c r="AM35" i="10"/>
  <c r="AM36" i="10" s="1"/>
  <c r="AM37" i="10" s="1"/>
  <c r="AM38" i="10" s="1"/>
  <c r="CO34" i="10" s="1"/>
  <c r="CO35" i="10" s="1"/>
  <c r="CO36" i="10" s="1"/>
  <c r="CO37" i="10" s="1"/>
  <c r="CO38" i="10" s="1"/>
  <c r="CO39" i="10" s="1"/>
  <c r="CO40" i="10" s="1"/>
</calcChain>
</file>

<file path=xl/sharedStrings.xml><?xml version="1.0" encoding="utf-8"?>
<sst xmlns="http://schemas.openxmlformats.org/spreadsheetml/2006/main" count="1112" uniqueCount="619">
  <si>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</si>
  <si>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</si>
  <si>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</si>
  <si>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</si>
  <si>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</si>
  <si>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</si>
  <si>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</si>
  <si>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</si>
  <si>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</si>
  <si>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</si>
  <si>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</si>
  <si>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</si>
  <si>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</si>
  <si>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</si>
  <si>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</si>
  <si>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</si>
  <si>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</si>
  <si>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</si>
  <si>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</si>
  <si>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</si>
  <si>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</si>
  <si>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</si>
  <si>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</si>
  <si>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</si>
  <si>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</si>
  <si>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</si>
  <si>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</si>
  <si>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</si>
  <si>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</si>
  <si>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</si>
  <si>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</si>
  <si>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</si>
  <si>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</si>
  <si>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</si>
  <si>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</si>
  <si>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</si>
  <si>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</si>
  <si>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</si>
  <si>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</si>
  <si>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</si>
  <si>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</si>
  <si>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</si>
  <si>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</si>
  <si>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</si>
  <si>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</si>
  <si>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</si>
  <si>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</si>
  <si>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</si>
  <si>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</si>
  <si>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</si>
  <si>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</si>
  <si>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</si>
  <si>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</si>
  <si>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</si>
  <si>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</si>
  <si>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</si>
  <si>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</si>
  <si>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</si>
  <si>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</si>
  <si>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</si>
  <si>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</si>
  <si>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</si>
  <si>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</si>
  <si>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</si>
  <si>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</si>
  <si>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</si>
  <si>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</si>
  <si>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</si>
  <si>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</si>
  <si>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</si>
  <si>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</si>
  <si>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</si>
  <si>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</si>
  <si>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</si>
  <si>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</si>
  <si>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</si>
  <si>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</si>
  <si>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</si>
  <si>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</si>
  <si>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</si>
  <si>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</si>
  <si>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</si>
  <si>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</si>
  <si>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</si>
  <si>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</si>
  <si>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</si>
  <si>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</si>
  <si>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</si>
  <si>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</si>
  <si>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</si>
  <si>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</si>
  <si>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</si>
  <si>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</si>
  <si>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</si>
  <si>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</si>
  <si>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</si>
  <si>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</si>
  <si>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</si>
  <si>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</si>
  <si>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</si>
  <si>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</si>
  <si>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</si>
  <si>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</si>
  <si>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</si>
  <si>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</si>
  <si>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</si>
  <si>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</si>
  <si>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</si>
  <si>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</si>
  <si>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</si>
  <si>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</si>
  <si>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</si>
  <si>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</si>
  <si>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</si>
  <si>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</si>
  <si>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</si>
  <si>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</si>
  <si>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</si>
  <si>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</si>
  <si>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</si>
  <si>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</si>
  <si>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</si>
  <si>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</si>
  <si>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</si>
  <si>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</si>
  <si>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</si>
  <si>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</si>
  <si>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</si>
  <si>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</si>
  <si>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</si>
  <si>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</si>
  <si>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</si>
  <si>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</si>
  <si>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</si>
  <si>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</si>
  <si>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</si>
  <si>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</si>
  <si>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</si>
  <si>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</si>
  <si>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</si>
  <si>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</si>
  <si>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</si>
  <si>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</si>
  <si>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</si>
  <si>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</si>
  <si>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</si>
  <si>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</si>
  <si>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</si>
  <si>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</si>
  <si>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</si>
  <si>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</si>
  <si>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</si>
  <si>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</si>
  <si>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</si>
  <si>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</si>
  <si>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</si>
  <si>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</si>
  <si>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</si>
  <si>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</si>
  <si>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</si>
  <si>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</si>
  <si>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</si>
  <si>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</si>
  <si>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</si>
  <si>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</si>
  <si>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</si>
  <si>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</si>
  <si>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</si>
  <si>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</si>
  <si>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</si>
  <si>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</si>
  <si>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</si>
  <si>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</si>
  <si>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</si>
  <si>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</si>
  <si>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</si>
  <si>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</si>
  <si>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</si>
  <si>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</si>
  <si>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</si>
  <si>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</si>
  <si>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</si>
  <si>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</si>
  <si>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</si>
  <si>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</si>
  <si>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</si>
  <si>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</si>
  <si>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</si>
  <si>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</si>
  <si>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</si>
  <si>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</si>
  <si>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</si>
  <si>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</si>
  <si>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</si>
  <si>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</si>
  <si>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</si>
  <si>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</si>
  <si>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</si>
  <si>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</si>
  <si>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</si>
  <si>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</si>
  <si>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</si>
  <si>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</si>
  <si>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</si>
  <si>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</si>
  <si>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</si>
  <si>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</si>
  <si>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</si>
  <si>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</si>
  <si>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</si>
  <si>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</si>
  <si>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</si>
  <si>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</si>
  <si>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</si>
  <si>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</si>
  <si>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</si>
  <si>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</si>
  <si>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</si>
  <si>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</si>
  <si>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</si>
  <si>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</si>
  <si>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</si>
  <si>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</si>
  <si>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</si>
  <si>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</si>
  <si>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</si>
  <si>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</si>
  <si>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</si>
  <si>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</si>
  <si>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</si>
  <si>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</si>
  <si>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</si>
  <si>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</si>
  <si>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</si>
  <si>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</si>
  <si>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</si>
  <si>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</si>
  <si>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</si>
  <si>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</si>
  <si>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</si>
  <si>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</si>
  <si>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</si>
  <si>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</si>
  <si>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　　　法人税割</t>
    <phoneticPr fontId="5"/>
  </si>
  <si>
    <t>農林水産業費</t>
  </si>
  <si>
    <t>ゴルフ場利用税交付金</t>
  </si>
  <si>
    <t>商工費</t>
  </si>
  <si>
    <t>特別地方消費税交付金</t>
  </si>
  <si>
    <t>土木費</t>
  </si>
  <si>
    <t>自動車取得税交付金</t>
  </si>
  <si>
    <t>消防費</t>
  </si>
  <si>
    <t>軽油引取税交付金</t>
  </si>
  <si>
    <t>教育費</t>
  </si>
  <si>
    <t>災害復旧費</t>
  </si>
  <si>
    <t>　　特別土地保有税</t>
    <phoneticPr fontId="5"/>
  </si>
  <si>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</si>
  <si>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</si>
  <si>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</si>
  <si>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</si>
  <si>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</si>
  <si>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</si>
  <si>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</si>
  <si>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</si>
  <si>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</si>
  <si>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</si>
  <si>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</si>
  <si>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</si>
  <si>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</si>
  <si>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</si>
  <si>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</si>
  <si>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(一般財源計)</t>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</si>
  <si>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</si>
  <si>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</si>
  <si>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</si>
  <si>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</si>
  <si>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</si>
  <si>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</si>
  <si>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</si>
  <si>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</si>
  <si>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</si>
  <si>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</si>
  <si>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・計</t>
    <phoneticPr fontId="5"/>
  </si>
  <si>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</si>
  <si>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</si>
  <si>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</si>
  <si>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</si>
  <si>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</si>
  <si>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</si>
  <si>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</si>
  <si>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</si>
  <si>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</si>
  <si>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</si>
  <si>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</si>
  <si>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</si>
  <si>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</si>
  <si>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</si>
  <si>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</si>
  <si>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</si>
  <si>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</si>
  <si>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</si>
  <si>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</si>
  <si>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</si>
  <si>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　　うち人件費</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</si>
  <si>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</si>
  <si>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</si>
  <si>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</si>
  <si>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</si>
  <si>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</si>
  <si>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滋賀県甲賀市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</si>
  <si>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</si>
  <si>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</si>
  <si>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</si>
  <si>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</si>
  <si>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</si>
  <si>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</si>
  <si>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</si>
  <si>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</si>
  <si>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</si>
  <si>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</si>
  <si>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</si>
  <si>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</si>
  <si>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</si>
  <si>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</si>
  <si>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</si>
  <si>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</si>
  <si>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</si>
  <si>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</si>
  <si>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</si>
  <si>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</si>
  <si>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野洲川基幹水利施設管理事業特別会計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</si>
  <si>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</si>
  <si>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</si>
  <si>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</si>
  <si>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</si>
  <si>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</si>
  <si>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</si>
  <si>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</si>
  <si>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</si>
  <si>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</si>
  <si>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</si>
  <si>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</si>
  <si>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</si>
  <si>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</si>
  <si>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</si>
  <si>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</si>
  <si>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</si>
  <si>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</si>
  <si>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</si>
  <si>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水道事業会計</t>
    <phoneticPr fontId="5"/>
  </si>
  <si>
    <t>診療所事業会計</t>
    <phoneticPr fontId="5"/>
  </si>
  <si>
    <t>法適用企業</t>
    <phoneticPr fontId="5"/>
  </si>
  <si>
    <t>介護老人保健施設事業会計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</si>
  <si>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</si>
  <si>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</si>
  <si>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</si>
  <si>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</si>
  <si>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</si>
  <si>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</si>
  <si>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</si>
  <si>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</si>
  <si>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</si>
  <si>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</si>
  <si>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</si>
  <si>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</si>
  <si>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</si>
  <si>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</si>
  <si>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</si>
  <si>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</si>
  <si>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</si>
  <si>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</si>
  <si>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</si>
  <si>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</si>
  <si>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</si>
  <si>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</si>
  <si>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</si>
  <si>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</si>
  <si>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</si>
  <si>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</si>
  <si>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</si>
  <si>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</si>
  <si>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</si>
  <si>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</si>
  <si>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</si>
  <si>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</si>
  <si>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</si>
  <si>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</si>
  <si>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</si>
  <si>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</si>
  <si>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</si>
  <si>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</si>
  <si>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</si>
  <si>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</si>
  <si>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</si>
  <si>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</si>
  <si>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</si>
  <si>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</si>
  <si>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</si>
  <si>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</si>
  <si>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</si>
  <si>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</si>
  <si>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</si>
  <si>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</si>
  <si>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</si>
  <si>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</si>
  <si>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</si>
  <si>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</si>
  <si>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</si>
  <si>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</si>
  <si>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</si>
  <si>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</si>
  <si>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</si>
  <si>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</si>
  <si>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</si>
  <si>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</si>
  <si>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</si>
  <si>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</si>
  <si>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</si>
  <si>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</si>
  <si>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</si>
  <si>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</si>
  <si>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</si>
  <si>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</si>
  <si>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</si>
  <si>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</si>
  <si>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</si>
  <si>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</si>
  <si>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</si>
  <si>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</si>
  <si>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</si>
  <si>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</si>
  <si>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</si>
  <si>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</si>
  <si>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</si>
  <si>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</si>
  <si>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</si>
  <si>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</si>
  <si>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</si>
  <si>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</si>
  <si>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</si>
  <si>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</si>
  <si>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</si>
  <si>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</si>
  <si>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</si>
  <si>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</si>
  <si>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</si>
  <si>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</si>
  <si>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</si>
  <si>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</si>
  <si>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</si>
  <si>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</si>
  <si>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</si>
  <si>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</si>
  <si>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</si>
  <si>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</si>
  <si>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</si>
  <si>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</si>
  <si>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</si>
  <si>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</si>
  <si>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</si>
  <si>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</si>
  <si>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</si>
  <si>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</si>
  <si>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</si>
  <si>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</si>
  <si>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</si>
  <si>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</si>
  <si>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</si>
  <si>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</si>
  <si>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</si>
  <si>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</si>
  <si>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</si>
  <si>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</si>
  <si>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</si>
  <si>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</si>
  <si>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</si>
  <si>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</si>
  <si>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</si>
  <si>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</si>
  <si>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</si>
  <si>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</si>
  <si>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</si>
  <si>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</si>
  <si>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</si>
  <si>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</si>
  <si>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</si>
  <si>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</si>
  <si>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</si>
  <si>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</si>
  <si>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</si>
  <si>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</si>
  <si>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</si>
  <si>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</si>
  <si>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0.63</t>
  </si>
  <si>
    <t>水道事業会計</t>
  </si>
  <si>
    <t>一般会計</t>
  </si>
  <si>
    <t>下水道事業会計</t>
  </si>
  <si>
    <t>介護保険特別会計</t>
  </si>
  <si>
    <t>病院事業会計</t>
  </si>
  <si>
    <t>介護老人保健施設事業会計</t>
  </si>
  <si>
    <t>診療所事業会計</t>
  </si>
  <si>
    <t>国民健康保険特別会計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</si>
  <si>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</si>
  <si>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</si>
  <si>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</si>
  <si>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</si>
  <si>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</si>
  <si>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</si>
  <si>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</si>
  <si>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</si>
  <si>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信楽高原鐵道㈱</t>
    <rPh sb="0" eb="4">
      <t>シガラキコウゲン</t>
    </rPh>
    <rPh sb="4" eb="6">
      <t>テツドウ</t>
    </rPh>
    <phoneticPr fontId="2"/>
  </si>
  <si>
    <t>㈱道の駅あいの土山</t>
    <rPh sb="1" eb="2">
      <t>ミチ</t>
    </rPh>
    <rPh sb="3" eb="4">
      <t>エキ</t>
    </rPh>
    <rPh sb="7" eb="9">
      <t>ツチヤマ</t>
    </rPh>
    <phoneticPr fontId="2"/>
  </si>
  <si>
    <t>㈱土山町緑のふるさと振興会</t>
    <rPh sb="1" eb="4">
      <t>ツチヤマチョウ</t>
    </rPh>
    <rPh sb="4" eb="5">
      <t>ミドリ</t>
    </rPh>
    <rPh sb="10" eb="12">
      <t>シンコウ</t>
    </rPh>
    <rPh sb="12" eb="13">
      <t>カイ</t>
    </rPh>
    <phoneticPr fontId="2"/>
  </si>
  <si>
    <t>(財)あいの土山文化体育振興会</t>
    <rPh sb="1" eb="2">
      <t>ザイ</t>
    </rPh>
    <rPh sb="6" eb="8">
      <t>ツチヤマ</t>
    </rPh>
    <rPh sb="8" eb="10">
      <t>ブンカ</t>
    </rPh>
    <rPh sb="10" eb="12">
      <t>タイイク</t>
    </rPh>
    <rPh sb="12" eb="14">
      <t>シンコウ</t>
    </rPh>
    <rPh sb="14" eb="15">
      <t>カイ</t>
    </rPh>
    <phoneticPr fontId="2"/>
  </si>
  <si>
    <t>(財)甲賀創健文化振興事業団</t>
    <rPh sb="1" eb="2">
      <t>ザイ</t>
    </rPh>
    <rPh sb="3" eb="5">
      <t>コウカ</t>
    </rPh>
    <rPh sb="5" eb="6">
      <t>キズ</t>
    </rPh>
    <rPh sb="6" eb="7">
      <t>ケン</t>
    </rPh>
    <rPh sb="7" eb="9">
      <t>ブンカ</t>
    </rPh>
    <rPh sb="9" eb="11">
      <t>シンコウ</t>
    </rPh>
    <rPh sb="11" eb="14">
      <t>ジギョウダン</t>
    </rPh>
    <phoneticPr fontId="2"/>
  </si>
  <si>
    <t>㈱あいコムこうか</t>
    <phoneticPr fontId="2"/>
  </si>
  <si>
    <t>-</t>
    <phoneticPr fontId="2"/>
  </si>
  <si>
    <t>甲賀広域行政組合</t>
    <rPh sb="0" eb="2">
      <t>コウカ</t>
    </rPh>
    <rPh sb="2" eb="4">
      <t>コウイキ</t>
    </rPh>
    <rPh sb="4" eb="6">
      <t>ギョウセイ</t>
    </rPh>
    <rPh sb="6" eb="8">
      <t>クミアイ</t>
    </rPh>
    <phoneticPr fontId="2"/>
  </si>
  <si>
    <t>公立甲賀病院組合（一般会計）</t>
    <rPh sb="0" eb="4">
      <t>コウリツコウカ</t>
    </rPh>
    <rPh sb="4" eb="6">
      <t>ビョウイン</t>
    </rPh>
    <rPh sb="6" eb="8">
      <t>クミアイ</t>
    </rPh>
    <rPh sb="9" eb="11">
      <t>イッパン</t>
    </rPh>
    <rPh sb="11" eb="13">
      <t>カイケイ</t>
    </rPh>
    <phoneticPr fontId="2"/>
  </si>
  <si>
    <t>滋賀県市町村職員研修センター</t>
    <rPh sb="0" eb="3">
      <t>シガケン</t>
    </rPh>
    <rPh sb="3" eb="6">
      <t>シチョウソン</t>
    </rPh>
    <rPh sb="6" eb="8">
      <t>ショクイン</t>
    </rPh>
    <rPh sb="8" eb="10">
      <t>ケンシュウ</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</si>
  <si>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</si>
  <si>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</si>
  <si>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</si>
  <si>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</si>
  <si>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(有)グリーンサポートこうか</t>
    <rPh sb="1" eb="2">
      <t>アリ</t>
    </rPh>
    <phoneticPr fontId="2"/>
  </si>
  <si>
    <t>(公共施設等整備基金)</t>
    <phoneticPr fontId="5"/>
  </si>
  <si>
    <t>(住みよさと活気あふれるまちづくり基金)</t>
    <phoneticPr fontId="5"/>
  </si>
  <si>
    <t>(教育振興基金)</t>
    <phoneticPr fontId="5"/>
  </si>
  <si>
    <t>(あい甲賀ふるさと応援基金)</t>
    <phoneticPr fontId="5"/>
  </si>
  <si>
    <t>(コミュニティ推進基金)</t>
    <phoneticPr fontId="5"/>
  </si>
  <si>
    <t xml:space="preserve">※8：職員の状況については、令和3年地方公務員給与実態調査に基づいている。 </t>
  </si>
  <si>
    <t>令和3年度</t>
    <phoneticPr fontId="25"/>
  </si>
  <si>
    <t>滋賀県甲賀市</t>
    <phoneticPr fontId="25"/>
  </si>
  <si>
    <t>地方譲与税</t>
    <phoneticPr fontId="5"/>
  </si>
  <si>
    <t>　法定普通税</t>
    <phoneticPr fontId="5"/>
  </si>
  <si>
    <t>　　市町村民税</t>
    <phoneticPr fontId="5"/>
  </si>
  <si>
    <t>　　　個人均等割</t>
    <phoneticPr fontId="5"/>
  </si>
  <si>
    <t>　　　所得割</t>
    <phoneticPr fontId="5"/>
  </si>
  <si>
    <t>分離課税所得割交付金</t>
    <phoneticPr fontId="25"/>
  </si>
  <si>
    <t>-</t>
    <phoneticPr fontId="5"/>
  </si>
  <si>
    <t>-</t>
    <phoneticPr fontId="5"/>
  </si>
  <si>
    <t>-</t>
    <phoneticPr fontId="5"/>
  </si>
  <si>
    <t>　　　法人均等割</t>
    <phoneticPr fontId="5"/>
  </si>
  <si>
    <t>　　固定資産税</t>
    <phoneticPr fontId="5"/>
  </si>
  <si>
    <t>-</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</si>
  <si>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</si>
  <si>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</si>
  <si>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</si>
  <si>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</si>
  <si>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</si>
  <si>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</si>
  <si>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法定外普通税</t>
    <phoneticPr fontId="5"/>
  </si>
  <si>
    <t>-</t>
    <phoneticPr fontId="5"/>
  </si>
  <si>
    <t>-</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</si>
  <si>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</si>
  <si>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</si>
  <si>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</si>
  <si>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</si>
  <si>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</si>
  <si>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</si>
  <si>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</si>
  <si>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</si>
  <si>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</si>
  <si>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</si>
  <si>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</si>
  <si>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</si>
  <si>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</si>
  <si>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</si>
  <si>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</si>
  <si>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</si>
  <si>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　扶助費</t>
    <phoneticPr fontId="5"/>
  </si>
  <si>
    <t>交通安全対策特別交付金</t>
    <phoneticPr fontId="5"/>
  </si>
  <si>
    <t>　公債費</t>
    <phoneticPr fontId="5"/>
  </si>
  <si>
    <t>元利償還金</t>
    <phoneticPr fontId="5"/>
  </si>
  <si>
    <t>　うち元金</t>
    <phoneticPr fontId="25"/>
  </si>
  <si>
    <t>　うち利子</t>
    <phoneticPr fontId="25"/>
  </si>
  <si>
    <t>一時借入金利子</t>
    <phoneticPr fontId="5"/>
  </si>
  <si>
    <t>　物件費</t>
    <phoneticPr fontId="5"/>
  </si>
  <si>
    <t>　維持補修費</t>
    <phoneticPr fontId="5"/>
  </si>
  <si>
    <t>-</t>
    <phoneticPr fontId="5"/>
  </si>
  <si>
    <t>合計</t>
    <phoneticPr fontId="5"/>
  </si>
  <si>
    <t>-</t>
    <phoneticPr fontId="5"/>
  </si>
  <si>
    <t>下水道</t>
    <phoneticPr fontId="5"/>
  </si>
  <si>
    <t>　　うち一部事務組合負担金</t>
    <phoneticPr fontId="5"/>
  </si>
  <si>
    <t>-</t>
    <phoneticPr fontId="5"/>
  </si>
  <si>
    <t>病院</t>
    <phoneticPr fontId="5"/>
  </si>
  <si>
    <t>　繰出金</t>
    <phoneticPr fontId="5"/>
  </si>
  <si>
    <t>上水道</t>
    <phoneticPr fontId="5"/>
  </si>
  <si>
    <t>　積立金</t>
    <phoneticPr fontId="5"/>
  </si>
  <si>
    <t>介護サービス</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</si>
  <si>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</si>
  <si>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</si>
  <si>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</si>
  <si>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</si>
  <si>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</si>
  <si>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</si>
  <si>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</si>
  <si>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</si>
  <si>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</si>
  <si>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</si>
  <si>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</si>
  <si>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</si>
  <si>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</si>
  <si>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</si>
  <si>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</si>
  <si>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</si>
  <si>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</si>
  <si>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</si>
  <si>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</si>
  <si>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</si>
  <si>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</si>
  <si>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将来負担比率は類似団体と比較して高い水準にある一方で、有形固定資産減価償却率は類似団体よりも低い水準である。　近年、合併特例事業債を活用し、老朽化した庁舎や学校施設等の改修整備事業を進めてきたことにより地方債残高が増加した一方で、老朽化した施設の除却が進んだことが要因であると考えられる。　将来負担比率は高い水準であるものの、償還による地方債残高の減少や、公営企業債の償還が進んだことによる繰出金の減少等により、前年度と比較すると改善した。なお、公共施設等の維持管理に要する経費については今後減少していくことが見込ま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</si>
  <si>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</si>
  <si>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</si>
  <si>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</si>
  <si>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</si>
  <si>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</si>
  <si>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</si>
  <si>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と比較して高い水準にあるが、実質公債費比率は減少している。その要因として、財政の健全化に向けた取組（新規借入の際には交付税措置率の高い事業に厳選するなど）の継続、公営企業債の償還が進んだことに伴う繰出金の減少が挙げられる。将来負担比率は、償還による地方債残高の減少、公営企業債償還に対する繰出金の減少、組合負担金等見込額の減少等により前年度と比較して改善したが、今後も合併特例事業債等を活用した事業の実施を見込んでおり、公債費の適正化に引き続き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</si>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</sst>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1C56-4C75-A9A4-E815AEEF55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88312</c:v>
                </c:pt>
                <c:pt idx="1">
                  <c:v>76474</c:v>
                </c:pt>
                <c:pt idx="2">
                  <c:v>126226</c:v>
                </c:pt>
                <c:pt idx="3">
                  <c:v>63811</c:v>
                </c:pt>
                <c:pt idx="4">
                  <c:v>50338</c:v>
                </c:pt>
              </c:numCache>
            </c:numRef>
          </c:val>
          <c:smooth val="0"/>
          <c:extLst>
            <c:ext xmlns:c16="http://schemas.microsoft.com/office/drawing/2014/chart" uri="{C3380CC4-5D6E-409C-BE32-E72D297353CC}">
              <c16:uniqueId val="{00000001-1C56-4C75-A9A4-E815AEEF5593}"/>
            </c:ext>
          </c:extLst>
        </c:ser>
        <c:dLbls>
          <c:showLegendKey val="0"/>
          <c:showVal val="0"/>
          <c:showCatName val="0"/>
          <c:showSerName val="0"/>
          <c:showPercent val="0"/>
          <c:showBubbleSize val="0"/>
        </c:dLbls>
        <c:marker val="1"/>
        <c:smooth val="0"/>
        <c:axId val="1692999616"/>
        <c:axId val="1692989280"/>
      </c:lineChart>
      <c:catAx>
        <c:axId val="1692999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2989280"/>
        <c:crosses val="autoZero"/>
        <c:auto val="1"/>
        <c:lblAlgn val="ctr"/>
        <c:lblOffset val="100"/>
        <c:tickLblSkip val="1"/>
        <c:tickMarkSkip val="1"/>
        <c:noMultiLvlLbl val="0"/>
      </c:catAx>
      <c:valAx>
        <c:axId val="16929892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2999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4.18</c:v>
                </c:pt>
                <c:pt idx="1">
                  <c:v>4.8099999999999996</c:v>
                </c:pt>
                <c:pt idx="2">
                  <c:v>5.98</c:v>
                </c:pt>
                <c:pt idx="3">
                  <c:v>6.37</c:v>
                </c:pt>
                <c:pt idx="4">
                  <c:v>9.33</c:v>
                </c:pt>
              </c:numCache>
            </c:numRef>
          </c:val>
          <c:extLst>
            <c:ext xmlns:c16="http://schemas.microsoft.com/office/drawing/2014/chart" uri="{C3380CC4-5D6E-409C-BE32-E72D297353CC}">
              <c16:uniqueId val="{00000000-59D6-4D08-A761-F190B6975D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8.31</c:v>
                </c:pt>
                <c:pt idx="1">
                  <c:v>9.91</c:v>
                </c:pt>
                <c:pt idx="2">
                  <c:v>11.52</c:v>
                </c:pt>
                <c:pt idx="3">
                  <c:v>11.24</c:v>
                </c:pt>
                <c:pt idx="4">
                  <c:v>13.52</c:v>
                </c:pt>
              </c:numCache>
            </c:numRef>
          </c:val>
          <c:extLst>
            <c:ext xmlns:c16="http://schemas.microsoft.com/office/drawing/2014/chart" uri="{C3380CC4-5D6E-409C-BE32-E72D297353CC}">
              <c16:uniqueId val="{00000001-59D6-4D08-A761-F190B6975D24}"/>
            </c:ext>
          </c:extLst>
        </c:ser>
        <c:dLbls>
          <c:showLegendKey val="0"/>
          <c:showVal val="0"/>
          <c:showCatName val="0"/>
          <c:showSerName val="0"/>
          <c:showPercent val="0"/>
          <c:showBubbleSize val="0"/>
        </c:dLbls>
        <c:gapWidth val="250"/>
        <c:overlap val="100"/>
        <c:axId val="1693000704"/>
        <c:axId val="1693009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-0.63</c:v>
                </c:pt>
                <c:pt idx="1">
                  <c:v>4.09</c:v>
                </c:pt>
                <c:pt idx="2">
                  <c:v>2.79</c:v>
                </c:pt>
                <c:pt idx="3">
                  <c:v>0.63</c:v>
                </c:pt>
                <c:pt idx="4">
                  <c:v>5.86</c:v>
                </c:pt>
              </c:numCache>
            </c:numRef>
          </c:val>
          <c:smooth val="0"/>
          <c:extLst>
            <c:ext xmlns:c16="http://schemas.microsoft.com/office/drawing/2014/chart" uri="{C3380CC4-5D6E-409C-BE32-E72D297353CC}">
              <c16:uniqueId val="{00000002-59D6-4D08-A761-F190B6975D24}"/>
            </c:ext>
          </c:extLst>
        </c:ser>
        <c:dLbls>
          <c:showLegendKey val="0"/>
          <c:showVal val="0"/>
          <c:showCatName val="0"/>
          <c:showSerName val="0"/>
          <c:showPercent val="0"/>
          <c:showBubbleSize val="0"/>
        </c:dLbls>
        <c:marker val="1"/>
        <c:smooth val="0"/>
        <c:axId val="1693000704"/>
        <c:axId val="1693009408"/>
      </c:lineChart>
      <c:catAx>
        <c:axId val="169300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93009408"/>
        <c:crosses val="autoZero"/>
        <c:auto val="1"/>
        <c:lblAlgn val="ctr"/>
        <c:lblOffset val="100"/>
        <c:tickLblSkip val="1"/>
        <c:tickMarkSkip val="1"/>
        <c:noMultiLvlLbl val="0"/>
      </c:catAx>
      <c:valAx>
        <c:axId val="1693009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300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0.09</c:v>
                </c:pt>
                <c:pt idx="2">
                  <c:v>#N/A</c:v>
                </c:pt>
                <c:pt idx="3">
                  <c:v>0.09</c:v>
                </c:pt>
                <c:pt idx="4">
                  <c:v>#N/A</c:v>
                </c:pt>
                <c:pt idx="5">
                  <c:v>0.08</c:v>
                </c:pt>
                <c:pt idx="6">
                  <c:v>#N/A</c:v>
                </c:pt>
                <c:pt idx="7">
                  <c:v>0.08</c:v>
                </c:pt>
                <c:pt idx="8">
                  <c:v>#N/A</c:v>
                </c:pt>
                <c:pt idx="9">
                  <c:v>0.08</c:v>
                </c:pt>
              </c:numCache>
            </c:numRef>
          </c:val>
          <c:extLst>
            <c:ext xmlns:c16="http://schemas.microsoft.com/office/drawing/2014/chart" uri="{C3380CC4-5D6E-409C-BE32-E72D297353CC}">
              <c16:uniqueId val="{00000000-8A15-49A9-B8FF-B500AA8543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15-49A9-B8FF-B500AA854344}"/>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1.81</c:v>
                </c:pt>
                <c:pt idx="2">
                  <c:v>#N/A</c:v>
                </c:pt>
                <c:pt idx="3">
                  <c:v>0.11</c:v>
                </c:pt>
                <c:pt idx="4">
                  <c:v>#N/A</c:v>
                </c:pt>
                <c:pt idx="5">
                  <c:v>0.05</c:v>
                </c:pt>
                <c:pt idx="6">
                  <c:v>#N/A</c:v>
                </c:pt>
                <c:pt idx="7">
                  <c:v>0.25</c:v>
                </c:pt>
                <c:pt idx="8">
                  <c:v>#N/A</c:v>
                </c:pt>
                <c:pt idx="9">
                  <c:v>0.38</c:v>
                </c:pt>
              </c:numCache>
            </c:numRef>
          </c:val>
          <c:extLst>
            <c:ext xmlns:c16="http://schemas.microsoft.com/office/drawing/2014/chart" uri="{C3380CC4-5D6E-409C-BE32-E72D297353CC}">
              <c16:uniqueId val="{00000002-8A15-49A9-B8FF-B500AA854344}"/>
            </c:ext>
          </c:extLst>
        </c:ser>
        <c:ser>
          <c:idx val="3"/>
          <c:order val="3"/>
          <c:tx>
            <c:strRef>
              <c:f>データシート!$A$30</c:f>
              <c:strCache>
                <c:ptCount val="1"/>
                <c:pt idx="0">
                  <c:v>診療所事業会計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0.66</c:v>
                </c:pt>
                <c:pt idx="2">
                  <c:v>#N/A</c:v>
                </c:pt>
                <c:pt idx="3">
                  <c:v>0.68</c:v>
                </c:pt>
                <c:pt idx="4">
                  <c:v>#N/A</c:v>
                </c:pt>
                <c:pt idx="5">
                  <c:v>0.68</c:v>
                </c:pt>
                <c:pt idx="6">
                  <c:v>#N/A</c:v>
                </c:pt>
                <c:pt idx="7">
                  <c:v>0.56999999999999995</c:v>
                </c:pt>
                <c:pt idx="8">
                  <c:v>#N/A</c:v>
                </c:pt>
                <c:pt idx="9">
                  <c:v>0.43</c:v>
                </c:pt>
              </c:numCache>
            </c:numRef>
          </c:val>
          <c:extLst>
            <c:ext xmlns:c16="http://schemas.microsoft.com/office/drawing/2014/chart" uri="{C3380CC4-5D6E-409C-BE32-E72D297353CC}">
              <c16:uniqueId val="{00000003-8A15-49A9-B8FF-B500AA854344}"/>
            </c:ext>
          </c:extLst>
        </c:ser>
        <c:ser>
          <c:idx val="4"/>
          <c:order val="4"/>
          <c:tx>
            <c:strRef>
              <c:f>データシート!$A$31</c:f>
              <c:strCache>
                <c:ptCount val="1"/>
                <c:pt idx="0">
                  <c:v>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0.77</c:v>
                </c:pt>
                <c:pt idx="2">
                  <c:v>#N/A</c:v>
                </c:pt>
                <c:pt idx="3">
                  <c:v>0.81</c:v>
                </c:pt>
                <c:pt idx="4">
                  <c:v>#N/A</c:v>
                </c:pt>
                <c:pt idx="5">
                  <c:v>0.89</c:v>
                </c:pt>
                <c:pt idx="6">
                  <c:v>#N/A</c:v>
                </c:pt>
                <c:pt idx="7">
                  <c:v>0.79</c:v>
                </c:pt>
                <c:pt idx="8">
                  <c:v>#N/A</c:v>
                </c:pt>
                <c:pt idx="9">
                  <c:v>0.47</c:v>
                </c:pt>
              </c:numCache>
            </c:numRef>
          </c:val>
          <c:extLst>
            <c:ext xmlns:c16="http://schemas.microsoft.com/office/drawing/2014/chart" uri="{C3380CC4-5D6E-409C-BE32-E72D297353CC}">
              <c16:uniqueId val="{00000004-8A15-49A9-B8FF-B500AA854344}"/>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0.98</c:v>
                </c:pt>
                <c:pt idx="2">
                  <c:v>#N/A</c:v>
                </c:pt>
                <c:pt idx="3">
                  <c:v>0.73</c:v>
                </c:pt>
                <c:pt idx="4">
                  <c:v>#N/A</c:v>
                </c:pt>
                <c:pt idx="5">
                  <c:v>0.51</c:v>
                </c:pt>
                <c:pt idx="6">
                  <c:v>#N/A</c:v>
                </c:pt>
                <c:pt idx="7">
                  <c:v>0.28999999999999998</c:v>
                </c:pt>
                <c:pt idx="8">
                  <c:v>#N/A</c:v>
                </c:pt>
                <c:pt idx="9">
                  <c:v>1.19</c:v>
                </c:pt>
              </c:numCache>
            </c:numRef>
          </c:val>
          <c:extLst>
            <c:ext xmlns:c16="http://schemas.microsoft.com/office/drawing/2014/chart" uri="{C3380CC4-5D6E-409C-BE32-E72D297353CC}">
              <c16:uniqueId val="{00000005-8A15-49A9-B8FF-B500AA85434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0.52</c:v>
                </c:pt>
                <c:pt idx="2">
                  <c:v>#N/A</c:v>
                </c:pt>
                <c:pt idx="3">
                  <c:v>1.42</c:v>
                </c:pt>
                <c:pt idx="4">
                  <c:v>#N/A</c:v>
                </c:pt>
                <c:pt idx="5">
                  <c:v>1.5</c:v>
                </c:pt>
                <c:pt idx="6">
                  <c:v>#N/A</c:v>
                </c:pt>
                <c:pt idx="7">
                  <c:v>1.34</c:v>
                </c:pt>
                <c:pt idx="8">
                  <c:v>#N/A</c:v>
                </c:pt>
                <c:pt idx="9">
                  <c:v>1.38</c:v>
                </c:pt>
              </c:numCache>
            </c:numRef>
          </c:val>
          <c:extLst>
            <c:ext xmlns:c16="http://schemas.microsoft.com/office/drawing/2014/chart" uri="{C3380CC4-5D6E-409C-BE32-E72D297353CC}">
              <c16:uniqueId val="{00000006-8A15-49A9-B8FF-B500AA85434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2.7</c:v>
                </c:pt>
                <c:pt idx="2">
                  <c:v>#N/A</c:v>
                </c:pt>
                <c:pt idx="3">
                  <c:v>2.88</c:v>
                </c:pt>
                <c:pt idx="4">
                  <c:v>#N/A</c:v>
                </c:pt>
                <c:pt idx="5">
                  <c:v>2.5499999999999998</c:v>
                </c:pt>
                <c:pt idx="6">
                  <c:v>#N/A</c:v>
                </c:pt>
                <c:pt idx="7">
                  <c:v>2.27</c:v>
                </c:pt>
                <c:pt idx="8">
                  <c:v>#N/A</c:v>
                </c:pt>
                <c:pt idx="9">
                  <c:v>2.33</c:v>
                </c:pt>
              </c:numCache>
            </c:numRef>
          </c:val>
          <c:extLst>
            <c:ext xmlns:c16="http://schemas.microsoft.com/office/drawing/2014/chart" uri="{C3380CC4-5D6E-409C-BE32-E72D297353CC}">
              <c16:uniqueId val="{00000007-8A15-49A9-B8FF-B500AA85434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4.17</c:v>
                </c:pt>
                <c:pt idx="2">
                  <c:v>#N/A</c:v>
                </c:pt>
                <c:pt idx="3">
                  <c:v>4.8</c:v>
                </c:pt>
                <c:pt idx="4">
                  <c:v>#N/A</c:v>
                </c:pt>
                <c:pt idx="5">
                  <c:v>5.98</c:v>
                </c:pt>
                <c:pt idx="6">
                  <c:v>#N/A</c:v>
                </c:pt>
                <c:pt idx="7">
                  <c:v>6.37</c:v>
                </c:pt>
                <c:pt idx="8">
                  <c:v>#N/A</c:v>
                </c:pt>
                <c:pt idx="9">
                  <c:v>9.33</c:v>
                </c:pt>
              </c:numCache>
            </c:numRef>
          </c:val>
          <c:extLst>
            <c:ext xmlns:c16="http://schemas.microsoft.com/office/drawing/2014/chart" uri="{C3380CC4-5D6E-409C-BE32-E72D297353CC}">
              <c16:uniqueId val="{00000008-8A15-49A9-B8FF-B500AA85434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15.52</c:v>
                </c:pt>
                <c:pt idx="2">
                  <c:v>#N/A</c:v>
                </c:pt>
                <c:pt idx="3">
                  <c:v>16.989999999999998</c:v>
                </c:pt>
                <c:pt idx="4">
                  <c:v>#N/A</c:v>
                </c:pt>
                <c:pt idx="5">
                  <c:v>17</c:v>
                </c:pt>
                <c:pt idx="6">
                  <c:v>#N/A</c:v>
                </c:pt>
                <c:pt idx="7">
                  <c:v>17.04</c:v>
                </c:pt>
                <c:pt idx="8">
                  <c:v>#N/A</c:v>
                </c:pt>
                <c:pt idx="9">
                  <c:v>18.010000000000002</c:v>
                </c:pt>
              </c:numCache>
            </c:numRef>
          </c:val>
          <c:extLst>
            <c:ext xmlns:c16="http://schemas.microsoft.com/office/drawing/2014/chart" uri="{C3380CC4-5D6E-409C-BE32-E72D297353CC}">
              <c16:uniqueId val="{00000009-8A15-49A9-B8FF-B500AA854344}"/>
            </c:ext>
          </c:extLst>
        </c:ser>
        <c:dLbls>
          <c:showLegendKey val="0"/>
          <c:showVal val="0"/>
          <c:showCatName val="0"/>
          <c:showSerName val="0"/>
          <c:showPercent val="0"/>
          <c:showBubbleSize val="0"/>
        </c:dLbls>
        <c:gapWidth val="150"/>
        <c:overlap val="100"/>
        <c:axId val="1692983296"/>
        <c:axId val="1693004512"/>
      </c:barChart>
      <c:catAx>
        <c:axId val="169298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3004512"/>
        <c:crosses val="autoZero"/>
        <c:auto val="1"/>
        <c:lblAlgn val="ctr"/>
        <c:lblOffset val="100"/>
        <c:tickLblSkip val="1"/>
        <c:tickMarkSkip val="1"/>
        <c:noMultiLvlLbl val="0"/>
      </c:catAx>
      <c:valAx>
        <c:axId val="1693004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2983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4273</c:v>
                </c:pt>
                <c:pt idx="5">
                  <c:v>4390</c:v>
                </c:pt>
                <c:pt idx="8">
                  <c:v>4448</c:v>
                </c:pt>
                <c:pt idx="11">
                  <c:v>4442</c:v>
                </c:pt>
                <c:pt idx="14">
                  <c:v>4485</c:v>
                </c:pt>
              </c:numCache>
            </c:numRef>
          </c:val>
          <c:extLst>
            <c:ext xmlns:c16="http://schemas.microsoft.com/office/drawing/2014/chart" uri="{C3380CC4-5D6E-409C-BE32-E72D297353CC}">
              <c16:uniqueId val="{00000000-BCFD-41AC-9CF3-BEBFE9D7B9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CFD-41AC-9CF3-BEBFE9D7B9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27</c:v>
                </c:pt>
                <c:pt idx="3">
                  <c:v>10</c:v>
                </c:pt>
                <c:pt idx="6">
                  <c:v>9</c:v>
                </c:pt>
                <c:pt idx="9">
                  <c:v>9</c:v>
                </c:pt>
                <c:pt idx="12">
                  <c:v>9</c:v>
                </c:pt>
              </c:numCache>
            </c:numRef>
          </c:val>
          <c:extLst>
            <c:ext xmlns:c16="http://schemas.microsoft.com/office/drawing/2014/chart" uri="{C3380CC4-5D6E-409C-BE32-E72D297353CC}">
              <c16:uniqueId val="{00000002-BCFD-41AC-9CF3-BEBFE9D7B9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652</c:v>
                </c:pt>
                <c:pt idx="3">
                  <c:v>461</c:v>
                </c:pt>
                <c:pt idx="6">
                  <c:v>403</c:v>
                </c:pt>
                <c:pt idx="9">
                  <c:v>472</c:v>
                </c:pt>
                <c:pt idx="12">
                  <c:v>397</c:v>
                </c:pt>
              </c:numCache>
            </c:numRef>
          </c:val>
          <c:extLst>
            <c:ext xmlns:c16="http://schemas.microsoft.com/office/drawing/2014/chart" uri="{C3380CC4-5D6E-409C-BE32-E72D297353CC}">
              <c16:uniqueId val="{00000003-BCFD-41AC-9CF3-BEBFE9D7B9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1795</c:v>
                </c:pt>
                <c:pt idx="3">
                  <c:v>1668</c:v>
                </c:pt>
                <c:pt idx="6">
                  <c:v>1599</c:v>
                </c:pt>
                <c:pt idx="9">
                  <c:v>1344</c:v>
                </c:pt>
                <c:pt idx="12">
                  <c:v>1279</c:v>
                </c:pt>
              </c:numCache>
            </c:numRef>
          </c:val>
          <c:extLst>
            <c:ext xmlns:c16="http://schemas.microsoft.com/office/drawing/2014/chart" uri="{C3380CC4-5D6E-409C-BE32-E72D297353CC}">
              <c16:uniqueId val="{00000004-BCFD-41AC-9CF3-BEBFE9D7B9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FD-41AC-9CF3-BEBFE9D7B9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FD-41AC-9CF3-BEBFE9D7B9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3789</c:v>
                </c:pt>
                <c:pt idx="3">
                  <c:v>3831</c:v>
                </c:pt>
                <c:pt idx="6">
                  <c:v>3765</c:v>
                </c:pt>
                <c:pt idx="9">
                  <c:v>4029</c:v>
                </c:pt>
                <c:pt idx="12">
                  <c:v>4247</c:v>
                </c:pt>
              </c:numCache>
            </c:numRef>
          </c:val>
          <c:extLst>
            <c:ext xmlns:c16="http://schemas.microsoft.com/office/drawing/2014/chart" uri="{C3380CC4-5D6E-409C-BE32-E72D297353CC}">
              <c16:uniqueId val="{00000007-BCFD-41AC-9CF3-BEBFE9D7B933}"/>
            </c:ext>
          </c:extLst>
        </c:ser>
        <c:dLbls>
          <c:showLegendKey val="0"/>
          <c:showVal val="0"/>
          <c:showCatName val="0"/>
          <c:showSerName val="0"/>
          <c:showPercent val="0"/>
          <c:showBubbleSize val="0"/>
        </c:dLbls>
        <c:gapWidth val="100"/>
        <c:overlap val="100"/>
        <c:axId val="1692989824"/>
        <c:axId val="1693001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1990</c:v>
                </c:pt>
                <c:pt idx="2">
                  <c:v>#N/A</c:v>
                </c:pt>
                <c:pt idx="3">
                  <c:v>#N/A</c:v>
                </c:pt>
                <c:pt idx="4">
                  <c:v>1580</c:v>
                </c:pt>
                <c:pt idx="5">
                  <c:v>#N/A</c:v>
                </c:pt>
                <c:pt idx="6">
                  <c:v>#N/A</c:v>
                </c:pt>
                <c:pt idx="7">
                  <c:v>1328</c:v>
                </c:pt>
                <c:pt idx="8">
                  <c:v>#N/A</c:v>
                </c:pt>
                <c:pt idx="9">
                  <c:v>#N/A</c:v>
                </c:pt>
                <c:pt idx="10">
                  <c:v>1412</c:v>
                </c:pt>
                <c:pt idx="11">
                  <c:v>#N/A</c:v>
                </c:pt>
                <c:pt idx="12">
                  <c:v>#N/A</c:v>
                </c:pt>
                <c:pt idx="13">
                  <c:v>1447</c:v>
                </c:pt>
                <c:pt idx="14">
                  <c:v>#N/A</c:v>
                </c:pt>
              </c:numCache>
            </c:numRef>
          </c:val>
          <c:smooth val="0"/>
          <c:extLst>
            <c:ext xmlns:c16="http://schemas.microsoft.com/office/drawing/2014/chart" uri="{C3380CC4-5D6E-409C-BE32-E72D297353CC}">
              <c16:uniqueId val="{00000008-BCFD-41AC-9CF3-BEBFE9D7B933}"/>
            </c:ext>
          </c:extLst>
        </c:ser>
        <c:dLbls>
          <c:showLegendKey val="0"/>
          <c:showVal val="0"/>
          <c:showCatName val="0"/>
          <c:showSerName val="0"/>
          <c:showPercent val="0"/>
          <c:showBubbleSize val="0"/>
        </c:dLbls>
        <c:marker val="1"/>
        <c:smooth val="0"/>
        <c:axId val="1692989824"/>
        <c:axId val="1693001248"/>
      </c:lineChart>
      <c:catAx>
        <c:axId val="169298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3001248"/>
        <c:crosses val="autoZero"/>
        <c:auto val="1"/>
        <c:lblAlgn val="ctr"/>
        <c:lblOffset val="100"/>
        <c:tickLblSkip val="1"/>
        <c:tickMarkSkip val="1"/>
        <c:noMultiLvlLbl val="0"/>
      </c:catAx>
      <c:valAx>
        <c:axId val="1693001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298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50863</c:v>
                </c:pt>
                <c:pt idx="5">
                  <c:v>51462</c:v>
                </c:pt>
                <c:pt idx="8">
                  <c:v>54613</c:v>
                </c:pt>
                <c:pt idx="11">
                  <c:v>54303</c:v>
                </c:pt>
                <c:pt idx="14">
                  <c:v>53130</c:v>
                </c:pt>
              </c:numCache>
            </c:numRef>
          </c:val>
          <c:extLst>
            <c:ext xmlns:c16="http://schemas.microsoft.com/office/drawing/2014/chart" uri="{C3380CC4-5D6E-409C-BE32-E72D297353CC}">
              <c16:uniqueId val="{00000000-1893-4320-916A-C00F65C803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161</c:v>
                </c:pt>
                <c:pt idx="5">
                  <c:v>180</c:v>
                </c:pt>
                <c:pt idx="8">
                  <c:v>243</c:v>
                </c:pt>
                <c:pt idx="11">
                  <c:v>192</c:v>
                </c:pt>
                <c:pt idx="14">
                  <c:v>141</c:v>
                </c:pt>
              </c:numCache>
            </c:numRef>
          </c:val>
          <c:extLst>
            <c:ext xmlns:c16="http://schemas.microsoft.com/office/drawing/2014/chart" uri="{C3380CC4-5D6E-409C-BE32-E72D297353CC}">
              <c16:uniqueId val="{00000001-1893-4320-916A-C00F65C803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6508</c:v>
                </c:pt>
                <c:pt idx="5">
                  <c:v>7796</c:v>
                </c:pt>
                <c:pt idx="8">
                  <c:v>7555</c:v>
                </c:pt>
                <c:pt idx="11">
                  <c:v>7730</c:v>
                </c:pt>
                <c:pt idx="14">
                  <c:v>9422</c:v>
                </c:pt>
              </c:numCache>
            </c:numRef>
          </c:val>
          <c:extLst>
            <c:ext xmlns:c16="http://schemas.microsoft.com/office/drawing/2014/chart" uri="{C3380CC4-5D6E-409C-BE32-E72D297353CC}">
              <c16:uniqueId val="{00000002-1893-4320-916A-C00F65C803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93-4320-916A-C00F65C803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93-4320-916A-C00F65C803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93-4320-916A-C00F65C803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6427</c:v>
                </c:pt>
                <c:pt idx="3">
                  <c:v>6216</c:v>
                </c:pt>
                <c:pt idx="6">
                  <c:v>6216</c:v>
                </c:pt>
                <c:pt idx="9">
                  <c:v>6227</c:v>
                </c:pt>
                <c:pt idx="12">
                  <c:v>6136</c:v>
                </c:pt>
              </c:numCache>
            </c:numRef>
          </c:val>
          <c:extLst>
            <c:ext xmlns:c16="http://schemas.microsoft.com/office/drawing/2014/chart" uri="{C3380CC4-5D6E-409C-BE32-E72D297353CC}">
              <c16:uniqueId val="{00000006-1893-4320-916A-C00F65C803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4701</c:v>
                </c:pt>
                <c:pt idx="3">
                  <c:v>4572</c:v>
                </c:pt>
                <c:pt idx="6">
                  <c:v>4116</c:v>
                </c:pt>
                <c:pt idx="9">
                  <c:v>3680</c:v>
                </c:pt>
                <c:pt idx="12">
                  <c:v>3929</c:v>
                </c:pt>
              </c:numCache>
            </c:numRef>
          </c:val>
          <c:extLst>
            <c:ext xmlns:c16="http://schemas.microsoft.com/office/drawing/2014/chart" uri="{C3380CC4-5D6E-409C-BE32-E72D297353CC}">
              <c16:uniqueId val="{00000007-1893-4320-916A-C00F65C803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19623</c:v>
                </c:pt>
                <c:pt idx="3">
                  <c:v>17915</c:v>
                </c:pt>
                <c:pt idx="6">
                  <c:v>16507</c:v>
                </c:pt>
                <c:pt idx="9">
                  <c:v>14547</c:v>
                </c:pt>
                <c:pt idx="12">
                  <c:v>12908</c:v>
                </c:pt>
              </c:numCache>
            </c:numRef>
          </c:val>
          <c:extLst>
            <c:ext xmlns:c16="http://schemas.microsoft.com/office/drawing/2014/chart" uri="{C3380CC4-5D6E-409C-BE32-E72D297353CC}">
              <c16:uniqueId val="{00000008-1893-4320-916A-C00F65C803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43</c:v>
                </c:pt>
                <c:pt idx="3">
                  <c:v>33</c:v>
                </c:pt>
                <c:pt idx="6">
                  <c:v>25</c:v>
                </c:pt>
                <c:pt idx="9">
                  <c:v>16</c:v>
                </c:pt>
                <c:pt idx="12">
                  <c:v>7</c:v>
                </c:pt>
              </c:numCache>
            </c:numRef>
          </c:val>
          <c:extLst>
            <c:ext xmlns:c16="http://schemas.microsoft.com/office/drawing/2014/chart" uri="{C3380CC4-5D6E-409C-BE32-E72D297353CC}">
              <c16:uniqueId val="{00000009-1893-4320-916A-C00F65C803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41679</c:v>
                </c:pt>
                <c:pt idx="3">
                  <c:v>42893</c:v>
                </c:pt>
                <c:pt idx="6">
                  <c:v>48931</c:v>
                </c:pt>
                <c:pt idx="9">
                  <c:v>49646</c:v>
                </c:pt>
                <c:pt idx="12">
                  <c:v>48603</c:v>
                </c:pt>
              </c:numCache>
            </c:numRef>
          </c:val>
          <c:extLst>
            <c:ext xmlns:c16="http://schemas.microsoft.com/office/drawing/2014/chart" uri="{C3380CC4-5D6E-409C-BE32-E72D297353CC}">
              <c16:uniqueId val="{0000000A-1893-4320-916A-C00F65C803E8}"/>
            </c:ext>
          </c:extLst>
        </c:ser>
        <c:dLbls>
          <c:showLegendKey val="0"/>
          <c:showVal val="0"/>
          <c:showCatName val="0"/>
          <c:showSerName val="0"/>
          <c:showPercent val="0"/>
          <c:showBubbleSize val="0"/>
        </c:dLbls>
        <c:gapWidth val="100"/>
        <c:overlap val="100"/>
        <c:axId val="1692983840"/>
        <c:axId val="1692987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14942</c:v>
                </c:pt>
                <c:pt idx="2">
                  <c:v>#N/A</c:v>
                </c:pt>
                <c:pt idx="3">
                  <c:v>#N/A</c:v>
                </c:pt>
                <c:pt idx="4">
                  <c:v>12192</c:v>
                </c:pt>
                <c:pt idx="5">
                  <c:v>#N/A</c:v>
                </c:pt>
                <c:pt idx="6">
                  <c:v>#N/A</c:v>
                </c:pt>
                <c:pt idx="7">
                  <c:v>13384</c:v>
                </c:pt>
                <c:pt idx="8">
                  <c:v>#N/A</c:v>
                </c:pt>
                <c:pt idx="9">
                  <c:v>#N/A</c:v>
                </c:pt>
                <c:pt idx="10">
                  <c:v>11892</c:v>
                </c:pt>
                <c:pt idx="11">
                  <c:v>#N/A</c:v>
                </c:pt>
                <c:pt idx="12">
                  <c:v>#N/A</c:v>
                </c:pt>
                <c:pt idx="13">
                  <c:v>8890</c:v>
                </c:pt>
                <c:pt idx="14">
                  <c:v>#N/A</c:v>
                </c:pt>
              </c:numCache>
            </c:numRef>
          </c:val>
          <c:smooth val="0"/>
          <c:extLst>
            <c:ext xmlns:c16="http://schemas.microsoft.com/office/drawing/2014/chart" uri="{C3380CC4-5D6E-409C-BE32-E72D297353CC}">
              <c16:uniqueId val="{0000000B-1893-4320-916A-C00F65C803E8}"/>
            </c:ext>
          </c:extLst>
        </c:ser>
        <c:dLbls>
          <c:showLegendKey val="0"/>
          <c:showVal val="0"/>
          <c:showCatName val="0"/>
          <c:showSerName val="0"/>
          <c:showPercent val="0"/>
          <c:showBubbleSize val="0"/>
        </c:dLbls>
        <c:marker val="1"/>
        <c:smooth val="0"/>
        <c:axId val="1692983840"/>
        <c:axId val="1692987648"/>
      </c:lineChart>
      <c:catAx>
        <c:axId val="169298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92987648"/>
        <c:crosses val="autoZero"/>
        <c:auto val="1"/>
        <c:lblAlgn val="ctr"/>
        <c:lblOffset val="100"/>
        <c:tickLblSkip val="1"/>
        <c:tickMarkSkip val="1"/>
        <c:noMultiLvlLbl val="0"/>
      </c:catAx>
      <c:valAx>
        <c:axId val="1692987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298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2860</c:v>
                </c:pt>
                <c:pt idx="1">
                  <c:v>2876</c:v>
                </c:pt>
                <c:pt idx="2">
                  <c:v>3586</c:v>
                </c:pt>
              </c:numCache>
            </c:numRef>
          </c:val>
          <c:extLst>
            <c:ext xmlns:c16="http://schemas.microsoft.com/office/drawing/2014/chart" uri="{C3380CC4-5D6E-409C-BE32-E72D297353CC}">
              <c16:uniqueId val="{00000000-5763-4655-9777-BE837EECB9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537</c:v>
                </c:pt>
                <c:pt idx="1">
                  <c:v>537</c:v>
                </c:pt>
                <c:pt idx="2">
                  <c:v>537</c:v>
                </c:pt>
              </c:numCache>
            </c:numRef>
          </c:val>
          <c:extLst>
            <c:ext xmlns:c16="http://schemas.microsoft.com/office/drawing/2014/chart" uri="{C3380CC4-5D6E-409C-BE32-E72D297353CC}">
              <c16:uniqueId val="{00000001-5763-4655-9777-BE837EECB9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5554</c:v>
                </c:pt>
                <c:pt idx="1">
                  <c:v>5495</c:v>
                </c:pt>
                <c:pt idx="2">
                  <c:v>5902</c:v>
                </c:pt>
              </c:numCache>
            </c:numRef>
          </c:val>
          <c:extLst>
            <c:ext xmlns:c16="http://schemas.microsoft.com/office/drawing/2014/chart" uri="{C3380CC4-5D6E-409C-BE32-E72D297353CC}">
              <c16:uniqueId val="{00000002-5763-4655-9777-BE837EECB9CD}"/>
            </c:ext>
          </c:extLst>
        </c:ser>
        <c:dLbls>
          <c:showLegendKey val="0"/>
          <c:showVal val="0"/>
          <c:showCatName val="0"/>
          <c:showSerName val="0"/>
          <c:showPercent val="0"/>
          <c:showBubbleSize val="0"/>
        </c:dLbls>
        <c:gapWidth val="120"/>
        <c:overlap val="100"/>
        <c:axId val="1692990368"/>
        <c:axId val="1692988192"/>
      </c:barChart>
      <c:catAx>
        <c:axId val="169299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92988192"/>
        <c:crosses val="autoZero"/>
        <c:auto val="1"/>
        <c:lblAlgn val="ctr"/>
        <c:lblOffset val="100"/>
        <c:tickLblSkip val="1"/>
        <c:tickMarkSkip val="1"/>
        <c:noMultiLvlLbl val="0"/>
      </c:catAx>
      <c:valAx>
        <c:axId val="16929881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9299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{6C16B66A-4E06-4419-9E18-40D989D0FA1B}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A13-4B1C-8780-883A7B6EBB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{4537BAB3-E444-4EF7-870F-3DFAF686FC52}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13-4B1C-8780-883A7B6EBB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{BBF15BD6-1FB4-46CE-ADB6-ECEF82B93361}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13-4B1C-8780-883A7B6EBB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{39280771-5384-4204-9DC6-C59F3450F607}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13-4B1C-8780-883A7B6EBB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{8EE52AED-4C9E-404C-80C1-167D76C89BCA}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13-4B1C-8780-883A7B6EBBA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{93EA13AD-95CB-4996-80B7-2909ED92E2CD}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A13-4B1C-8780-883A7B6EBBA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{EAC2E14B-CAFF-47A5-BE3A-78BA6123BC10}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A13-4B1C-8780-883A7B6EBBA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{10DE9844-6744-4620-B07D-58875BAC6F4A}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A13-4B1C-8780-883A7B6EBBA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{3AA86B7B-7251-47CF-AAFC-20B35E17B06E}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A13-4B1C-8780-883A7B6EBB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c:v>
                </c:pt>
                <c:pt idx="8">
                  <c:v>55.5</c:v>
                </c:pt>
                <c:pt idx="16">
                  <c:v>55.4</c:v>
                </c:pt>
                <c:pt idx="24">
                  <c:v>56.8</c:v>
                </c:pt>
                <c:pt idx="32">
                  <c:v>58.6</c:v>
                </c:pt>
              </c:numCache>
            </c:numRef>
          </c:xVal>
          <c:yVal>
            <c:numRef>
              <c:f>公会計指標分析・財政指標組合せ分析表!$BP$51:$DC$51</c:f>
              <c:numCache>
                <c:formatCode>#,##0.0;"▲ "#,##0.0</c:formatCode>
                <c:ptCount val="40"/>
                <c:pt idx="0">
                  <c:v>74</c:v>
                </c:pt>
                <c:pt idx="8">
                  <c:v>59.6</c:v>
                </c:pt>
                <c:pt idx="16">
                  <c:v>65.599999999999994</c:v>
                </c:pt>
                <c:pt idx="24">
                  <c:v>56.1</c:v>
                </c:pt>
                <c:pt idx="32">
                  <c:v>40.299999999999997</c:v>
                </c:pt>
              </c:numCache>
            </c:numRef>
          </c:yVal>
          <c:smooth val="0"/>
          <c:extLst>
            <c:ext xmlns:c16="http://schemas.microsoft.com/office/drawing/2014/chart" uri="{C3380CC4-5D6E-409C-BE32-E72D297353CC}">
              <c16:uniqueId val="{00000009-0A13-4B1C-8780-883A7B6EBBA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{A4BDBFD3-A05B-4E09-A6C0-A7DC6251918D}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A13-4B1C-8780-883A7B6EBBA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{F2EA0705-25B9-4DD6-BBCB-28304180AABD}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13-4B1C-8780-883A7B6EBB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{593F174B-EC3E-49AD-8204-C23B01C3779C}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13-4B1C-8780-883A7B6EBB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{853E903B-546E-4EFE-ADD3-BA42942C0CAA}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13-4B1C-8780-883A7B6EBB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{6CB8E8C5-7CA5-40D9-9BE8-E1AE5FB76534}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13-4B1C-8780-883A7B6EBBA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{AEE1EF95-8211-4FF6-95ED-80065E90D5C2}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A13-4B1C-8780-883A7B6EBBA5}"/>
                </c:ext>
              </c:extLst>
            </c:dLbl>
            <c:dLbl>
              <c:idx val="16"/>
              <c:layout>
                <c:manualLayout>
                  <c:x val="-2.2781639268639065E-2"/>
                  <c:y val="-4.684659818526779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{E9BC0D85-FEAD-4AD6-9FBB-0F62604B7FA1}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A13-4B1C-8780-883A7B6EBBA5}"/>
                </c:ext>
              </c:extLst>
            </c:dLbl>
            <c:dLbl>
              <c:idx val="24"/>
              <c:layout>
                <c:manualLayout>
                  <c:x val="-4.1249862031829183E-2"/>
                  <c:y val="-8.263148602646258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{880057A0-C7EE-4B3C-9FBD-33BA066EF082}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A13-4B1C-8780-883A7B6EBBA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{0642F889-020C-4780-9E92-C1F4ABF6F4D2}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A13-4B1C-8780-883A7B6EBB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0A13-4B1C-8780-883A7B6EBBA5}"/>
            </c:ext>
          </c:extLst>
        </c:ser>
        <c:dLbls>
          <c:showLegendKey val="0"/>
          <c:showVal val="1"/>
          <c:showCatName val="0"/>
          <c:showSerName val="0"/>
          <c:showPercent val="0"/>
          <c:showBubbleSize val="0"/>
        </c:dLbls>
        <c:axId val="46179840"/>
        <c:axId val="46181760"/>
      </c:scatterChart>
      <c:valAx>
        <c:axId val="461798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{3F801362-BE78-440D-AC56-743D33651D4C}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B86-42E0-B27A-F5589310C5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{0A977095-504E-42FA-BC0B-60E4D00CAD36}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86-42E0-B27A-F5589310C5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{AB31261A-C730-440C-830C-05E7A1BAEAF2}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86-42E0-B27A-F5589310C5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{5C007BE1-F436-4066-8370-240ABDE64AFE}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86-42E0-B27A-F5589310C5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{3B1EBAE5-9BFE-459F-A8A4-8D0FB6DFD316}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86-42E0-B27A-F5589310C5C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{C75B1F7F-ED06-416C-8681-7F1217ECC5E2}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B86-42E0-B27A-F5589310C5C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{28E14F1D-529C-4986-9194-91176814C783}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B86-42E0-B27A-F5589310C5C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{142F8A97-2E97-47C4-BBBA-F659A09446C5}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B86-42E0-B27A-F5589310C5C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{12104D45-F634-4A3C-8965-FBB6D610E95A}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B86-42E0-B27A-F5589310C5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9.1</c:v>
                </c:pt>
                <c:pt idx="16">
                  <c:v>8</c:v>
                </c:pt>
                <c:pt idx="24">
                  <c:v>6.9</c:v>
                </c:pt>
                <c:pt idx="32">
                  <c:v>6.5</c:v>
                </c:pt>
              </c:numCache>
            </c:numRef>
          </c:xVal>
          <c:yVal>
            <c:numRef>
              <c:f>公会計指標分析・財政指標組合せ分析表!$BP$73:$DC$73</c:f>
              <c:numCache>
                <c:formatCode>#,##0.0;"▲ "#,##0.0</c:formatCode>
                <c:ptCount val="40"/>
                <c:pt idx="0">
                  <c:v>74</c:v>
                </c:pt>
                <c:pt idx="8">
                  <c:v>59.6</c:v>
                </c:pt>
                <c:pt idx="16">
                  <c:v>65.599999999999994</c:v>
                </c:pt>
                <c:pt idx="24">
                  <c:v>56.1</c:v>
                </c:pt>
                <c:pt idx="32">
                  <c:v>40.299999999999997</c:v>
                </c:pt>
              </c:numCache>
            </c:numRef>
          </c:yVal>
          <c:smooth val="0"/>
          <c:extLst>
            <c:ext xmlns:c16="http://schemas.microsoft.com/office/drawing/2014/chart" uri="{C3380CC4-5D6E-409C-BE32-E72D297353CC}">
              <c16:uniqueId val="{00000009-CB86-42E0-B27A-F5589310C5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{868EAC1E-FDD9-4030-BECB-A73C8EF4FE7C}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B86-42E0-B27A-F5589310C5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{35FF3F43-599A-4738-95AA-A569F5850D5C}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86-42E0-B27A-F5589310C5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{12604CD7-3D64-414B-B954-21943B0A5926}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86-42E0-B27A-F5589310C5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{19214358-2BF4-4984-96B9-835F33C42E37}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86-42E0-B27A-F5589310C5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{B39D53AC-A29C-42C8-9326-272FD6D40E03}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86-42E0-B27A-F5589310C5C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{9A938380-DAA3-43BE-947C-26293C3C71CD}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B86-42E0-B27A-F5589310C5C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{D4D47D2F-D711-496E-AF61-8F25A3247C46}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B86-42E0-B27A-F5589310C5C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{0ED57B78-B8AD-41AA-A661-04622772F495}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B86-42E0-B27A-F5589310C5C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{BECF565C-2364-4EE6-BA15-5BD327FE9882}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B86-42E0-B27A-F5589310C5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CB86-42E0-B27A-F5589310C5C6}"/>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近年は社会教育施設整備事業などの大規模建設事業の実施により、元利償還金は高い水準となっているが、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公営企業会計での起債償還が進んだことに伴う繰入金の減少や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、新規発行する市債を交付税措置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率の高い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債</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（旧合併特例事業債（特例分）、臨時財政対策債など）に絞る方針を継続した結果、算入公債費の増に寄与し、実質公債費比率が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ヶ年平均）となった。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方で、今後も合併特例事業債を活用した事業を予定しており、中長期的に元利償還金が増加することが見込まれる。引き続き交付税措置率が高い有利な地方債の活用を図り、分子の増加を抑制し、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満期一括償還地方債を発行していないた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、当該地方債の償還の財源としての積立を行っていない。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一般会計等に係る地方債現在高</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公営企業等繰入見込額の減</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、充当可能基金の増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により将来負担額は減少し、将来負担比率は</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40.3</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％と前年度より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また、公営企業債等繰入見込額については減少傾向にあるが、</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下水道事業において未整備地区の整備が実施されることから、公営企業債に係る負担が高い水準で推移する見込みである。</a:t>
          </a:r>
          <a:endParaRPr lang="ja-JP" altLang="ja-JP" sz="18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大規模事業の実施が予定されていることから、引き続き実施事業の絞り込みや実施年度の見直しを行いながら、歳入に見合った歳出の徹底を初めとした財政の健全化を図り、将来負担比率の分子を抑制し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滋賀県甲賀市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前年度決算剰余金から公共施設等整備基金への積み立て等</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により、基金全体として</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今後は、総合計画の実現に向け更なる事業の推進のために「住みよさと活気あふれるまちづくり基金」からの取り崩しや、</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事業債を活用した普通建設事業の実施に伴い「公共施設等整備基金」などの特定目的基金の取り崩しが見込まれる。また、新型コロナウイルス感染症の影響による社会情勢の変化等により先が見通せない中で、扶助費や公債費等の義務的経費が増加しており、「財政調整基金」を取り崩して財政運営せざるを得ない状況である。</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公共施設等整備基金：公共施設等の整備を円滑に行うため</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住みよさと活気あふれるまちづくり基金：市民の連携強化及び地域振興を図るため（合併特例事業債による基金造成）</a:t>
          </a:r>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教育振興基金：教育事業の円滑な執行のため</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あい甲賀ふるさと応援基金：個人又は団体等から広く寄附を募り、個性と魅力あるまちづくりを図るため</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コミュニティ推進基金：市民自ら行うまちづくり活動を推進するため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前年度決算剰余金から</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9.9</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たことによる増加。</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住みよさと活気あふれるまちづくり基金：コミュニティバス運行事業、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福祉医療給付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事業などの総合計画の実現に向けた事業の財源として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億円充当したことによる減少。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公共施設等整備基金：合併特例事業債を活用した事業が控えていることから、毎年数億程度を取り崩し予定。</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住みよさと活気あふれるまちづくり基金：総合計画の実現に向けた事業（ソフト事業）の財源として、毎年数億程度を取り崩し予定。</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前年度決算剰余金（実質収支額）のうち、</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を下らない額（</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億円）を積み立てた</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こ</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とから、財政調整基金全体としては</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710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決算状況を踏まえて、可能な範囲で積み立てを行っているが、社会保障関係経費の増大や災害などの臨時的支出に備えるためにも、財政調整基金に頼らない予算編成とし、標準財政規模の</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割を目安とした残高の維持を目指す。</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近年は「減債基金」への積立及び取り崩しを行っていないため、同額で推移している。</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年頃に地方債償還のピークを迎えることから、今後も必要に応じて償還財源として取り崩しを行う。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89,511
85,684
481.62
46,895,589
43,844,474
2,475,254
26,519,425
48,602,632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年度に策定した公共施設等総合管理計画において、公共施設建築物総延床面積を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％削減するという目標を掲げ、公共施設の集約化・複合化や除却を進めている。有形固定資産減価償却率については類似団体平均を下回っているものの上昇傾向にあり、今後の取組の中で改善を図る。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52525" y="65584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86781" y="64646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52525" y="62113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86781" y="6117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52525" y="55170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86781" y="54232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52525" y="51699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86781" y="5082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300220" y="5379508"/>
          <a:ext cx="1270" cy="107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352925" y="6454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213225" y="64505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352925" y="516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213225" y="537950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352925" y="5878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251325" y="5899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616325" y="58494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930525" y="58458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244725" y="5802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558925" y="57558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16298</xdr:rowOff>
    </xdr:from>
    <xdr:to>
      <xdr:col>23</xdr:col>
      <xdr:colOff>136525</xdr:colOff>
      <xdr:row>30</xdr:row>
      <xdr:rowOff>117898</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251325" y="57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39175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352925" y="5620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122978</xdr:rowOff>
    </xdr:from>
    <xdr:to>
      <xdr:col>19</xdr:col>
      <xdr:colOff>187325</xdr:colOff>
      <xdr:row>30</xdr:row>
      <xdr:rowOff>53128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616325" y="57046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2328</xdr:rowOff>
    </xdr:from>
    <xdr:to>
      <xdr:col>23</xdr:col>
      <xdr:colOff>85725</xdr:colOff>
      <xdr:row>30</xdr:row>
      <xdr:rowOff>67098</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667125" y="5749078"/>
          <a:ext cx="635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72602</xdr:rowOff>
    </xdr:from>
    <xdr:to>
      <xdr:col>15</xdr:col>
      <xdr:colOff>187325</xdr:colOff>
      <xdr:row>30</xdr:row>
      <xdr:rowOff>2752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930525" y="56542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123402</xdr:rowOff>
    </xdr:from>
    <xdr:to>
      <xdr:col>19</xdr:col>
      <xdr:colOff>136525</xdr:colOff>
      <xdr:row>30</xdr:row>
      <xdr:rowOff>2328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981325" y="5705052"/>
          <a:ext cx="685800" cy="4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76200</xdr:rowOff>
    </xdr:from>
    <xdr:to>
      <xdr:col>11</xdr:col>
      <xdr:colOff>187325</xdr:colOff>
      <xdr:row>30</xdr:row>
      <xdr:rowOff>6350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244725" y="5657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123402</xdr:rowOff>
    </xdr:from>
    <xdr:to>
      <xdr:col>15</xdr:col>
      <xdr:colOff>136525</xdr:colOff>
      <xdr:row>29</xdr:row>
      <xdr:rowOff>127000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295525" y="5705052"/>
          <a:ext cx="6858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22225</xdr:rowOff>
    </xdr:from>
    <xdr:to>
      <xdr:col>7</xdr:col>
      <xdr:colOff>187325</xdr:colOff>
      <xdr:row>29</xdr:row>
      <xdr:rowOff>123825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558925" y="56038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73025</xdr:rowOff>
    </xdr:from>
    <xdr:to>
      <xdr:col>11</xdr:col>
      <xdr:colOff>136525</xdr:colOff>
      <xdr:row>29</xdr:row>
      <xdr:rowOff>127000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609725" y="5654675"/>
          <a:ext cx="6858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470919" y="59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2797819" y="5932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112019" y="5895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426219" y="5848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69655</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470919" y="5486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19279</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2797819" y="5435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22877</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112019" y="54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140352</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426219" y="53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平均を上回っている。これは、近年の公共投資にかかる地方債残高の増加が主な要因であるが、前年度と比較すると、地方債償還による残高の減少や充当可能基金の増加によって債務償還比率は低下した。</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3323570" y="5118553"/>
          <a:ext cx="1269" cy="136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3376275" y="648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3255625" y="64795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3376275" y="4906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3255625" y="5118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3376275" y="56602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93725" y="58024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639675" y="6012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953875" y="60178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1268075" y="5993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0582275" y="60245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48976</xdr:rowOff>
    </xdr:from>
    <xdr:to>
      <xdr:col>76</xdr:col>
      <xdr:colOff>73025</xdr:colOff>
      <xdr:row>31</xdr:row>
      <xdr:rowOff>150576</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3293725" y="59608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27403</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3376275" y="593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121376</xdr:rowOff>
    </xdr:from>
    <xdr:to>
      <xdr:col>72</xdr:col>
      <xdr:colOff>123825</xdr:colOff>
      <xdr:row>34</xdr:row>
      <xdr:rowOff>51526</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2639675" y="63634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99776</xdr:rowOff>
    </xdr:from>
    <xdr:to>
      <xdr:col>76</xdr:col>
      <xdr:colOff>22225</xdr:colOff>
      <xdr:row>34</xdr:row>
      <xdr:rowOff>726</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2690475" y="6011626"/>
          <a:ext cx="635000" cy="39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80818</xdr:rowOff>
    </xdr:from>
    <xdr:to>
      <xdr:col>68</xdr:col>
      <xdr:colOff>123825</xdr:colOff>
      <xdr:row>34</xdr:row>
      <xdr:rowOff>10968</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953875" y="63228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131618</xdr:rowOff>
    </xdr:from>
    <xdr:to>
      <xdr:col>72</xdr:col>
      <xdr:colOff>73025</xdr:colOff>
      <xdr:row>34</xdr:row>
      <xdr:rowOff>726</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004675" y="6373668"/>
          <a:ext cx="685800" cy="3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124578</xdr:rowOff>
    </xdr:from>
    <xdr:to>
      <xdr:col>64</xdr:col>
      <xdr:colOff>123825</xdr:colOff>
      <xdr:row>33</xdr:row>
      <xdr:rowOff>54728</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268075" y="62015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3928</xdr:rowOff>
    </xdr:from>
    <xdr:to>
      <xdr:col>68</xdr:col>
      <xdr:colOff>73025</xdr:colOff>
      <xdr:row>33</xdr:row>
      <xdr:rowOff>131618</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318875" y="6245978"/>
          <a:ext cx="685800" cy="12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15276</xdr:rowOff>
    </xdr:from>
    <xdr:to>
      <xdr:col>60</xdr:col>
      <xdr:colOff>123825</xdr:colOff>
      <xdr:row>33</xdr:row>
      <xdr:rowOff>116877</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0582275" y="62573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3928</xdr:rowOff>
    </xdr:from>
    <xdr:to>
      <xdr:col>64</xdr:col>
      <xdr:colOff>73025</xdr:colOff>
      <xdr:row>33</xdr:row>
      <xdr:rowOff>66076</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0633075" y="6245978"/>
          <a:ext cx="685800" cy="6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2461952" y="57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1788852" y="579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1103052" y="57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0417252" y="580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42653</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2461952" y="644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2095</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1788852" y="640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45855</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1103052" y="628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108004</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0417252" y="635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89,511
85,684
481.62
46,895,589
43,844,474
2,475,254
26,519,425
48,602,632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177665" y="5893054"/>
          <a:ext cx="0" cy="111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216400" y="700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108450" y="7005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216400" y="5674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108450" y="58930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216400" y="6462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127500" y="648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384550" y="6442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571750" y="64267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778000" y="6376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984250" y="6305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125984</xdr:rowOff>
    </xdr:from>
    <xdr:to>
      <xdr:col>24</xdr:col>
      <xdr:colOff>114300</xdr:colOff>
      <xdr:row>38</xdr:row>
      <xdr:rowOff>56135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127500" y="6241034"/>
          <a:ext cx="10160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148861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216400" y="6098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80264</xdr:rowOff>
    </xdr:from>
    <xdr:to>
      <xdr:col>20</xdr:col>
      <xdr:colOff>38100</xdr:colOff>
      <xdr:row>38</xdr:row>
      <xdr:rowOff>10414</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384550" y="61953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131064</xdr:rowOff>
    </xdr:from>
    <xdr:to>
      <xdr:col>24</xdr:col>
      <xdr:colOff>63500</xdr:colOff>
      <xdr:row>38</xdr:row>
      <xdr:rowOff>5334</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429000" y="6246114"/>
          <a:ext cx="7493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39116</xdr:rowOff>
    </xdr:from>
    <xdr:to>
      <xdr:col>15</xdr:col>
      <xdr:colOff>101600</xdr:colOff>
      <xdr:row>37</xdr:row>
      <xdr:rowOff>140716</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571750" y="61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89916</xdr:rowOff>
    </xdr:from>
    <xdr:to>
      <xdr:col>19</xdr:col>
      <xdr:colOff>177800</xdr:colOff>
      <xdr:row>37</xdr:row>
      <xdr:rowOff>131064</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622550" y="6204966"/>
          <a:ext cx="8064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xdr:rowOff>
    </xdr:from>
    <xdr:to>
      <xdr:col>10</xdr:col>
      <xdr:colOff>165100</xdr:colOff>
      <xdr:row>37</xdr:row>
      <xdr:rowOff>101854</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778000" y="61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51054</xdr:rowOff>
    </xdr:from>
    <xdr:to>
      <xdr:col>15</xdr:col>
      <xdr:colOff>50800</xdr:colOff>
      <xdr:row>37</xdr:row>
      <xdr:rowOff>89916</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1828800" y="6166104"/>
          <a:ext cx="7937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123698</xdr:rowOff>
    </xdr:from>
    <xdr:to>
      <xdr:col>6</xdr:col>
      <xdr:colOff>38100</xdr:colOff>
      <xdr:row>37</xdr:row>
      <xdr:rowOff>53848</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984250" y="60736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xdr:rowOff>
    </xdr:from>
    <xdr:to>
      <xdr:col>10</xdr:col>
      <xdr:colOff>114300</xdr:colOff>
      <xdr:row>37</xdr:row>
      <xdr:rowOff>51054</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028700" y="6118098"/>
          <a:ext cx="8001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239144" y="652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439044" y="6513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645294" y="6462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8515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26941</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239144" y="597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157243</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439044" y="5942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118381</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645294" y="5903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70375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851544" y="5855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482151"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482151"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4821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482151" y="56353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41803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9429115" y="5673694"/>
          <a:ext cx="0" cy="130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9467850" y="697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9359900" y="6975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9467850" y="545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9359900" y="56736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9467850" y="6611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398000" y="67536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636000" y="67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842250" y="67729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029450" y="67755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235700" y="67388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4777</xdr:rowOff>
    </xdr:from>
    <xdr:to>
      <xdr:col>55</xdr:col>
      <xdr:colOff>50800</xdr:colOff>
      <xdr:row>41</xdr:row>
      <xdr:rowOff>106377</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398000" y="67802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154654</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9467850" y="676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6867</xdr:rowOff>
    </xdr:from>
    <xdr:to>
      <xdr:col>50</xdr:col>
      <xdr:colOff>165100</xdr:colOff>
      <xdr:row>41</xdr:row>
      <xdr:rowOff>108467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36000" y="678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55577</xdr:rowOff>
    </xdr:from>
    <xdr:to>
      <xdr:col>55</xdr:col>
      <xdr:colOff>0</xdr:colOff>
      <xdr:row>41</xdr:row>
      <xdr:rowOff>57667</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686800" y="6831027"/>
          <a:ext cx="74295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8272</xdr:rowOff>
    </xdr:from>
    <xdr:to>
      <xdr:col>46</xdr:col>
      <xdr:colOff>38100</xdr:colOff>
      <xdr:row>41</xdr:row>
      <xdr:rowOff>109872</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42250" y="67837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57667</xdr:rowOff>
    </xdr:from>
    <xdr:to>
      <xdr:col>50</xdr:col>
      <xdr:colOff>114300</xdr:colOff>
      <xdr:row>41</xdr:row>
      <xdr:rowOff>59072</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86700" y="6833117"/>
          <a:ext cx="8001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9104</xdr:rowOff>
    </xdr:from>
    <xdr:to>
      <xdr:col>41</xdr:col>
      <xdr:colOff>101600</xdr:colOff>
      <xdr:row>41</xdr:row>
      <xdr:rowOff>110704</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029450" y="678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59072</xdr:rowOff>
    </xdr:from>
    <xdr:to>
      <xdr:col>45</xdr:col>
      <xdr:colOff>177800</xdr:colOff>
      <xdr:row>41</xdr:row>
      <xdr:rowOff>59904</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080250" y="6834522"/>
          <a:ext cx="806450" cy="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10313</xdr:rowOff>
    </xdr:from>
    <xdr:to>
      <xdr:col>36</xdr:col>
      <xdr:colOff>165100</xdr:colOff>
      <xdr:row>41</xdr:row>
      <xdr:rowOff>111913</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235700" y="67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59904</xdr:rowOff>
    </xdr:from>
    <xdr:to>
      <xdr:col>41</xdr:col>
      <xdr:colOff>50800</xdr:colOff>
      <xdr:row>41</xdr:row>
      <xdr:rowOff>61113</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286500" y="6835354"/>
          <a:ext cx="79375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8425961" y="656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7644911" y="655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6851161" y="655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038361" y="65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99594</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8425961" y="687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100999</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7644911" y="687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101831</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6851161" y="687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103040</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038361" y="687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177665" y="9165227"/>
          <a:ext cx="0"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216400" y="10522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108450" y="10518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216400" y="89468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108450" y="91652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216400" y="100048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127500" y="100264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384550" y="100215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57175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778000" y="100068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984250" y="99774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104322</xdr:rowOff>
    </xdr:from>
    <xdr:to>
      <xdr:col>24</xdr:col>
      <xdr:colOff>114300</xdr:colOff>
      <xdr:row>61</xdr:row>
      <xdr:rowOff>34472</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127500" y="100166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127199</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216400" y="9874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78196</xdr:rowOff>
    </xdr:from>
    <xdr:to>
      <xdr:col>20</xdr:col>
      <xdr:colOff>38100</xdr:colOff>
      <xdr:row>61</xdr:row>
      <xdr:rowOff>8346</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384550" y="99905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128996</xdr:rowOff>
    </xdr:from>
    <xdr:to>
      <xdr:col>24</xdr:col>
      <xdr:colOff>63500</xdr:colOff>
      <xdr:row>60</xdr:row>
      <xdr:rowOff>155122</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429000" y="10041346"/>
          <a:ext cx="7493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50437</xdr:rowOff>
    </xdr:from>
    <xdr:to>
      <xdr:col>15</xdr:col>
      <xdr:colOff>101600</xdr:colOff>
      <xdr:row>60</xdr:row>
      <xdr:rowOff>152037</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571750" y="99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101237</xdr:rowOff>
    </xdr:from>
    <xdr:to>
      <xdr:col>19</xdr:col>
      <xdr:colOff>177800</xdr:colOff>
      <xdr:row>60</xdr:row>
      <xdr:rowOff>128996</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622550" y="10013587"/>
          <a:ext cx="8064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24312</xdr:rowOff>
    </xdr:from>
    <xdr:to>
      <xdr:col>10</xdr:col>
      <xdr:colOff>165100</xdr:colOff>
      <xdr:row>60</xdr:row>
      <xdr:rowOff>125912</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778000" y="993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75112</xdr:rowOff>
    </xdr:from>
    <xdr:to>
      <xdr:col>15</xdr:col>
      <xdr:colOff>50800</xdr:colOff>
      <xdr:row>60</xdr:row>
      <xdr:rowOff>101237</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828800" y="9987462"/>
          <a:ext cx="79375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169635</xdr:rowOff>
    </xdr:from>
    <xdr:to>
      <xdr:col>6</xdr:col>
      <xdr:colOff>38100</xdr:colOff>
      <xdr:row>60</xdr:row>
      <xdr:rowOff>99785</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984250" y="99105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48985</xdr:rowOff>
    </xdr:from>
    <xdr:to>
      <xdr:col>10</xdr:col>
      <xdr:colOff>114300</xdr:colOff>
      <xdr:row>60</xdr:row>
      <xdr:rowOff>75112</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028700" y="9961335"/>
          <a:ext cx="8001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23914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439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645294" y="10093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8515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24873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239144" y="9772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439044" y="974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142439</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645294" y="972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116312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851544" y="969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9429115" y="9310046"/>
          <a:ext cx="0" cy="1334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9467850" y="1064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9359900" y="106445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9467850" y="9091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9359900" y="9310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9467850" y="10197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398000" y="103393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36000" y="103543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42250" y="103555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029450" y="103572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235700" y="103628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155077</xdr:rowOff>
    </xdr:from>
    <xdr:to>
      <xdr:col>55</xdr:col>
      <xdr:colOff>50800</xdr:colOff>
      <xdr:row>63</xdr:row>
      <xdr:rowOff>85227</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398000" y="103976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133504</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9467850" y="1037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156693</xdr:rowOff>
    </xdr:from>
    <xdr:to>
      <xdr:col>50</xdr:col>
      <xdr:colOff>165100</xdr:colOff>
      <xdr:row>63</xdr:row>
      <xdr:rowOff>86843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36000" y="103992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34427</xdr:rowOff>
    </xdr:from>
    <xdr:to>
      <xdr:col>55</xdr:col>
      <xdr:colOff>0</xdr:colOff>
      <xdr:row>63</xdr:row>
      <xdr:rowOff>36043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686800" y="10442077"/>
          <a:ext cx="74295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157880</xdr:rowOff>
    </xdr:from>
    <xdr:to>
      <xdr:col>46</xdr:col>
      <xdr:colOff>38100</xdr:colOff>
      <xdr:row>63</xdr:row>
      <xdr:rowOff>88030</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42250" y="104004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36043</xdr:rowOff>
    </xdr:from>
    <xdr:to>
      <xdr:col>50</xdr:col>
      <xdr:colOff>114300</xdr:colOff>
      <xdr:row>63</xdr:row>
      <xdr:rowOff>37230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86700" y="10443693"/>
          <a:ext cx="8001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158506</xdr:rowOff>
    </xdr:from>
    <xdr:to>
      <xdr:col>41</xdr:col>
      <xdr:colOff>101600</xdr:colOff>
      <xdr:row>63</xdr:row>
      <xdr:rowOff>88656</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029450" y="104010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37230</xdr:rowOff>
    </xdr:from>
    <xdr:to>
      <xdr:col>45</xdr:col>
      <xdr:colOff>177800</xdr:colOff>
      <xdr:row>63</xdr:row>
      <xdr:rowOff>37856</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080250" y="10444880"/>
          <a:ext cx="80645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159507</xdr:rowOff>
    </xdr:from>
    <xdr:to>
      <xdr:col>36</xdr:col>
      <xdr:colOff>165100</xdr:colOff>
      <xdr:row>63</xdr:row>
      <xdr:rowOff>89657</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235700" y="104020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37856</xdr:rowOff>
    </xdr:from>
    <xdr:to>
      <xdr:col>41</xdr:col>
      <xdr:colOff>50800</xdr:colOff>
      <xdr:row>63</xdr:row>
      <xdr:rowOff>38857</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286500" y="10445506"/>
          <a:ext cx="79375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399995" y="1013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612595" y="1013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818845" y="1013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006045" y="1014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77970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399995" y="1048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79157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612595" y="1048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79783</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818845" y="1048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80784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006045" y="1048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177665" y="12995402"/>
          <a:ext cx="0" cy="124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21640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10845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216400" y="12776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108450" y="129954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216400" y="13430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127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384550" y="135336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571750" y="13506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778000" y="134536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984250" y="134078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127500" y="136118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45738</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216400" y="1359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37592</xdr:rowOff>
    </xdr:from>
    <xdr:to>
      <xdr:col>20</xdr:col>
      <xdr:colOff>38100</xdr:colOff>
      <xdr:row>82</xdr:row>
      <xdr:rowOff>139192</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384550" y="135821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88392</xdr:rowOff>
    </xdr:from>
    <xdr:to>
      <xdr:col>24</xdr:col>
      <xdr:colOff>63500</xdr:colOff>
      <xdr:row>82</xdr:row>
      <xdr:rowOff>118111</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429000" y="13632942"/>
          <a:ext cx="7493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10161</xdr:rowOff>
    </xdr:from>
    <xdr:to>
      <xdr:col>15</xdr:col>
      <xdr:colOff>101600</xdr:colOff>
      <xdr:row>81</xdr:row>
      <xdr:rowOff>111761</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571750" y="1338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60961</xdr:rowOff>
    </xdr:from>
    <xdr:to>
      <xdr:col>19</xdr:col>
      <xdr:colOff>177800</xdr:colOff>
      <xdr:row>82</xdr:row>
      <xdr:rowOff>88392</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622550" y="13440411"/>
          <a:ext cx="806450" cy="19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147320</xdr:rowOff>
    </xdr:from>
    <xdr:to>
      <xdr:col>10</xdr:col>
      <xdr:colOff>165100</xdr:colOff>
      <xdr:row>81</xdr:row>
      <xdr:rowOff>77470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778000" y="13361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26670</xdr:rowOff>
    </xdr:from>
    <xdr:to>
      <xdr:col>15</xdr:col>
      <xdr:colOff>50800</xdr:colOff>
      <xdr:row>81</xdr:row>
      <xdr:rowOff>60961</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828800" y="13406120"/>
          <a:ext cx="7937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113030</xdr:rowOff>
    </xdr:from>
    <xdr:to>
      <xdr:col>6</xdr:col>
      <xdr:colOff>38100</xdr:colOff>
      <xdr:row>81</xdr:row>
      <xdr:rowOff>43180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984250" y="133273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163830</xdr:rowOff>
    </xdr:from>
    <xdr:to>
      <xdr:col>10</xdr:col>
      <xdr:colOff>114300</xdr:colOff>
      <xdr:row>81</xdr:row>
      <xdr:rowOff>26670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028700" y="13378180"/>
          <a:ext cx="8001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239144" y="13315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439044" y="13592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166895</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645294" y="1354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121175</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851544" y="1350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130319</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239144" y="1367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439044" y="1317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645294" y="1314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59707</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851544" y="1310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9429115" y="12950444"/>
          <a:ext cx="0" cy="136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9467850" y="1431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9359900" y="143139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9467850" y="1273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9359900" y="129504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9467850" y="13735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398000" y="138780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36000" y="1388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42250" y="138757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029450" y="1387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235700" y="1387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169418</xdr:rowOff>
    </xdr:from>
    <xdr:to>
      <xdr:col>55</xdr:col>
      <xdr:colOff>50800</xdr:colOff>
      <xdr:row>85</xdr:row>
      <xdr:rowOff>99568</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9398000" y="140378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147845</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9467850"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169418</xdr:rowOff>
    </xdr:from>
    <xdr:to>
      <xdr:col>50</xdr:col>
      <xdr:colOff>165100</xdr:colOff>
      <xdr:row>85</xdr:row>
      <xdr:rowOff>99568</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636000" y="1403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48768</xdr:rowOff>
    </xdr:from>
    <xdr:to>
      <xdr:col>55</xdr:col>
      <xdr:colOff>0</xdr:colOff>
      <xdr:row>85</xdr:row>
      <xdr:rowOff>48768</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8686800" y="1408861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170942</xdr:rowOff>
    </xdr:from>
    <xdr:to>
      <xdr:col>46</xdr:col>
      <xdr:colOff>38100</xdr:colOff>
      <xdr:row>85</xdr:row>
      <xdr:rowOff>101092</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7842250" y="140393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48768</xdr:rowOff>
    </xdr:from>
    <xdr:to>
      <xdr:col>50</xdr:col>
      <xdr:colOff>114300</xdr:colOff>
      <xdr:row>85</xdr:row>
      <xdr:rowOff>50292</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7886700" y="14088618"/>
          <a:ext cx="8001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170942</xdr:rowOff>
    </xdr:from>
    <xdr:to>
      <xdr:col>41</xdr:col>
      <xdr:colOff>101600</xdr:colOff>
      <xdr:row>85</xdr:row>
      <xdr:rowOff>101092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02945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50292</xdr:rowOff>
    </xdr:from>
    <xdr:to>
      <xdr:col>45</xdr:col>
      <xdr:colOff>177800</xdr:colOff>
      <xdr:row>85</xdr:row>
      <xdr:rowOff>50292</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7080250" y="1409014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170942</xdr:rowOff>
    </xdr:from>
    <xdr:to>
      <xdr:col>36</xdr:col>
      <xdr:colOff>165100</xdr:colOff>
      <xdr:row>85</xdr:row>
      <xdr:rowOff>101092</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2357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50292</xdr:rowOff>
    </xdr:from>
    <xdr:to>
      <xdr:col>41</xdr:col>
      <xdr:colOff>50800</xdr:colOff>
      <xdr:row>85</xdr:row>
      <xdr:rowOff>50292</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6286500" y="1409014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8458277" y="1367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7677227" y="1366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6864427" y="1366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070677" y="1366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90695</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8458277" y="1413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92219</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7677227" y="1413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92219</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6864427" y="1413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92219</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070677" y="1413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E00-0000A001000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14699614" y="5655945"/>
          <a:ext cx="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E00-0000A2010000}"/>
            </a:ext>
          </a:extLst>
        </xdr:cNvPr>
        <xdr:cNvSpPr txBox="1"/>
      </xdr:nvSpPr>
      <xdr:spPr>
        <a:xfrm>
          <a:off x="14738350" y="6976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4611350" y="69729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E00-0000A4010000}"/>
            </a:ext>
          </a:extLst>
        </xdr:cNvPr>
        <xdr:cNvSpPr txBox="1"/>
      </xdr:nvSpPr>
      <xdr:spPr>
        <a:xfrm>
          <a:off x="14738350"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4611350" y="56559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E00-0000A6010000}"/>
            </a:ext>
          </a:extLst>
        </xdr:cNvPr>
        <xdr:cNvSpPr txBox="1"/>
      </xdr:nvSpPr>
      <xdr:spPr>
        <a:xfrm>
          <a:off x="14738350" y="611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4649450" y="62623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3887450" y="6269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3093700" y="6207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2299950" y="62299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1487150" y="6203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31115</xdr:rowOff>
    </xdr:from>
    <xdr:to>
      <xdr:col>85</xdr:col>
      <xdr:colOff>177800</xdr:colOff>
      <xdr:row>38</xdr:row>
      <xdr:rowOff>132715</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4649450" y="63112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9542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E00-0000B2010000}"/>
            </a:ext>
          </a:extLst>
        </xdr:cNvPr>
        <xdr:cNvSpPr txBox="1"/>
      </xdr:nvSpPr>
      <xdr:spPr>
        <a:xfrm>
          <a:off x="14738350" y="628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168275</xdr:rowOff>
    </xdr:from>
    <xdr:to>
      <xdr:col>81</xdr:col>
      <xdr:colOff>101600</xdr:colOff>
      <xdr:row>38</xdr:row>
      <xdr:rowOff>98425</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388745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47625</xdr:rowOff>
    </xdr:from>
    <xdr:to>
      <xdr:col>85</xdr:col>
      <xdr:colOff>127000</xdr:colOff>
      <xdr:row>38</xdr:row>
      <xdr:rowOff>81915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3938250" y="6327775"/>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3093700" y="62604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24765</xdr:rowOff>
    </xdr:from>
    <xdr:to>
      <xdr:col>81</xdr:col>
      <xdr:colOff>50800</xdr:colOff>
      <xdr:row>38</xdr:row>
      <xdr:rowOff>47625</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3144500" y="6304915"/>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78740</xdr:rowOff>
    </xdr:from>
    <xdr:to>
      <xdr:col>72</xdr:col>
      <xdr:colOff>38100</xdr:colOff>
      <xdr:row>40</xdr:row>
      <xdr:rowOff>8890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2299950" y="65239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24765</xdr:rowOff>
    </xdr:from>
    <xdr:to>
      <xdr:col>76</xdr:col>
      <xdr:colOff>114300</xdr:colOff>
      <xdr:row>39</xdr:row>
      <xdr:rowOff>129540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12344400" y="6304915"/>
          <a:ext cx="800100" cy="2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50165</xdr:rowOff>
    </xdr:from>
    <xdr:to>
      <xdr:col>67</xdr:col>
      <xdr:colOff>101600</xdr:colOff>
      <xdr:row>39</xdr:row>
      <xdr:rowOff>151765</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148715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100965</xdr:rowOff>
    </xdr:from>
    <xdr:to>
      <xdr:col>71</xdr:col>
      <xdr:colOff>177800</xdr:colOff>
      <xdr:row>39</xdr:row>
      <xdr:rowOff>129540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1537950" y="6546215"/>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3742044" y="6051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2960994" y="5988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2167244" y="6011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1354444" y="5984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89552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3742044" y="6369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2960994" y="6346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1672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142892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1354444" y="658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E00-0000D9010000}"/>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19951064" y="55194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E00-0000DB010000}"/>
            </a:ext>
          </a:extLst>
        </xdr:cNvPr>
        <xdr:cNvSpPr txBox="1"/>
      </xdr:nvSpPr>
      <xdr:spPr>
        <a:xfrm>
          <a:off x="19989800" y="69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9881850" y="6944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E00-0000DD010000}"/>
            </a:ext>
          </a:extLst>
        </xdr:cNvPr>
        <xdr:cNvSpPr txBox="1"/>
      </xdr:nvSpPr>
      <xdr:spPr>
        <a:xfrm>
          <a:off x="19989800" y="53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9881850" y="5519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E00-0000DF010000}"/>
            </a:ext>
          </a:extLst>
        </xdr:cNvPr>
        <xdr:cNvSpPr txBox="1"/>
      </xdr:nvSpPr>
      <xdr:spPr>
        <a:xfrm>
          <a:off x="19989800" y="6367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9900900" y="6389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19157950" y="6400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8345150" y="6370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7551400" y="6377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67576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158750</xdr:rowOff>
    </xdr:from>
    <xdr:to>
      <xdr:col>116</xdr:col>
      <xdr:colOff>114300</xdr:colOff>
      <xdr:row>38</xdr:row>
      <xdr:rowOff>88900</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19900900" y="6273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10177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E00-0000EB010000}"/>
            </a:ext>
          </a:extLst>
        </xdr:cNvPr>
        <xdr:cNvSpPr txBox="1"/>
      </xdr:nvSpPr>
      <xdr:spPr>
        <a:xfrm>
          <a:off x="199898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162560</xdr:rowOff>
    </xdr:from>
    <xdr:to>
      <xdr:col>112</xdr:col>
      <xdr:colOff>38100</xdr:colOff>
      <xdr:row>38</xdr:row>
      <xdr:rowOff>92710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19157950" y="62776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38100</xdr:rowOff>
    </xdr:from>
    <xdr:to>
      <xdr:col>116</xdr:col>
      <xdr:colOff>63500</xdr:colOff>
      <xdr:row>38</xdr:row>
      <xdr:rowOff>41910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19202400" y="6318250"/>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33020</xdr:rowOff>
    </xdr:from>
    <xdr:to>
      <xdr:col>107</xdr:col>
      <xdr:colOff>101600</xdr:colOff>
      <xdr:row>38</xdr:row>
      <xdr:rowOff>134620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834515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41910</xdr:rowOff>
    </xdr:from>
    <xdr:to>
      <xdr:col>111</xdr:col>
      <xdr:colOff>177800</xdr:colOff>
      <xdr:row>38</xdr:row>
      <xdr:rowOff>83820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18395950" y="6322060"/>
          <a:ext cx="8064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75514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83820</xdr:rowOff>
    </xdr:from>
    <xdr:to>
      <xdr:col>107</xdr:col>
      <xdr:colOff>50800</xdr:colOff>
      <xdr:row>38</xdr:row>
      <xdr:rowOff>83820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7602200" y="636397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162560</xdr:rowOff>
    </xdr:from>
    <xdr:to>
      <xdr:col>98</xdr:col>
      <xdr:colOff>38100</xdr:colOff>
      <xdr:row>38</xdr:row>
      <xdr:rowOff>92710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6757650" y="62776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41910</xdr:rowOff>
    </xdr:from>
    <xdr:to>
      <xdr:col>102</xdr:col>
      <xdr:colOff>114300</xdr:colOff>
      <xdr:row>38</xdr:row>
      <xdr:rowOff>83820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6802100" y="6322060"/>
          <a:ext cx="8001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189802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818012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738637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65926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109237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8980227" y="605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180127"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151147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7386377"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109237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6592627" y="605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E00-00001102000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flipV="1">
          <a:off x="14699614" y="917600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E00-000013020000}"/>
            </a:ext>
          </a:extLst>
        </xdr:cNvPr>
        <xdr:cNvSpPr txBox="1"/>
      </xdr:nvSpPr>
      <xdr:spPr>
        <a:xfrm>
          <a:off x="14738350" y="1059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4611350" y="105910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E00-000015020000}"/>
            </a:ext>
          </a:extLst>
        </xdr:cNvPr>
        <xdr:cNvSpPr txBox="1"/>
      </xdr:nvSpPr>
      <xdr:spPr>
        <a:xfrm>
          <a:off x="14738350" y="8957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4611350" y="91760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E00-000017020000}"/>
            </a:ext>
          </a:extLst>
        </xdr:cNvPr>
        <xdr:cNvSpPr txBox="1"/>
      </xdr:nvSpPr>
      <xdr:spPr>
        <a:xfrm>
          <a:off x="14738350" y="9730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4649450" y="987247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3887450" y="98999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3093700" y="98496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2299950" y="98267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1487150" y="97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93218</xdr:rowOff>
    </xdr:from>
    <xdr:to>
      <xdr:col>85</xdr:col>
      <xdr:colOff>177800</xdr:colOff>
      <xdr:row>62</xdr:row>
      <xdr:rowOff>23368</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4649450" y="101706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71645</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E00-000023020000}"/>
            </a:ext>
          </a:extLst>
        </xdr:cNvPr>
        <xdr:cNvSpPr txBox="1"/>
      </xdr:nvSpPr>
      <xdr:spPr>
        <a:xfrm>
          <a:off x="14738350" y="10149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388745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102870</xdr:rowOff>
    </xdr:from>
    <xdr:to>
      <xdr:col>85</xdr:col>
      <xdr:colOff>127000</xdr:colOff>
      <xdr:row>61</xdr:row>
      <xdr:rowOff>144018</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3938250" y="10180320"/>
          <a:ext cx="762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168656</xdr:rowOff>
    </xdr:from>
    <xdr:to>
      <xdr:col>76</xdr:col>
      <xdr:colOff>165100</xdr:colOff>
      <xdr:row>61</xdr:row>
      <xdr:rowOff>98806</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3093700" y="1007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48006</xdr:rowOff>
    </xdr:from>
    <xdr:to>
      <xdr:col>81</xdr:col>
      <xdr:colOff>50800</xdr:colOff>
      <xdr:row>61</xdr:row>
      <xdr:rowOff>102870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3144500" y="10125456"/>
          <a:ext cx="79375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38354</xdr:rowOff>
    </xdr:from>
    <xdr:to>
      <xdr:col>72</xdr:col>
      <xdr:colOff>38100</xdr:colOff>
      <xdr:row>61</xdr:row>
      <xdr:rowOff>139954</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2299950" y="101158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48006</xdr:rowOff>
    </xdr:from>
    <xdr:to>
      <xdr:col>76</xdr:col>
      <xdr:colOff>114300</xdr:colOff>
      <xdr:row>61</xdr:row>
      <xdr:rowOff>89154</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2344400" y="10125456"/>
          <a:ext cx="8001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42926</xdr:rowOff>
    </xdr:from>
    <xdr:to>
      <xdr:col>67</xdr:col>
      <xdr:colOff>101600</xdr:colOff>
      <xdr:row>61</xdr:row>
      <xdr:rowOff>144526</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1487150" y="101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89154</xdr:rowOff>
    </xdr:from>
    <xdr:to>
      <xdr:col>71</xdr:col>
      <xdr:colOff>177800</xdr:colOff>
      <xdr:row>61</xdr:row>
      <xdr:rowOff>93726</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flipV="1">
          <a:off x="11537950" y="10166604"/>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E00-00002C020000}"/>
            </a:ext>
          </a:extLst>
        </xdr:cNvPr>
        <xdr:cNvSpPr txBox="1"/>
      </xdr:nvSpPr>
      <xdr:spPr>
        <a:xfrm>
          <a:off x="13742044" y="968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E00-00002D020000}"/>
            </a:ext>
          </a:extLst>
        </xdr:cNvPr>
        <xdr:cNvSpPr txBox="1"/>
      </xdr:nvSpPr>
      <xdr:spPr>
        <a:xfrm>
          <a:off x="12960994" y="963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E00-00002E020000}"/>
            </a:ext>
          </a:extLst>
        </xdr:cNvPr>
        <xdr:cNvSpPr txBox="1"/>
      </xdr:nvSpPr>
      <xdr:spPr>
        <a:xfrm>
          <a:off x="12167244" y="960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E00-00002F020000}"/>
            </a:ext>
          </a:extLst>
        </xdr:cNvPr>
        <xdr:cNvSpPr txBox="1"/>
      </xdr:nvSpPr>
      <xdr:spPr>
        <a:xfrm>
          <a:off x="11354444" y="9578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E00-000030020000}"/>
            </a:ext>
          </a:extLst>
        </xdr:cNvPr>
        <xdr:cNvSpPr txBox="1"/>
      </xdr:nvSpPr>
      <xdr:spPr>
        <a:xfrm>
          <a:off x="137420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89933</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E00-000031020000}"/>
            </a:ext>
          </a:extLst>
        </xdr:cNvPr>
        <xdr:cNvSpPr txBox="1"/>
      </xdr:nvSpPr>
      <xdr:spPr>
        <a:xfrm>
          <a:off x="12960994" y="10167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131081</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E00-000032020000}"/>
            </a:ext>
          </a:extLst>
        </xdr:cNvPr>
        <xdr:cNvSpPr txBox="1"/>
      </xdr:nvSpPr>
      <xdr:spPr>
        <a:xfrm>
          <a:off x="12167244" y="1020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135653</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E00-000033020000}"/>
            </a:ext>
          </a:extLst>
        </xdr:cNvPr>
        <xdr:cNvSpPr txBox="1"/>
      </xdr:nvSpPr>
      <xdr:spPr>
        <a:xfrm>
          <a:off x="11354444" y="10213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E00-00004B02000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19951064" y="910818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E00-00004D020000}"/>
            </a:ext>
          </a:extLst>
        </xdr:cNvPr>
        <xdr:cNvSpPr txBox="1"/>
      </xdr:nvSpPr>
      <xdr:spPr>
        <a:xfrm>
          <a:off x="19989800" y="105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9881850" y="105712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a:extLst>
            <a:ext uri="{FF2B5EF4-FFF2-40B4-BE49-F238E27FC236}">
              <a16:creationId xmlns:a16="http://schemas.microsoft.com/office/drawing/2014/main" id="{00000000-0008-0000-0E00-00004F020000}"/>
            </a:ext>
          </a:extLst>
        </xdr:cNvPr>
        <xdr:cNvSpPr txBox="1"/>
      </xdr:nvSpPr>
      <xdr:spPr>
        <a:xfrm>
          <a:off x="19989800" y="889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9881850" y="9108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E00-000051020000}"/>
            </a:ext>
          </a:extLst>
        </xdr:cNvPr>
        <xdr:cNvSpPr txBox="1"/>
      </xdr:nvSpPr>
      <xdr:spPr>
        <a:xfrm>
          <a:off x="19989800" y="1006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199009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19157950" y="101119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8345150" y="101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7551400" y="10152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6757650" y="101653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19900900" y="10013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124477</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E00-00005D020000}"/>
            </a:ext>
          </a:extLst>
        </xdr:cNvPr>
        <xdr:cNvSpPr txBox="1"/>
      </xdr:nvSpPr>
      <xdr:spPr>
        <a:xfrm>
          <a:off x="19989800"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111506</xdr:rowOff>
    </xdr:from>
    <xdr:to>
      <xdr:col>112</xdr:col>
      <xdr:colOff>38100</xdr:colOff>
      <xdr:row>61</xdr:row>
      <xdr:rowOff>41656</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19157950" y="100238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152400</xdr:rowOff>
    </xdr:from>
    <xdr:to>
      <xdr:col>116</xdr:col>
      <xdr:colOff>63500</xdr:colOff>
      <xdr:row>60</xdr:row>
      <xdr:rowOff>162306</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flipV="1">
          <a:off x="19202400" y="10064750"/>
          <a:ext cx="7493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126746</xdr:rowOff>
    </xdr:from>
    <xdr:to>
      <xdr:col>107</xdr:col>
      <xdr:colOff>101600</xdr:colOff>
      <xdr:row>61</xdr:row>
      <xdr:rowOff>56896</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18345150" y="100390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162306</xdr:rowOff>
    </xdr:from>
    <xdr:to>
      <xdr:col>111</xdr:col>
      <xdr:colOff>177800</xdr:colOff>
      <xdr:row>61</xdr:row>
      <xdr:rowOff>6096</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18395950" y="10074656"/>
          <a:ext cx="80645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135128</xdr:rowOff>
    </xdr:from>
    <xdr:to>
      <xdr:col>102</xdr:col>
      <xdr:colOff>165100</xdr:colOff>
      <xdr:row>61</xdr:row>
      <xdr:rowOff>65278</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7551400" y="100474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6096</xdr:rowOff>
    </xdr:from>
    <xdr:to>
      <xdr:col>107</xdr:col>
      <xdr:colOff>50800</xdr:colOff>
      <xdr:row>61</xdr:row>
      <xdr:rowOff>14478</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17602200" y="10083546"/>
          <a:ext cx="79375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120650</xdr:rowOff>
    </xdr:from>
    <xdr:to>
      <xdr:col>98</xdr:col>
      <xdr:colOff>38100</xdr:colOff>
      <xdr:row>61</xdr:row>
      <xdr:rowOff>50800</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6757650" y="10033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0</xdr:rowOff>
    </xdr:from>
    <xdr:to>
      <xdr:col>102</xdr:col>
      <xdr:colOff>114300</xdr:colOff>
      <xdr:row>61</xdr:row>
      <xdr:rowOff>14478</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6802100" y="10077450"/>
          <a:ext cx="8001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127271</xdr:rowOff>
    </xdr:from>
    <xdr:ext cx="469744" cy="259045"/>
    <xdr:sp macro="" textlink="">
      <xdr:nvSpPr>
        <xdr:cNvPr id="614" name="n_1aveValue【学校施設】&#10;一人当たり面積">
          <a:extLst>
            <a:ext uri="{FF2B5EF4-FFF2-40B4-BE49-F238E27FC236}">
              <a16:creationId xmlns:a16="http://schemas.microsoft.com/office/drawing/2014/main" id="{00000000-0008-0000-0E00-000066020000}"/>
            </a:ext>
          </a:extLst>
        </xdr:cNvPr>
        <xdr:cNvSpPr txBox="1"/>
      </xdr:nvSpPr>
      <xdr:spPr>
        <a:xfrm>
          <a:off x="18980227" y="1020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131081</xdr:rowOff>
    </xdr:from>
    <xdr:ext cx="469744" cy="259045"/>
    <xdr:sp macro="" textlink="">
      <xdr:nvSpPr>
        <xdr:cNvPr id="615" name="n_2aveValue【学校施設】&#10;一人当たり面積">
          <a:extLst>
            <a:ext uri="{FF2B5EF4-FFF2-40B4-BE49-F238E27FC236}">
              <a16:creationId xmlns:a16="http://schemas.microsoft.com/office/drawing/2014/main" id="{00000000-0008-0000-0E00-000067020000}"/>
            </a:ext>
          </a:extLst>
        </xdr:cNvPr>
        <xdr:cNvSpPr txBox="1"/>
      </xdr:nvSpPr>
      <xdr:spPr>
        <a:xfrm>
          <a:off x="18180127" y="1020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616" name="n_3aveValue【学校施設】&#10;一人当たり面積">
          <a:extLst>
            <a:ext uri="{FF2B5EF4-FFF2-40B4-BE49-F238E27FC236}">
              <a16:creationId xmlns:a16="http://schemas.microsoft.com/office/drawing/2014/main" id="{00000000-0008-0000-0E00-000068020000}"/>
            </a:ext>
          </a:extLst>
        </xdr:cNvPr>
        <xdr:cNvSpPr txBox="1"/>
      </xdr:nvSpPr>
      <xdr:spPr>
        <a:xfrm>
          <a:off x="17386377" y="1024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9161</xdr:rowOff>
    </xdr:from>
    <xdr:ext cx="469744" cy="259045"/>
    <xdr:sp macro="" textlink="">
      <xdr:nvSpPr>
        <xdr:cNvPr id="617" name="n_4aveValue【学校施設】&#10;一人当たり面積">
          <a:extLst>
            <a:ext uri="{FF2B5EF4-FFF2-40B4-BE49-F238E27FC236}">
              <a16:creationId xmlns:a16="http://schemas.microsoft.com/office/drawing/2014/main" id="{00000000-0008-0000-0E00-000069020000}"/>
            </a:ext>
          </a:extLst>
        </xdr:cNvPr>
        <xdr:cNvSpPr txBox="1"/>
      </xdr:nvSpPr>
      <xdr:spPr>
        <a:xfrm>
          <a:off x="16592627" y="102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58183</xdr:rowOff>
    </xdr:from>
    <xdr:ext cx="469744" cy="259045"/>
    <xdr:sp macro="" textlink="">
      <xdr:nvSpPr>
        <xdr:cNvPr id="618" name="n_1mainValue【学校施設】&#10;一人当たり面積">
          <a:extLst>
            <a:ext uri="{FF2B5EF4-FFF2-40B4-BE49-F238E27FC236}">
              <a16:creationId xmlns:a16="http://schemas.microsoft.com/office/drawing/2014/main" id="{00000000-0008-0000-0E00-00006A020000}"/>
            </a:ext>
          </a:extLst>
        </xdr:cNvPr>
        <xdr:cNvSpPr txBox="1"/>
      </xdr:nvSpPr>
      <xdr:spPr>
        <a:xfrm>
          <a:off x="18980227" y="980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73423</xdr:rowOff>
    </xdr:from>
    <xdr:ext cx="469744" cy="259045"/>
    <xdr:sp macro="" textlink="">
      <xdr:nvSpPr>
        <xdr:cNvPr id="619" name="n_2mainValue【学校施設】&#10;一人当たり面積">
          <a:extLst>
            <a:ext uri="{FF2B5EF4-FFF2-40B4-BE49-F238E27FC236}">
              <a16:creationId xmlns:a16="http://schemas.microsoft.com/office/drawing/2014/main" id="{00000000-0008-0000-0E00-00006B020000}"/>
            </a:ext>
          </a:extLst>
        </xdr:cNvPr>
        <xdr:cNvSpPr txBox="1"/>
      </xdr:nvSpPr>
      <xdr:spPr>
        <a:xfrm>
          <a:off x="18180127" y="982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81805</xdr:rowOff>
    </xdr:from>
    <xdr:ext cx="469744" cy="259045"/>
    <xdr:sp macro="" textlink="">
      <xdr:nvSpPr>
        <xdr:cNvPr id="620" name="n_3mainValue【学校施設】&#10;一人当たり面積">
          <a:extLst>
            <a:ext uri="{FF2B5EF4-FFF2-40B4-BE49-F238E27FC236}">
              <a16:creationId xmlns:a16="http://schemas.microsoft.com/office/drawing/2014/main" id="{00000000-0008-0000-0E00-00006C020000}"/>
            </a:ext>
          </a:extLst>
        </xdr:cNvPr>
        <xdr:cNvSpPr txBox="1"/>
      </xdr:nvSpPr>
      <xdr:spPr>
        <a:xfrm>
          <a:off x="17386377" y="982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67327</xdr:rowOff>
    </xdr:from>
    <xdr:ext cx="469744" cy="259045"/>
    <xdr:sp macro="" textlink="">
      <xdr:nvSpPr>
        <xdr:cNvPr id="621" name="n_4mainValue【学校施設】&#10;一人当たり面積">
          <a:extLst>
            <a:ext uri="{FF2B5EF4-FFF2-40B4-BE49-F238E27FC236}">
              <a16:creationId xmlns:a16="http://schemas.microsoft.com/office/drawing/2014/main" id="{00000000-0008-0000-0E00-00006D020000}"/>
            </a:ext>
          </a:extLst>
        </xdr:cNvPr>
        <xdr:cNvSpPr txBox="1"/>
      </xdr:nvSpPr>
      <xdr:spPr>
        <a:xfrm>
          <a:off x="16592627" y="981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E00-00008502000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flipV="1">
          <a:off x="14699614" y="1288288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a:extLst>
            <a:ext uri="{FF2B5EF4-FFF2-40B4-BE49-F238E27FC236}">
              <a16:creationId xmlns:a16="http://schemas.microsoft.com/office/drawing/2014/main" id="{00000000-0008-0000-0E00-000087020000}"/>
            </a:ext>
          </a:extLst>
        </xdr:cNvPr>
        <xdr:cNvSpPr txBox="1"/>
      </xdr:nvSpPr>
      <xdr:spPr>
        <a:xfrm>
          <a:off x="1473835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46113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9" name="【児童館】&#10;有形固定資産減価償却率最大値テキスト">
          <a:extLst>
            <a:ext uri="{FF2B5EF4-FFF2-40B4-BE49-F238E27FC236}">
              <a16:creationId xmlns:a16="http://schemas.microsoft.com/office/drawing/2014/main" id="{00000000-0008-0000-0E00-000089020000}"/>
            </a:ext>
          </a:extLst>
        </xdr:cNvPr>
        <xdr:cNvSpPr txBox="1"/>
      </xdr:nvSpPr>
      <xdr:spPr>
        <a:xfrm>
          <a:off x="14738350" y="1266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4611350" y="12882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E00-00008B020000}"/>
            </a:ext>
          </a:extLst>
        </xdr:cNvPr>
        <xdr:cNvSpPr txBox="1"/>
      </xdr:nvSpPr>
      <xdr:spPr>
        <a:xfrm>
          <a:off x="14738350" y="13552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4649450" y="137013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3887450" y="136594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3093700" y="1360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2299950" y="13589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1487150" y="135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4649450" y="142684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63" name="【児童館】&#10;有形固定資産減価償却率該当値テキスト">
          <a:extLst>
            <a:ext uri="{FF2B5EF4-FFF2-40B4-BE49-F238E27FC236}">
              <a16:creationId xmlns:a16="http://schemas.microsoft.com/office/drawing/2014/main" id="{00000000-0008-0000-0E00-000097020000}"/>
            </a:ext>
          </a:extLst>
        </xdr:cNvPr>
        <xdr:cNvSpPr txBox="1"/>
      </xdr:nvSpPr>
      <xdr:spPr>
        <a:xfrm>
          <a:off x="14738350"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388745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3938250" y="143192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309370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3144500" y="143192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2299950" y="14268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2344400" y="143192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148715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1537950" y="143192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672" name="n_1aveValue【児童館】&#10;有形固定資産減価償却率">
          <a:extLst>
            <a:ext uri="{FF2B5EF4-FFF2-40B4-BE49-F238E27FC236}">
              <a16:creationId xmlns:a16="http://schemas.microsoft.com/office/drawing/2014/main" id="{00000000-0008-0000-0E00-0000A0020000}"/>
            </a:ext>
          </a:extLst>
        </xdr:cNvPr>
        <xdr:cNvSpPr txBox="1"/>
      </xdr:nvSpPr>
      <xdr:spPr>
        <a:xfrm>
          <a:off x="13742044" y="13441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3" name="n_2aveValue【児童館】&#10;有形固定資産減価償却率">
          <a:extLst>
            <a:ext uri="{FF2B5EF4-FFF2-40B4-BE49-F238E27FC236}">
              <a16:creationId xmlns:a16="http://schemas.microsoft.com/office/drawing/2014/main" id="{00000000-0008-0000-0E00-0000A1020000}"/>
            </a:ext>
          </a:extLst>
        </xdr:cNvPr>
        <xdr:cNvSpPr txBox="1"/>
      </xdr:nvSpPr>
      <xdr:spPr>
        <a:xfrm>
          <a:off x="12960994" y="1339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674" name="n_3aveValue【児童館】&#10;有形固定資産減価償却率">
          <a:extLst>
            <a:ext uri="{FF2B5EF4-FFF2-40B4-BE49-F238E27FC236}">
              <a16:creationId xmlns:a16="http://schemas.microsoft.com/office/drawing/2014/main" id="{00000000-0008-0000-0E00-0000A2020000}"/>
            </a:ext>
          </a:extLst>
        </xdr:cNvPr>
        <xdr:cNvSpPr txBox="1"/>
      </xdr:nvSpPr>
      <xdr:spPr>
        <a:xfrm>
          <a:off x="12167244" y="1337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675" name="n_4aveValue【児童館】&#10;有形固定資産減価償却率">
          <a:extLst>
            <a:ext uri="{FF2B5EF4-FFF2-40B4-BE49-F238E27FC236}">
              <a16:creationId xmlns:a16="http://schemas.microsoft.com/office/drawing/2014/main" id="{00000000-0008-0000-0E00-0000A3020000}"/>
            </a:ext>
          </a:extLst>
        </xdr:cNvPr>
        <xdr:cNvSpPr txBox="1"/>
      </xdr:nvSpPr>
      <xdr:spPr>
        <a:xfrm>
          <a:off x="11354444"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76" name="n_1mainValue【児童館】&#10;有形固定資産減価償却率">
          <a:extLst>
            <a:ext uri="{FF2B5EF4-FFF2-40B4-BE49-F238E27FC236}">
              <a16:creationId xmlns:a16="http://schemas.microsoft.com/office/drawing/2014/main" id="{00000000-0008-0000-0E00-0000A4020000}"/>
            </a:ext>
          </a:extLst>
        </xdr:cNvPr>
        <xdr:cNvSpPr txBox="1"/>
      </xdr:nvSpPr>
      <xdr:spPr>
        <a:xfrm>
          <a:off x="1371607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77" name="n_2mainValue【児童館】&#10;有形固定資産減価償却率">
          <a:extLst>
            <a:ext uri="{FF2B5EF4-FFF2-40B4-BE49-F238E27FC236}">
              <a16:creationId xmlns:a16="http://schemas.microsoft.com/office/drawing/2014/main" id="{00000000-0008-0000-0E00-0000A5020000}"/>
            </a:ext>
          </a:extLst>
        </xdr:cNvPr>
        <xdr:cNvSpPr txBox="1"/>
      </xdr:nvSpPr>
      <xdr:spPr>
        <a:xfrm>
          <a:off x="1292867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78" name="n_3mainValue【児童館】&#10;有形固定資産減価償却率">
          <a:extLst>
            <a:ext uri="{FF2B5EF4-FFF2-40B4-BE49-F238E27FC236}">
              <a16:creationId xmlns:a16="http://schemas.microsoft.com/office/drawing/2014/main" id="{00000000-0008-0000-0E00-0000A6020000}"/>
            </a:ext>
          </a:extLst>
        </xdr:cNvPr>
        <xdr:cNvSpPr txBox="1"/>
      </xdr:nvSpPr>
      <xdr:spPr>
        <a:xfrm>
          <a:off x="121349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79" name="n_4mainValue【児童館】&#10;有形固定資産減価償却率">
          <a:extLst>
            <a:ext uri="{FF2B5EF4-FFF2-40B4-BE49-F238E27FC236}">
              <a16:creationId xmlns:a16="http://schemas.microsoft.com/office/drawing/2014/main" id="{00000000-0008-0000-0E00-0000A7020000}"/>
            </a:ext>
          </a:extLst>
        </xdr:cNvPr>
        <xdr:cNvSpPr txBox="1"/>
      </xdr:nvSpPr>
      <xdr:spPr>
        <a:xfrm>
          <a:off x="113221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E00-0000BE02000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19951064" y="127571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E00-0000C0020000}"/>
            </a:ext>
          </a:extLst>
        </xdr:cNvPr>
        <xdr:cNvSpPr txBox="1"/>
      </xdr:nvSpPr>
      <xdr:spPr>
        <a:xfrm>
          <a:off x="19989800"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9881850" y="1430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E00-0000C2020000}"/>
            </a:ext>
          </a:extLst>
        </xdr:cNvPr>
        <xdr:cNvSpPr txBox="1"/>
      </xdr:nvSpPr>
      <xdr:spPr>
        <a:xfrm>
          <a:off x="19989800" y="1254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9881850" y="12757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E00-0000C4020000}"/>
            </a:ext>
          </a:extLst>
        </xdr:cNvPr>
        <xdr:cNvSpPr txBox="1"/>
      </xdr:nvSpPr>
      <xdr:spPr>
        <a:xfrm>
          <a:off x="19989800" y="1368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199009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91579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83451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75514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6757650" y="13811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19900900" y="1414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E00-0000D0020000}"/>
            </a:ext>
          </a:extLst>
        </xdr:cNvPr>
        <xdr:cNvSpPr txBox="1"/>
      </xdr:nvSpPr>
      <xdr:spPr>
        <a:xfrm>
          <a:off x="19989800" y="1405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19157950" y="14141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85</xdr:row>
      <xdr:rowOff>152400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9202400" y="141922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18345150" y="1414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85</xdr:row>
      <xdr:rowOff>152400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18395950" y="141922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7551400" y="1414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85</xdr:row>
      <xdr:rowOff>152400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7602200" y="141922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101600</xdr:rowOff>
    </xdr:from>
    <xdr:to>
      <xdr:col>98</xdr:col>
      <xdr:colOff>38100</xdr:colOff>
      <xdr:row>86</xdr:row>
      <xdr:rowOff>31750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6757650" y="14141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152400</xdr:rowOff>
    </xdr:from>
    <xdr:to>
      <xdr:col>102</xdr:col>
      <xdr:colOff>114300</xdr:colOff>
      <xdr:row>85</xdr:row>
      <xdr:rowOff>152400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6802100" y="141922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a:extLst>
            <a:ext uri="{FF2B5EF4-FFF2-40B4-BE49-F238E27FC236}">
              <a16:creationId xmlns:a16="http://schemas.microsoft.com/office/drawing/2014/main" id="{00000000-0008-0000-0E00-0000D9020000}"/>
            </a:ext>
          </a:extLst>
        </xdr:cNvPr>
        <xdr:cNvSpPr txBox="1"/>
      </xdr:nvSpPr>
      <xdr:spPr>
        <a:xfrm>
          <a:off x="189802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0" name="n_2aveValue【児童館】&#10;一人当たり面積">
          <a:extLst>
            <a:ext uri="{FF2B5EF4-FFF2-40B4-BE49-F238E27FC236}">
              <a16:creationId xmlns:a16="http://schemas.microsoft.com/office/drawing/2014/main" id="{00000000-0008-0000-0E00-0000DA020000}"/>
            </a:ext>
          </a:extLst>
        </xdr:cNvPr>
        <xdr:cNvSpPr txBox="1"/>
      </xdr:nvSpPr>
      <xdr:spPr>
        <a:xfrm>
          <a:off x="181801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a:extLst>
            <a:ext uri="{FF2B5EF4-FFF2-40B4-BE49-F238E27FC236}">
              <a16:creationId xmlns:a16="http://schemas.microsoft.com/office/drawing/2014/main" id="{00000000-0008-0000-0E00-0000DB020000}"/>
            </a:ext>
          </a:extLst>
        </xdr:cNvPr>
        <xdr:cNvSpPr txBox="1"/>
      </xdr:nvSpPr>
      <xdr:spPr>
        <a:xfrm>
          <a:off x="1738637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2" name="n_4aveValue【児童館】&#10;一人当たり面積">
          <a:extLst>
            <a:ext uri="{FF2B5EF4-FFF2-40B4-BE49-F238E27FC236}">
              <a16:creationId xmlns:a16="http://schemas.microsoft.com/office/drawing/2014/main" id="{00000000-0008-0000-0E00-0000DC020000}"/>
            </a:ext>
          </a:extLst>
        </xdr:cNvPr>
        <xdr:cNvSpPr txBox="1"/>
      </xdr:nvSpPr>
      <xdr:spPr>
        <a:xfrm>
          <a:off x="165926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733" name="n_1mainValue【児童館】&#10;一人当たり面積">
          <a:extLst>
            <a:ext uri="{FF2B5EF4-FFF2-40B4-BE49-F238E27FC236}">
              <a16:creationId xmlns:a16="http://schemas.microsoft.com/office/drawing/2014/main" id="{00000000-0008-0000-0E00-0000DD020000}"/>
            </a:ext>
          </a:extLst>
        </xdr:cNvPr>
        <xdr:cNvSpPr txBox="1"/>
      </xdr:nvSpPr>
      <xdr:spPr>
        <a:xfrm>
          <a:off x="189802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34" name="n_2mainValue【児童館】&#10;一人当たり面積">
          <a:extLst>
            <a:ext uri="{FF2B5EF4-FFF2-40B4-BE49-F238E27FC236}">
              <a16:creationId xmlns:a16="http://schemas.microsoft.com/office/drawing/2014/main" id="{00000000-0008-0000-0E00-0000DE020000}"/>
            </a:ext>
          </a:extLst>
        </xdr:cNvPr>
        <xdr:cNvSpPr txBox="1"/>
      </xdr:nvSpPr>
      <xdr:spPr>
        <a:xfrm>
          <a:off x="181801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735" name="n_3mainValue【児童館】&#10;一人当たり面積">
          <a:extLst>
            <a:ext uri="{FF2B5EF4-FFF2-40B4-BE49-F238E27FC236}">
              <a16:creationId xmlns:a16="http://schemas.microsoft.com/office/drawing/2014/main" id="{00000000-0008-0000-0E00-0000DF020000}"/>
            </a:ext>
          </a:extLst>
        </xdr:cNvPr>
        <xdr:cNvSpPr txBox="1"/>
      </xdr:nvSpPr>
      <xdr:spPr>
        <a:xfrm>
          <a:off x="1738637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22877</xdr:rowOff>
    </xdr:from>
    <xdr:ext cx="469744" cy="259045"/>
    <xdr:sp macro="" textlink="">
      <xdr:nvSpPr>
        <xdr:cNvPr id="736" name="n_4mainValue【児童館】&#10;一人当たり面積">
          <a:extLst>
            <a:ext uri="{FF2B5EF4-FFF2-40B4-BE49-F238E27FC236}">
              <a16:creationId xmlns:a16="http://schemas.microsoft.com/office/drawing/2014/main" id="{00000000-0008-0000-0E00-0000E0020000}"/>
            </a:ext>
          </a:extLst>
        </xdr:cNvPr>
        <xdr:cNvSpPr txBox="1"/>
      </xdr:nvSpPr>
      <xdr:spPr>
        <a:xfrm>
          <a:off x="165926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00000000-0008-0000-0E00-0000F9020000}"/>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flipV="1">
          <a:off x="14699614" y="167068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3" name="【公民館】&#10;有形固定資産減価償却率最小値テキスト">
          <a:extLst>
            <a:ext uri="{FF2B5EF4-FFF2-40B4-BE49-F238E27FC236}">
              <a16:creationId xmlns:a16="http://schemas.microsoft.com/office/drawing/2014/main" id="{00000000-0008-0000-0E00-0000FB020000}"/>
            </a:ext>
          </a:extLst>
        </xdr:cNvPr>
        <xdr:cNvSpPr txBox="1"/>
      </xdr:nvSpPr>
      <xdr:spPr>
        <a:xfrm>
          <a:off x="14738350" y="18057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4611350" y="180539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a:extLst>
            <a:ext uri="{FF2B5EF4-FFF2-40B4-BE49-F238E27FC236}">
              <a16:creationId xmlns:a16="http://schemas.microsoft.com/office/drawing/2014/main" id="{00000000-0008-0000-0E00-0000FD020000}"/>
            </a:ext>
          </a:extLst>
        </xdr:cNvPr>
        <xdr:cNvSpPr txBox="1"/>
      </xdr:nvSpPr>
      <xdr:spPr>
        <a:xfrm>
          <a:off x="14738350" y="1648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4611350" y="16706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767" name="【公民館】&#10;有形固定資産減価償却率平均値テキスト">
          <a:extLst>
            <a:ext uri="{FF2B5EF4-FFF2-40B4-BE49-F238E27FC236}">
              <a16:creationId xmlns:a16="http://schemas.microsoft.com/office/drawing/2014/main" id="{00000000-0008-0000-0E00-0000FF020000}"/>
            </a:ext>
          </a:extLst>
        </xdr:cNvPr>
        <xdr:cNvSpPr txBox="1"/>
      </xdr:nvSpPr>
      <xdr:spPr>
        <a:xfrm>
          <a:off x="14738350" y="17310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4649450" y="1745941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3887450" y="1745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3093700" y="1743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2299950" y="174120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1487150" y="1739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111942</xdr:rowOff>
    </xdr:from>
    <xdr:to>
      <xdr:col>85</xdr:col>
      <xdr:colOff>177800</xdr:colOff>
      <xdr:row>108</xdr:row>
      <xdr:rowOff>42092</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4649450" y="1788559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26869</xdr:rowOff>
    </xdr:from>
    <xdr:ext cx="405111" cy="259045"/>
    <xdr:sp macro="" textlink="">
      <xdr:nvSpPr>
        <xdr:cNvPr id="779" name="【公民館】&#10;有形固定資産減価償却率該当値テキスト">
          <a:extLst>
            <a:ext uri="{FF2B5EF4-FFF2-40B4-BE49-F238E27FC236}">
              <a16:creationId xmlns:a16="http://schemas.microsoft.com/office/drawing/2014/main" id="{00000000-0008-0000-0E00-00000B030000}"/>
            </a:ext>
          </a:extLst>
        </xdr:cNvPr>
        <xdr:cNvSpPr txBox="1"/>
      </xdr:nvSpPr>
      <xdr:spPr>
        <a:xfrm>
          <a:off x="14738350" y="17800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87449</xdr:rowOff>
    </xdr:from>
    <xdr:to>
      <xdr:col>81</xdr:col>
      <xdr:colOff>101600</xdr:colOff>
      <xdr:row>108</xdr:row>
      <xdr:rowOff>17599</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388745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138249</xdr:rowOff>
    </xdr:from>
    <xdr:to>
      <xdr:col>85</xdr:col>
      <xdr:colOff>127000</xdr:colOff>
      <xdr:row>107</xdr:row>
      <xdr:rowOff>162742</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3938250" y="17911899"/>
          <a:ext cx="762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62956</xdr:rowOff>
    </xdr:from>
    <xdr:to>
      <xdr:col>76</xdr:col>
      <xdr:colOff>165100</xdr:colOff>
      <xdr:row>107</xdr:row>
      <xdr:rowOff>164556</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30937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113756</xdr:rowOff>
    </xdr:from>
    <xdr:to>
      <xdr:col>81</xdr:col>
      <xdr:colOff>50800</xdr:colOff>
      <xdr:row>107</xdr:row>
      <xdr:rowOff>138249</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3144500" y="17887406"/>
          <a:ext cx="7937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35198</xdr:rowOff>
    </xdr:from>
    <xdr:to>
      <xdr:col>72</xdr:col>
      <xdr:colOff>38100</xdr:colOff>
      <xdr:row>107</xdr:row>
      <xdr:rowOff>136798</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2299950" y="178088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85998</xdr:rowOff>
    </xdr:from>
    <xdr:to>
      <xdr:col>76</xdr:col>
      <xdr:colOff>114300</xdr:colOff>
      <xdr:row>107</xdr:row>
      <xdr:rowOff>113756</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2344400" y="17859648"/>
          <a:ext cx="8001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4173</xdr:rowOff>
    </xdr:from>
    <xdr:to>
      <xdr:col>67</xdr:col>
      <xdr:colOff>101600</xdr:colOff>
      <xdr:row>107</xdr:row>
      <xdr:rowOff>105773</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148715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54973</xdr:rowOff>
    </xdr:from>
    <xdr:to>
      <xdr:col>71</xdr:col>
      <xdr:colOff>177800</xdr:colOff>
      <xdr:row>107</xdr:row>
      <xdr:rowOff>85998</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1537950" y="17828623"/>
          <a:ext cx="8064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788" name="n_1aveValue【公民館】&#10;有形固定資産減価償却率">
          <a:extLst>
            <a:ext uri="{FF2B5EF4-FFF2-40B4-BE49-F238E27FC236}">
              <a16:creationId xmlns:a16="http://schemas.microsoft.com/office/drawing/2014/main" id="{00000000-0008-0000-0E00-000014030000}"/>
            </a:ext>
          </a:extLst>
        </xdr:cNvPr>
        <xdr:cNvSpPr txBox="1"/>
      </xdr:nvSpPr>
      <xdr:spPr>
        <a:xfrm>
          <a:off x="1374204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789" name="n_2aveValue【公民館】&#10;有形固定資産減価償却率">
          <a:extLst>
            <a:ext uri="{FF2B5EF4-FFF2-40B4-BE49-F238E27FC236}">
              <a16:creationId xmlns:a16="http://schemas.microsoft.com/office/drawing/2014/main" id="{00000000-0008-0000-0E00-000015030000}"/>
            </a:ext>
          </a:extLst>
        </xdr:cNvPr>
        <xdr:cNvSpPr txBox="1"/>
      </xdr:nvSpPr>
      <xdr:spPr>
        <a:xfrm>
          <a:off x="1296099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790" name="n_3aveValue【公民館】&#10;有形固定資産減価償却率">
          <a:extLst>
            <a:ext uri="{FF2B5EF4-FFF2-40B4-BE49-F238E27FC236}">
              <a16:creationId xmlns:a16="http://schemas.microsoft.com/office/drawing/2014/main" id="{00000000-0008-0000-0E00-000016030000}"/>
            </a:ext>
          </a:extLst>
        </xdr:cNvPr>
        <xdr:cNvSpPr txBox="1"/>
      </xdr:nvSpPr>
      <xdr:spPr>
        <a:xfrm>
          <a:off x="12167244" y="1718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791" name="n_4aveValue【公民館】&#10;有形固定資産減価償却率">
          <a:extLst>
            <a:ext uri="{FF2B5EF4-FFF2-40B4-BE49-F238E27FC236}">
              <a16:creationId xmlns:a16="http://schemas.microsoft.com/office/drawing/2014/main" id="{00000000-0008-0000-0E00-000017030000}"/>
            </a:ext>
          </a:extLst>
        </xdr:cNvPr>
        <xdr:cNvSpPr txBox="1"/>
      </xdr:nvSpPr>
      <xdr:spPr>
        <a:xfrm>
          <a:off x="11354444" y="1717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8726</xdr:rowOff>
    </xdr:from>
    <xdr:ext cx="405111" cy="259045"/>
    <xdr:sp macro="" textlink="">
      <xdr:nvSpPr>
        <xdr:cNvPr id="792" name="n_1mainValue【公民館】&#10;有形固定資産減価償却率">
          <a:extLst>
            <a:ext uri="{FF2B5EF4-FFF2-40B4-BE49-F238E27FC236}">
              <a16:creationId xmlns:a16="http://schemas.microsoft.com/office/drawing/2014/main" id="{00000000-0008-0000-0E00-000018030000}"/>
            </a:ext>
          </a:extLst>
        </xdr:cNvPr>
        <xdr:cNvSpPr txBox="1"/>
      </xdr:nvSpPr>
      <xdr:spPr>
        <a:xfrm>
          <a:off x="137420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155683</xdr:rowOff>
    </xdr:from>
    <xdr:ext cx="405111" cy="259045"/>
    <xdr:sp macro="" textlink="">
      <xdr:nvSpPr>
        <xdr:cNvPr id="793" name="n_2mainValue【公民館】&#10;有形固定資産減価償却率">
          <a:extLst>
            <a:ext uri="{FF2B5EF4-FFF2-40B4-BE49-F238E27FC236}">
              <a16:creationId xmlns:a16="http://schemas.microsoft.com/office/drawing/2014/main" id="{00000000-0008-0000-0E00-000019030000}"/>
            </a:ext>
          </a:extLst>
        </xdr:cNvPr>
        <xdr:cNvSpPr txBox="1"/>
      </xdr:nvSpPr>
      <xdr:spPr>
        <a:xfrm>
          <a:off x="1296099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127925</xdr:rowOff>
    </xdr:from>
    <xdr:ext cx="405111" cy="259045"/>
    <xdr:sp macro="" textlink="">
      <xdr:nvSpPr>
        <xdr:cNvPr id="794" name="n_3mainValue【公民館】&#10;有形固定資産減価償却率">
          <a:extLst>
            <a:ext uri="{FF2B5EF4-FFF2-40B4-BE49-F238E27FC236}">
              <a16:creationId xmlns:a16="http://schemas.microsoft.com/office/drawing/2014/main" id="{00000000-0008-0000-0E00-00001A030000}"/>
            </a:ext>
          </a:extLst>
        </xdr:cNvPr>
        <xdr:cNvSpPr txBox="1"/>
      </xdr:nvSpPr>
      <xdr:spPr>
        <a:xfrm>
          <a:off x="12167244"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96900</xdr:rowOff>
    </xdr:from>
    <xdr:ext cx="405111" cy="259045"/>
    <xdr:sp macro="" textlink="">
      <xdr:nvSpPr>
        <xdr:cNvPr id="795" name="n_4mainValue【公民館】&#10;有形固定資産減価償却率">
          <a:extLst>
            <a:ext uri="{FF2B5EF4-FFF2-40B4-BE49-F238E27FC236}">
              <a16:creationId xmlns:a16="http://schemas.microsoft.com/office/drawing/2014/main" id="{00000000-0008-0000-0E00-00001B030000}"/>
            </a:ext>
          </a:extLst>
        </xdr:cNvPr>
        <xdr:cNvSpPr txBox="1"/>
      </xdr:nvSpPr>
      <xdr:spPr>
        <a:xfrm>
          <a:off x="11354444" y="1787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0000000-0008-0000-0E00-00003003000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flipV="1">
          <a:off x="19951064" y="166222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8" name="【公民館】&#10;一人当たり面積最小値テキスト">
          <a:extLst>
            <a:ext uri="{FF2B5EF4-FFF2-40B4-BE49-F238E27FC236}">
              <a16:creationId xmlns:a16="http://schemas.microsoft.com/office/drawing/2014/main" id="{00000000-0008-0000-0E00-000032030000}"/>
            </a:ext>
          </a:extLst>
        </xdr:cNvPr>
        <xdr:cNvSpPr txBox="1"/>
      </xdr:nvSpPr>
      <xdr:spPr>
        <a:xfrm>
          <a:off x="19989800" y="1801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19881850" y="180075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0" name="【公民館】&#10;一人当たり面積最大値テキスト">
          <a:extLst>
            <a:ext uri="{FF2B5EF4-FFF2-40B4-BE49-F238E27FC236}">
              <a16:creationId xmlns:a16="http://schemas.microsoft.com/office/drawing/2014/main" id="{00000000-0008-0000-0E00-000034030000}"/>
            </a:ext>
          </a:extLst>
        </xdr:cNvPr>
        <xdr:cNvSpPr txBox="1"/>
      </xdr:nvSpPr>
      <xdr:spPr>
        <a:xfrm>
          <a:off x="19989800" y="1639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19881850" y="166222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822" name="【公民館】&#10;一人当たり面積平均値テキスト">
          <a:extLst>
            <a:ext uri="{FF2B5EF4-FFF2-40B4-BE49-F238E27FC236}">
              <a16:creationId xmlns:a16="http://schemas.microsoft.com/office/drawing/2014/main" id="{00000000-0008-0000-0E00-000036030000}"/>
            </a:ext>
          </a:extLst>
        </xdr:cNvPr>
        <xdr:cNvSpPr txBox="1"/>
      </xdr:nvSpPr>
      <xdr:spPr>
        <a:xfrm>
          <a:off x="19989800" y="1746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199009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19157950" y="176504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834515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7551400" y="1766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6757650" y="176824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137413</xdr:rowOff>
    </xdr:from>
    <xdr:to>
      <xdr:col>116</xdr:col>
      <xdr:colOff>114300</xdr:colOff>
      <xdr:row>107</xdr:row>
      <xdr:rowOff>67563</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19900900" y="1773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115840</xdr:rowOff>
    </xdr:from>
    <xdr:ext cx="469744" cy="259045"/>
    <xdr:sp macro="" textlink="">
      <xdr:nvSpPr>
        <xdr:cNvPr id="834" name="【公民館】&#10;一人当たり面積該当値テキスト">
          <a:extLst>
            <a:ext uri="{FF2B5EF4-FFF2-40B4-BE49-F238E27FC236}">
              <a16:creationId xmlns:a16="http://schemas.microsoft.com/office/drawing/2014/main" id="{00000000-0008-0000-0E00-000042030000}"/>
            </a:ext>
          </a:extLst>
        </xdr:cNvPr>
        <xdr:cNvSpPr txBox="1"/>
      </xdr:nvSpPr>
      <xdr:spPr>
        <a:xfrm>
          <a:off x="19989800" y="1771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137413</xdr:rowOff>
    </xdr:from>
    <xdr:to>
      <xdr:col>112</xdr:col>
      <xdr:colOff>38100</xdr:colOff>
      <xdr:row>107</xdr:row>
      <xdr:rowOff>67563</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19157950" y="177396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16763</xdr:rowOff>
    </xdr:from>
    <xdr:to>
      <xdr:col>116</xdr:col>
      <xdr:colOff>63500</xdr:colOff>
      <xdr:row>107</xdr:row>
      <xdr:rowOff>16763</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19202400" y="17790413"/>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834515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16763</xdr:rowOff>
    </xdr:from>
    <xdr:to>
      <xdr:col>111</xdr:col>
      <xdr:colOff>177800</xdr:colOff>
      <xdr:row>107</xdr:row>
      <xdr:rowOff>19050</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flipV="1">
          <a:off x="18395950" y="17790413"/>
          <a:ext cx="8064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175514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19050</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a:off x="17602200" y="17792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141987</xdr:rowOff>
    </xdr:from>
    <xdr:to>
      <xdr:col>98</xdr:col>
      <xdr:colOff>38100</xdr:colOff>
      <xdr:row>107</xdr:row>
      <xdr:rowOff>72137</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16757650" y="177441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21337</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flipV="1">
          <a:off x="16802100" y="17792700"/>
          <a:ext cx="8001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843" name="n_1aveValue【公民館】&#10;一人当たり面積">
          <a:extLst>
            <a:ext uri="{FF2B5EF4-FFF2-40B4-BE49-F238E27FC236}">
              <a16:creationId xmlns:a16="http://schemas.microsoft.com/office/drawing/2014/main" id="{00000000-0008-0000-0E00-00004B030000}"/>
            </a:ext>
          </a:extLst>
        </xdr:cNvPr>
        <xdr:cNvSpPr txBox="1"/>
      </xdr:nvSpPr>
      <xdr:spPr>
        <a:xfrm>
          <a:off x="189802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844" name="n_2aveValue【公民館】&#10;一人当たり面積">
          <a:extLst>
            <a:ext uri="{FF2B5EF4-FFF2-40B4-BE49-F238E27FC236}">
              <a16:creationId xmlns:a16="http://schemas.microsoft.com/office/drawing/2014/main" id="{00000000-0008-0000-0E00-00004C030000}"/>
            </a:ext>
          </a:extLst>
        </xdr:cNvPr>
        <xdr:cNvSpPr txBox="1"/>
      </xdr:nvSpPr>
      <xdr:spPr>
        <a:xfrm>
          <a:off x="181801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845" name="n_3aveValue【公民館】&#10;一人当たり面積">
          <a:extLst>
            <a:ext uri="{FF2B5EF4-FFF2-40B4-BE49-F238E27FC236}">
              <a16:creationId xmlns:a16="http://schemas.microsoft.com/office/drawing/2014/main" id="{00000000-0008-0000-0E00-00004D030000}"/>
            </a:ext>
          </a:extLst>
        </xdr:cNvPr>
        <xdr:cNvSpPr txBox="1"/>
      </xdr:nvSpPr>
      <xdr:spPr>
        <a:xfrm>
          <a:off x="17386377" y="1743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846" name="n_4aveValue【公民館】&#10;一人当たり面積">
          <a:extLst>
            <a:ext uri="{FF2B5EF4-FFF2-40B4-BE49-F238E27FC236}">
              <a16:creationId xmlns:a16="http://schemas.microsoft.com/office/drawing/2014/main" id="{00000000-0008-0000-0E00-00004E030000}"/>
            </a:ext>
          </a:extLst>
        </xdr:cNvPr>
        <xdr:cNvSpPr txBox="1"/>
      </xdr:nvSpPr>
      <xdr:spPr>
        <a:xfrm>
          <a:off x="16592627" y="17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58690</xdr:rowOff>
    </xdr:from>
    <xdr:ext cx="469744" cy="259045"/>
    <xdr:sp macro="" textlink="">
      <xdr:nvSpPr>
        <xdr:cNvPr id="847" name="n_1mainValue【公民館】&#10;一人当たり面積">
          <a:extLst>
            <a:ext uri="{FF2B5EF4-FFF2-40B4-BE49-F238E27FC236}">
              <a16:creationId xmlns:a16="http://schemas.microsoft.com/office/drawing/2014/main" id="{00000000-0008-0000-0E00-00004F030000}"/>
            </a:ext>
          </a:extLst>
        </xdr:cNvPr>
        <xdr:cNvSpPr txBox="1"/>
      </xdr:nvSpPr>
      <xdr:spPr>
        <a:xfrm>
          <a:off x="18980227" y="1783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848" name="n_2mainValue【公民館】&#10;一人当たり面積">
          <a:extLst>
            <a:ext uri="{FF2B5EF4-FFF2-40B4-BE49-F238E27FC236}">
              <a16:creationId xmlns:a16="http://schemas.microsoft.com/office/drawing/2014/main" id="{00000000-0008-0000-0E00-000050030000}"/>
            </a:ext>
          </a:extLst>
        </xdr:cNvPr>
        <xdr:cNvSpPr txBox="1"/>
      </xdr:nvSpPr>
      <xdr:spPr>
        <a:xfrm>
          <a:off x="181801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60977</xdr:rowOff>
    </xdr:from>
    <xdr:ext cx="469744" cy="259045"/>
    <xdr:sp macro="" textlink="">
      <xdr:nvSpPr>
        <xdr:cNvPr id="849" name="n_3mainValue【公民館】&#10;一人当たり面積">
          <a:extLst>
            <a:ext uri="{FF2B5EF4-FFF2-40B4-BE49-F238E27FC236}">
              <a16:creationId xmlns:a16="http://schemas.microsoft.com/office/drawing/2014/main" id="{00000000-0008-0000-0E00-000051030000}"/>
            </a:ext>
          </a:extLst>
        </xdr:cNvPr>
        <xdr:cNvSpPr txBox="1"/>
      </xdr:nvSpPr>
      <xdr:spPr>
        <a:xfrm>
          <a:off x="1738637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63264</xdr:rowOff>
    </xdr:from>
    <xdr:ext cx="469744" cy="259045"/>
    <xdr:sp macro="" textlink="">
      <xdr:nvSpPr>
        <xdr:cNvPr id="850" name="n_4mainValue【公民館】&#10;一人当たり面積">
          <a:extLst>
            <a:ext uri="{FF2B5EF4-FFF2-40B4-BE49-F238E27FC236}">
              <a16:creationId xmlns:a16="http://schemas.microsoft.com/office/drawing/2014/main" id="{00000000-0008-0000-0E00-000052030000}"/>
            </a:ext>
          </a:extLst>
        </xdr:cNvPr>
        <xdr:cNvSpPr txBox="1"/>
      </xdr:nvSpPr>
      <xdr:spPr>
        <a:xfrm>
          <a:off x="16592627" y="1783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住宅にかかる有形固定資産減価償却率は、市営住宅等の老朽化による影響で前年度に続いて上昇傾向にある。また、認定こども園・幼稚園・保育所にかかる有形固定資産減価償却率は類似団体と比較してわずかに上回っているものの、認定こども園の整備事業に取り組むことで近年は数値が改善した。その他、学校施設および公民館にかかる有形固定資産減価償却率についても、施設の老朽化により高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今後公共施設等総合管理計画に基づき、施設の老朽化対策に加えて施設の集約化や除却を計画的に進めていき、適切な維持管理に取り組んでいく。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89,511
85,684
481.62
46,895,589
43,844,474
2,475,254
26,519,425
48,602,632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177665" y="5648597"/>
          <a:ext cx="0" cy="138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21640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216400" y="5436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108450" y="56485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216400" y="6024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127500" y="61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84550" y="61388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71750" y="613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78000" y="61141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84250" y="60798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127500" y="62629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126292</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216400" y="624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113574</xdr:rowOff>
    </xdr:from>
    <xdr:to>
      <xdr:col>20</xdr:col>
      <xdr:colOff>38100</xdr:colOff>
      <xdr:row>38</xdr:row>
      <xdr:rowOff>43724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384550" y="62286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164374</xdr:rowOff>
    </xdr:from>
    <xdr:to>
      <xdr:col>24</xdr:col>
      <xdr:colOff>63500</xdr:colOff>
      <xdr:row>38</xdr:row>
      <xdr:rowOff>27215</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429000" y="6279424"/>
          <a:ext cx="7493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77651</xdr:rowOff>
    </xdr:from>
    <xdr:to>
      <xdr:col>15</xdr:col>
      <xdr:colOff>101600</xdr:colOff>
      <xdr:row>38</xdr:row>
      <xdr:rowOff>7801</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571750" y="61927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128451</xdr:rowOff>
    </xdr:from>
    <xdr:to>
      <xdr:col>19</xdr:col>
      <xdr:colOff>177800</xdr:colOff>
      <xdr:row>37</xdr:row>
      <xdr:rowOff>164374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622550" y="6243501"/>
          <a:ext cx="8064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43361</xdr:rowOff>
    </xdr:from>
    <xdr:to>
      <xdr:col>10</xdr:col>
      <xdr:colOff>165100</xdr:colOff>
      <xdr:row>37</xdr:row>
      <xdr:rowOff>144961</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7780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94161</xdr:rowOff>
    </xdr:from>
    <xdr:to>
      <xdr:col>15</xdr:col>
      <xdr:colOff>50800</xdr:colOff>
      <xdr:row>37</xdr:row>
      <xdr:rowOff>128451</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828800" y="6209211"/>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7439</xdr:rowOff>
    </xdr:from>
    <xdr:to>
      <xdr:col>6</xdr:col>
      <xdr:colOff>38100</xdr:colOff>
      <xdr:row>37</xdr:row>
      <xdr:rowOff>109039</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984250" y="61224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58239</xdr:rowOff>
    </xdr:from>
    <xdr:to>
      <xdr:col>10</xdr:col>
      <xdr:colOff>114300</xdr:colOff>
      <xdr:row>37</xdr:row>
      <xdr:rowOff>94161</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028700" y="6173289"/>
          <a:ext cx="8001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239144" y="5926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439044" y="5918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645294" y="5895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851544" y="5861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34851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2391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170378</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439044" y="627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136089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645294" y="625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100166</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51544" y="621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9429115" y="5619750"/>
          <a:ext cx="0" cy="126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9467850"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9359900" y="6883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9467850"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9359900" y="5619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9467850" y="633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398000" y="6356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636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842250" y="6343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02945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2357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101600</xdr:rowOff>
    </xdr:from>
    <xdr:to>
      <xdr:col>55</xdr:col>
      <xdr:colOff>50800</xdr:colOff>
      <xdr:row>35</xdr:row>
      <xdr:rowOff>31750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398000" y="5721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124477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9467850"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114300</xdr:rowOff>
    </xdr:from>
    <xdr:to>
      <xdr:col>50</xdr:col>
      <xdr:colOff>165100</xdr:colOff>
      <xdr:row>35</xdr:row>
      <xdr:rowOff>44450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36000" y="5734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152400</xdr:rowOff>
    </xdr:from>
    <xdr:to>
      <xdr:col>55</xdr:col>
      <xdr:colOff>0</xdr:colOff>
      <xdr:row>34</xdr:row>
      <xdr:rowOff>165100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686800" y="5772150"/>
          <a:ext cx="7429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127000</xdr:rowOff>
    </xdr:from>
    <xdr:to>
      <xdr:col>46</xdr:col>
      <xdr:colOff>38100</xdr:colOff>
      <xdr:row>35</xdr:row>
      <xdr:rowOff>57150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42250" y="5746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165100</xdr:rowOff>
    </xdr:from>
    <xdr:to>
      <xdr:col>50</xdr:col>
      <xdr:colOff>114300</xdr:colOff>
      <xdr:row>35</xdr:row>
      <xdr:rowOff>6350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86700" y="5784850"/>
          <a:ext cx="8001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127000</xdr:rowOff>
    </xdr:from>
    <xdr:to>
      <xdr:col>41</xdr:col>
      <xdr:colOff>101600</xdr:colOff>
      <xdr:row>35</xdr:row>
      <xdr:rowOff>57150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029450" y="5746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6350</xdr:rowOff>
    </xdr:from>
    <xdr:to>
      <xdr:col>45</xdr:col>
      <xdr:colOff>177800</xdr:colOff>
      <xdr:row>35</xdr:row>
      <xdr:rowOff>6350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080250" y="57912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139700</xdr:rowOff>
    </xdr:from>
    <xdr:to>
      <xdr:col>36</xdr:col>
      <xdr:colOff>165100</xdr:colOff>
      <xdr:row>35</xdr:row>
      <xdr:rowOff>69850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235700" y="5759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6350</xdr:rowOff>
    </xdr:from>
    <xdr:to>
      <xdr:col>41</xdr:col>
      <xdr:colOff>50800</xdr:colOff>
      <xdr:row>35</xdr:row>
      <xdr:rowOff>19050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286500" y="5791200"/>
          <a:ext cx="7937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8458277" y="643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7677227" y="643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6864427" y="643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143527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070677" y="642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60977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845827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73677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7677227"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73677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6864427"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86377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070677"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177665" y="9327062"/>
          <a:ext cx="0" cy="134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216400" y="10677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108450" y="10673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216400" y="9108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108450" y="9327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216400" y="1005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127500" y="10078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384550" y="100623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571750" y="100542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778000" y="100623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984250" y="10033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61867</xdr:rowOff>
    </xdr:from>
    <xdr:to>
      <xdr:col>24</xdr:col>
      <xdr:colOff>114300</xdr:colOff>
      <xdr:row>60</xdr:row>
      <xdr:rowOff>163467</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127500" y="997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84744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216400" y="9831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158206</xdr:rowOff>
    </xdr:from>
    <xdr:to>
      <xdr:col>20</xdr:col>
      <xdr:colOff>38100</xdr:colOff>
      <xdr:row>60</xdr:row>
      <xdr:rowOff>88356</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384550" y="99054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37556</xdr:rowOff>
    </xdr:from>
    <xdr:to>
      <xdr:col>24</xdr:col>
      <xdr:colOff>63500</xdr:colOff>
      <xdr:row>60</xdr:row>
      <xdr:rowOff>112667</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429000" y="9949906"/>
          <a:ext cx="7493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127181</xdr:rowOff>
    </xdr:from>
    <xdr:to>
      <xdr:col>15</xdr:col>
      <xdr:colOff>101600</xdr:colOff>
      <xdr:row>60</xdr:row>
      <xdr:rowOff>57331</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571750" y="98744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6531</xdr:rowOff>
    </xdr:from>
    <xdr:to>
      <xdr:col>19</xdr:col>
      <xdr:colOff>177800</xdr:colOff>
      <xdr:row>60</xdr:row>
      <xdr:rowOff>37556</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622550" y="9918881"/>
          <a:ext cx="8064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32476</xdr:rowOff>
    </xdr:from>
    <xdr:to>
      <xdr:col>10</xdr:col>
      <xdr:colOff>165100</xdr:colOff>
      <xdr:row>61</xdr:row>
      <xdr:rowOff>134076</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778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6531</xdr:rowOff>
    </xdr:from>
    <xdr:to>
      <xdr:col>15</xdr:col>
      <xdr:colOff>50800</xdr:colOff>
      <xdr:row>61</xdr:row>
      <xdr:rowOff>83276</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flipV="1">
          <a:off x="1828800" y="9918881"/>
          <a:ext cx="793750" cy="24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78196</xdr:rowOff>
    </xdr:from>
    <xdr:to>
      <xdr:col>6</xdr:col>
      <xdr:colOff>38100</xdr:colOff>
      <xdr:row>62</xdr:row>
      <xdr:rowOff>8346</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984250" y="101556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83276</xdr:rowOff>
    </xdr:from>
    <xdr:to>
      <xdr:col>10</xdr:col>
      <xdr:colOff>114300</xdr:colOff>
      <xdr:row>61</xdr:row>
      <xdr:rowOff>128996</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flipV="1">
          <a:off x="1028700" y="10160726"/>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239144" y="10148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439044" y="1014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645294" y="9843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851544" y="981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104883</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239144" y="968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73858</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439044" y="965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125203</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645294" y="1020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170923</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851544" y="10242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9429115" y="9259570"/>
          <a:ext cx="0" cy="1374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9467850"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9359900" y="10633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9467850" y="904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9359900" y="9259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9467850" y="10078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398000" y="102266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36000" y="1026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42250" y="102546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029450" y="101847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235700" y="101809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31115</xdr:rowOff>
    </xdr:from>
    <xdr:to>
      <xdr:col>55</xdr:col>
      <xdr:colOff>50800</xdr:colOff>
      <xdr:row>62</xdr:row>
      <xdr:rowOff>132715</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9398000" y="102736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9542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9467850" y="1025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33020</xdr:rowOff>
    </xdr:from>
    <xdr:to>
      <xdr:col>50</xdr:col>
      <xdr:colOff>165100</xdr:colOff>
      <xdr:row>62</xdr:row>
      <xdr:rowOff>134620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8636000" y="102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81915</xdr:rowOff>
    </xdr:from>
    <xdr:to>
      <xdr:col>55</xdr:col>
      <xdr:colOff>0</xdr:colOff>
      <xdr:row>62</xdr:row>
      <xdr:rowOff>83820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8686800" y="10324465"/>
          <a:ext cx="7429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65405</xdr:rowOff>
    </xdr:from>
    <xdr:to>
      <xdr:col>46</xdr:col>
      <xdr:colOff>38100</xdr:colOff>
      <xdr:row>62</xdr:row>
      <xdr:rowOff>167005</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7842250" y="103079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83820</xdr:rowOff>
    </xdr:from>
    <xdr:to>
      <xdr:col>50</xdr:col>
      <xdr:colOff>114300</xdr:colOff>
      <xdr:row>62</xdr:row>
      <xdr:rowOff>116205</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7886700" y="10326370"/>
          <a:ext cx="8001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67310</xdr:rowOff>
    </xdr:from>
    <xdr:to>
      <xdr:col>41</xdr:col>
      <xdr:colOff>101600</xdr:colOff>
      <xdr:row>62</xdr:row>
      <xdr:rowOff>168910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029450" y="10309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116205</xdr:rowOff>
    </xdr:from>
    <xdr:to>
      <xdr:col>45</xdr:col>
      <xdr:colOff>177800</xdr:colOff>
      <xdr:row>62</xdr:row>
      <xdr:rowOff>118110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080250" y="10358755"/>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69215</xdr:rowOff>
    </xdr:from>
    <xdr:to>
      <xdr:col>36</xdr:col>
      <xdr:colOff>165100</xdr:colOff>
      <xdr:row>62</xdr:row>
      <xdr:rowOff>170815</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235700" y="103117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118110</xdr:rowOff>
    </xdr:from>
    <xdr:to>
      <xdr:col>41</xdr:col>
      <xdr:colOff>50800</xdr:colOff>
      <xdr:row>62</xdr:row>
      <xdr:rowOff>120015</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286500" y="10360660"/>
          <a:ext cx="7937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8458277" y="1005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7677227" y="1004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6864427" y="996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070677" y="996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125747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8458277" y="103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158132</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7677227" y="10400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160037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6864427" y="1040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161942</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070677" y="104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177665" y="13060680"/>
          <a:ext cx="0" cy="125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216400" y="1431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108450" y="143135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216400" y="1284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108450" y="13060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216400" y="13437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127500" y="1357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384550" y="135566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571750" y="13500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778000" y="13463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984250" y="13423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128270</xdr:rowOff>
    </xdr:from>
    <xdr:to>
      <xdr:col>24</xdr:col>
      <xdr:colOff>114300</xdr:colOff>
      <xdr:row>84</xdr:row>
      <xdr:rowOff>58420</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127500" y="13837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106697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216400" y="1381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124461</xdr:rowOff>
    </xdr:from>
    <xdr:to>
      <xdr:col>20</xdr:col>
      <xdr:colOff>38100</xdr:colOff>
      <xdr:row>84</xdr:row>
      <xdr:rowOff>54611</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384550" y="138341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3811</xdr:rowOff>
    </xdr:from>
    <xdr:to>
      <xdr:col>24</xdr:col>
      <xdr:colOff>63500</xdr:colOff>
      <xdr:row>84</xdr:row>
      <xdr:rowOff>7620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429000" y="13878561"/>
          <a:ext cx="7493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78739</xdr:rowOff>
    </xdr:from>
    <xdr:to>
      <xdr:col>15</xdr:col>
      <xdr:colOff>101600</xdr:colOff>
      <xdr:row>84</xdr:row>
      <xdr:rowOff>8889</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571750" y="137883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84</xdr:row>
      <xdr:rowOff>3811</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622550" y="13839189"/>
          <a:ext cx="80645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31114</xdr:rowOff>
    </xdr:from>
    <xdr:to>
      <xdr:col>10</xdr:col>
      <xdr:colOff>165100</xdr:colOff>
      <xdr:row>83</xdr:row>
      <xdr:rowOff>132714</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778000" y="1374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81914</xdr:rowOff>
    </xdr:from>
    <xdr:to>
      <xdr:col>15</xdr:col>
      <xdr:colOff>50800</xdr:colOff>
      <xdr:row>83</xdr:row>
      <xdr:rowOff>129539</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828800" y="13791564"/>
          <a:ext cx="7937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153036</xdr:rowOff>
    </xdr:from>
    <xdr:to>
      <xdr:col>6</xdr:col>
      <xdr:colOff>38100</xdr:colOff>
      <xdr:row>83</xdr:row>
      <xdr:rowOff>83186</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984250" y="136975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32386</xdr:rowOff>
    </xdr:from>
    <xdr:to>
      <xdr:col>10</xdr:col>
      <xdr:colOff>114300</xdr:colOff>
      <xdr:row>83</xdr:row>
      <xdr:rowOff>81914</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028700" y="13742036"/>
          <a:ext cx="8001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239144"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439044"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645294"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851544"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45738</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2391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439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123841</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645294" y="1383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74313</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851544" y="1378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9429115" y="12796013"/>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9467850" y="142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935990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9467850" y="1257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9359900" y="127960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9467850" y="13819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398000" y="138409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636000" y="13854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842250" y="138089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029450" y="13822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235700" y="138272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122174</xdr:rowOff>
    </xdr:from>
    <xdr:to>
      <xdr:col>55</xdr:col>
      <xdr:colOff>50800</xdr:colOff>
      <xdr:row>84</xdr:row>
      <xdr:rowOff>52324</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9398000" y="138318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145051</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9467850" y="1368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117602</xdr:rowOff>
    </xdr:from>
    <xdr:to>
      <xdr:col>50</xdr:col>
      <xdr:colOff>165100</xdr:colOff>
      <xdr:row>84</xdr:row>
      <xdr:rowOff>47752</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8636000" y="138272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168402</xdr:rowOff>
    </xdr:from>
    <xdr:to>
      <xdr:col>55</xdr:col>
      <xdr:colOff>0</xdr:colOff>
      <xdr:row>84</xdr:row>
      <xdr:rowOff>1524</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8686800" y="13871702"/>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117602</xdr:rowOff>
    </xdr:from>
    <xdr:to>
      <xdr:col>46</xdr:col>
      <xdr:colOff>38100</xdr:colOff>
      <xdr:row>84</xdr:row>
      <xdr:rowOff>47752</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7842250" y="138272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168402</xdr:rowOff>
    </xdr:from>
    <xdr:to>
      <xdr:col>50</xdr:col>
      <xdr:colOff>114300</xdr:colOff>
      <xdr:row>83</xdr:row>
      <xdr:rowOff>168402</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7886700" y="1387170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122174</xdr:rowOff>
    </xdr:from>
    <xdr:to>
      <xdr:col>41</xdr:col>
      <xdr:colOff>101600</xdr:colOff>
      <xdr:row>84</xdr:row>
      <xdr:rowOff>52324</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029450" y="138318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168402</xdr:rowOff>
    </xdr:from>
    <xdr:to>
      <xdr:col>45</xdr:col>
      <xdr:colOff>177800</xdr:colOff>
      <xdr:row>84</xdr:row>
      <xdr:rowOff>1524</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7080250" y="13871702"/>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99313</xdr:rowOff>
    </xdr:from>
    <xdr:to>
      <xdr:col>36</xdr:col>
      <xdr:colOff>165100</xdr:colOff>
      <xdr:row>84</xdr:row>
      <xdr:rowOff>29463</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235700" y="138089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150113</xdr:rowOff>
    </xdr:from>
    <xdr:to>
      <xdr:col>41</xdr:col>
      <xdr:colOff>50800</xdr:colOff>
      <xdr:row>84</xdr:row>
      <xdr:rowOff>1524</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6286500" y="13859763"/>
          <a:ext cx="79375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8458277" y="1394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7677227" y="1359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6864427" y="1360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38879</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6070677" y="139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64279</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8458277" y="1360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38879</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7677227" y="139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43451</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6864427" y="1391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45990</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6070677" y="1359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F00-000091010000}"/>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4177665" y="164611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F00-000093010000}"/>
            </a:ext>
          </a:extLst>
        </xdr:cNvPr>
        <xdr:cNvSpPr txBox="1"/>
      </xdr:nvSpPr>
      <xdr:spPr>
        <a:xfrm>
          <a:off x="4216400"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108450" y="180860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0000000-0008-0000-0F00-000095010000}"/>
            </a:ext>
          </a:extLst>
        </xdr:cNvPr>
        <xdr:cNvSpPr txBox="1"/>
      </xdr:nvSpPr>
      <xdr:spPr>
        <a:xfrm>
          <a:off x="4216400" y="16236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108450" y="164611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F00-000097010000}"/>
            </a:ext>
          </a:extLst>
        </xdr:cNvPr>
        <xdr:cNvSpPr txBox="1"/>
      </xdr:nvSpPr>
      <xdr:spPr>
        <a:xfrm>
          <a:off x="4216400" y="17033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4127500" y="1718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384550" y="171399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571750" y="1712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778000" y="1711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984250" y="170827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4127500"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158132</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F00-0000A3010000}"/>
            </a:ext>
          </a:extLst>
        </xdr:cNvPr>
        <xdr:cNvSpPr txBox="1"/>
      </xdr:nvSpPr>
      <xdr:spPr>
        <a:xfrm>
          <a:off x="4216400" y="1741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141605</xdr:rowOff>
    </xdr:from>
    <xdr:to>
      <xdr:col>20</xdr:col>
      <xdr:colOff>38100</xdr:colOff>
      <xdr:row>105</xdr:row>
      <xdr:rowOff>71755</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3384550" y="174009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20955</xdr:rowOff>
    </xdr:from>
    <xdr:to>
      <xdr:col>24</xdr:col>
      <xdr:colOff>63500</xdr:colOff>
      <xdr:row>105</xdr:row>
      <xdr:rowOff>59055</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3429000" y="17451705"/>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101600</xdr:rowOff>
    </xdr:from>
    <xdr:to>
      <xdr:col>15</xdr:col>
      <xdr:colOff>101600</xdr:colOff>
      <xdr:row>105</xdr:row>
      <xdr:rowOff>31750</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57175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152400</xdr:rowOff>
    </xdr:from>
    <xdr:to>
      <xdr:col>19</xdr:col>
      <xdr:colOff>177800</xdr:colOff>
      <xdr:row>105</xdr:row>
      <xdr:rowOff>20955</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622550" y="17411700"/>
          <a:ext cx="8064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61595</xdr:rowOff>
    </xdr:from>
    <xdr:to>
      <xdr:col>10</xdr:col>
      <xdr:colOff>165100</xdr:colOff>
      <xdr:row>104</xdr:row>
      <xdr:rowOff>163195</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778000" y="1732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112395</xdr:rowOff>
    </xdr:from>
    <xdr:to>
      <xdr:col>15</xdr:col>
      <xdr:colOff>50800</xdr:colOff>
      <xdr:row>104</xdr:row>
      <xdr:rowOff>152400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828800" y="17371695"/>
          <a:ext cx="7937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21589</xdr:rowOff>
    </xdr:from>
    <xdr:to>
      <xdr:col>6</xdr:col>
      <xdr:colOff>38100</xdr:colOff>
      <xdr:row>104</xdr:row>
      <xdr:rowOff>123189</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984250" y="172808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72389</xdr:rowOff>
    </xdr:from>
    <xdr:to>
      <xdr:col>10</xdr:col>
      <xdr:colOff>114300</xdr:colOff>
      <xdr:row>104</xdr:row>
      <xdr:rowOff>112395</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028700" y="17331689"/>
          <a:ext cx="8001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F00-0000AC010000}"/>
            </a:ext>
          </a:extLst>
        </xdr:cNvPr>
        <xdr:cNvSpPr txBox="1"/>
      </xdr:nvSpPr>
      <xdr:spPr>
        <a:xfrm>
          <a:off x="3239144" y="1691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F00-0000AD010000}"/>
            </a:ext>
          </a:extLst>
        </xdr:cNvPr>
        <xdr:cNvSpPr txBox="1"/>
      </xdr:nvSpPr>
      <xdr:spPr>
        <a:xfrm>
          <a:off x="2439044" y="1689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F00-0000AE010000}"/>
            </a:ext>
          </a:extLst>
        </xdr:cNvPr>
        <xdr:cNvSpPr txBox="1"/>
      </xdr:nvSpPr>
      <xdr:spPr>
        <a:xfrm>
          <a:off x="1645294" y="1689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F00-0000AF010000}"/>
            </a:ext>
          </a:extLst>
        </xdr:cNvPr>
        <xdr:cNvSpPr txBox="1"/>
      </xdr:nvSpPr>
      <xdr:spPr>
        <a:xfrm>
          <a:off x="851544" y="1685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62882</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F00-0000B0010000}"/>
            </a:ext>
          </a:extLst>
        </xdr:cNvPr>
        <xdr:cNvSpPr txBox="1"/>
      </xdr:nvSpPr>
      <xdr:spPr>
        <a:xfrm>
          <a:off x="3239144" y="1749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22877</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F00-0000B1010000}"/>
            </a:ext>
          </a:extLst>
        </xdr:cNvPr>
        <xdr:cNvSpPr txBox="1"/>
      </xdr:nvSpPr>
      <xdr:spPr>
        <a:xfrm>
          <a:off x="2439044" y="1745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154322</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F00-0000B2010000}"/>
            </a:ext>
          </a:extLst>
        </xdr:cNvPr>
        <xdr:cNvSpPr txBox="1"/>
      </xdr:nvSpPr>
      <xdr:spPr>
        <a:xfrm>
          <a:off x="1645294" y="1741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114316</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F00-0000B3010000}"/>
            </a:ext>
          </a:extLst>
        </xdr:cNvPr>
        <xdr:cNvSpPr txBox="1"/>
      </xdr:nvSpPr>
      <xdr:spPr>
        <a:xfrm>
          <a:off x="851544" y="17373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0F00-0000CA010000}"/>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9429115" y="165849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00000000-0008-0000-0F00-0000CC010000}"/>
            </a:ext>
          </a:extLst>
        </xdr:cNvPr>
        <xdr:cNvSpPr txBox="1"/>
      </xdr:nvSpPr>
      <xdr:spPr>
        <a:xfrm>
          <a:off x="9467850"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9359900" y="17983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00000000-0008-0000-0F00-0000CE010000}"/>
            </a:ext>
          </a:extLst>
        </xdr:cNvPr>
        <xdr:cNvSpPr txBox="1"/>
      </xdr:nvSpPr>
      <xdr:spPr>
        <a:xfrm>
          <a:off x="9467850" y="1636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9359900" y="16584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64" name="【市民会館】&#10;一人当たり面積平均値テキスト">
          <a:extLst>
            <a:ext uri="{FF2B5EF4-FFF2-40B4-BE49-F238E27FC236}">
              <a16:creationId xmlns:a16="http://schemas.microsoft.com/office/drawing/2014/main" id="{00000000-0008-0000-0F00-0000D0010000}"/>
            </a:ext>
          </a:extLst>
        </xdr:cNvPr>
        <xdr:cNvSpPr txBox="1"/>
      </xdr:nvSpPr>
      <xdr:spPr>
        <a:xfrm>
          <a:off x="9467850" y="17345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9398000" y="17494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8636000" y="1751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784225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702945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62357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74930</xdr:rowOff>
    </xdr:from>
    <xdr:to>
      <xdr:col>55</xdr:col>
      <xdr:colOff>50800</xdr:colOff>
      <xdr:row>106</xdr:row>
      <xdr:rowOff>5080</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9398000" y="175056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53357</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F00-0000DC010000}"/>
            </a:ext>
          </a:extLst>
        </xdr:cNvPr>
        <xdr:cNvSpPr txBox="1"/>
      </xdr:nvSpPr>
      <xdr:spPr>
        <a:xfrm>
          <a:off x="9467850" y="1748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78739</xdr:rowOff>
    </xdr:from>
    <xdr:to>
      <xdr:col>50</xdr:col>
      <xdr:colOff>165100</xdr:colOff>
      <xdr:row>106</xdr:row>
      <xdr:rowOff>8889</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86360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125730</xdr:rowOff>
    </xdr:from>
    <xdr:to>
      <xdr:col>55</xdr:col>
      <xdr:colOff>0</xdr:colOff>
      <xdr:row>105</xdr:row>
      <xdr:rowOff>129539</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8686800" y="17556480"/>
          <a:ext cx="7429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7842250" y="17513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129539</xdr:rowOff>
    </xdr:from>
    <xdr:to>
      <xdr:col>50</xdr:col>
      <xdr:colOff>114300</xdr:colOff>
      <xdr:row>105</xdr:row>
      <xdr:rowOff>133350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7886700" y="17560289"/>
          <a:ext cx="8001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86361</xdr:rowOff>
    </xdr:from>
    <xdr:to>
      <xdr:col>41</xdr:col>
      <xdr:colOff>101600</xdr:colOff>
      <xdr:row>106</xdr:row>
      <xdr:rowOff>16511</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702945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133350</xdr:rowOff>
    </xdr:from>
    <xdr:to>
      <xdr:col>45</xdr:col>
      <xdr:colOff>177800</xdr:colOff>
      <xdr:row>105</xdr:row>
      <xdr:rowOff>137161</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7080250" y="17564100"/>
          <a:ext cx="8064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90170</xdr:rowOff>
    </xdr:from>
    <xdr:to>
      <xdr:col>36</xdr:col>
      <xdr:colOff>165100</xdr:colOff>
      <xdr:row>106</xdr:row>
      <xdr:rowOff>20320</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62357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137161</xdr:rowOff>
    </xdr:from>
    <xdr:to>
      <xdr:col>41</xdr:col>
      <xdr:colOff>50800</xdr:colOff>
      <xdr:row>105</xdr:row>
      <xdr:rowOff>140970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6286500" y="17567911"/>
          <a:ext cx="7937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485" name="n_1aveValue【市民会館】&#10;一人当たり面積">
          <a:extLst>
            <a:ext uri="{FF2B5EF4-FFF2-40B4-BE49-F238E27FC236}">
              <a16:creationId xmlns:a16="http://schemas.microsoft.com/office/drawing/2014/main" id="{00000000-0008-0000-0F00-0000E5010000}"/>
            </a:ext>
          </a:extLst>
        </xdr:cNvPr>
        <xdr:cNvSpPr txBox="1"/>
      </xdr:nvSpPr>
      <xdr:spPr>
        <a:xfrm>
          <a:off x="8458277" y="1760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86" name="n_2aveValue【市民会館】&#10;一人当たり面積">
          <a:extLst>
            <a:ext uri="{FF2B5EF4-FFF2-40B4-BE49-F238E27FC236}">
              <a16:creationId xmlns:a16="http://schemas.microsoft.com/office/drawing/2014/main" id="{00000000-0008-0000-0F00-0000E6010000}"/>
            </a:ext>
          </a:extLst>
        </xdr:cNvPr>
        <xdr:cNvSpPr txBox="1"/>
      </xdr:nvSpPr>
      <xdr:spPr>
        <a:xfrm>
          <a:off x="767722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87" name="n_3aveValue【市民会館】&#10;一人当たり面積">
          <a:extLst>
            <a:ext uri="{FF2B5EF4-FFF2-40B4-BE49-F238E27FC236}">
              <a16:creationId xmlns:a16="http://schemas.microsoft.com/office/drawing/2014/main" id="{00000000-0008-0000-0F00-0000E7010000}"/>
            </a:ext>
          </a:extLst>
        </xdr:cNvPr>
        <xdr:cNvSpPr txBox="1"/>
      </xdr:nvSpPr>
      <xdr:spPr>
        <a:xfrm>
          <a:off x="6864427" y="1761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488" name="n_4aveValue【市民会館】&#10;一人当たり面積">
          <a:extLst>
            <a:ext uri="{FF2B5EF4-FFF2-40B4-BE49-F238E27FC236}">
              <a16:creationId xmlns:a16="http://schemas.microsoft.com/office/drawing/2014/main" id="{00000000-0008-0000-0F00-0000E8010000}"/>
            </a:ext>
          </a:extLst>
        </xdr:cNvPr>
        <xdr:cNvSpPr txBox="1"/>
      </xdr:nvSpPr>
      <xdr:spPr>
        <a:xfrm>
          <a:off x="6070677" y="1761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25416</xdr:rowOff>
    </xdr:from>
    <xdr:ext cx="469744" cy="259045"/>
    <xdr:sp macro="" textlink="">
      <xdr:nvSpPr>
        <xdr:cNvPr id="489" name="n_1mainValue【市民会館】&#10;一人当たり面積">
          <a:extLst>
            <a:ext uri="{FF2B5EF4-FFF2-40B4-BE49-F238E27FC236}">
              <a16:creationId xmlns:a16="http://schemas.microsoft.com/office/drawing/2014/main" id="{00000000-0008-0000-0F00-0000E9010000}"/>
            </a:ext>
          </a:extLst>
        </xdr:cNvPr>
        <xdr:cNvSpPr txBox="1"/>
      </xdr:nvSpPr>
      <xdr:spPr>
        <a:xfrm>
          <a:off x="8458277" y="1728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90" name="n_2mainValue【市民会館】&#10;一人当たり面積">
          <a:extLst>
            <a:ext uri="{FF2B5EF4-FFF2-40B4-BE49-F238E27FC236}">
              <a16:creationId xmlns:a16="http://schemas.microsoft.com/office/drawing/2014/main" id="{00000000-0008-0000-0F00-0000EA010000}"/>
            </a:ext>
          </a:extLst>
        </xdr:cNvPr>
        <xdr:cNvSpPr txBox="1"/>
      </xdr:nvSpPr>
      <xdr:spPr>
        <a:xfrm>
          <a:off x="76772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33038</xdr:rowOff>
    </xdr:from>
    <xdr:ext cx="469744" cy="259045"/>
    <xdr:sp macro="" textlink="">
      <xdr:nvSpPr>
        <xdr:cNvPr id="491" name="n_3mainValue【市民会館】&#10;一人当たり面積">
          <a:extLst>
            <a:ext uri="{FF2B5EF4-FFF2-40B4-BE49-F238E27FC236}">
              <a16:creationId xmlns:a16="http://schemas.microsoft.com/office/drawing/2014/main" id="{00000000-0008-0000-0F00-0000EB010000}"/>
            </a:ext>
          </a:extLst>
        </xdr:cNvPr>
        <xdr:cNvSpPr txBox="1"/>
      </xdr:nvSpPr>
      <xdr:spPr>
        <a:xfrm>
          <a:off x="6864427" y="1729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36847</xdr:rowOff>
    </xdr:from>
    <xdr:ext cx="469744" cy="259045"/>
    <xdr:sp macro="" textlink="">
      <xdr:nvSpPr>
        <xdr:cNvPr id="492" name="n_4mainValue【市民会館】&#10;一人当たり面積">
          <a:extLst>
            <a:ext uri="{FF2B5EF4-FFF2-40B4-BE49-F238E27FC236}">
              <a16:creationId xmlns:a16="http://schemas.microsoft.com/office/drawing/2014/main" id="{00000000-0008-0000-0F00-0000EC010000}"/>
            </a:ext>
          </a:extLst>
        </xdr:cNvPr>
        <xdr:cNvSpPr txBox="1"/>
      </xdr:nvSpPr>
      <xdr:spPr>
        <a:xfrm>
          <a:off x="607067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00000000-0008-0000-0F00-00000502000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flipV="1">
          <a:off x="14699614" y="5660027"/>
          <a:ext cx="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00000000-0008-0000-0F00-000007020000}"/>
            </a:ext>
          </a:extLst>
        </xdr:cNvPr>
        <xdr:cNvSpPr txBox="1"/>
      </xdr:nvSpPr>
      <xdr:spPr>
        <a:xfrm>
          <a:off x="14738350" y="694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4611350" y="6943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00000000-0008-0000-0F00-000009020000}"/>
            </a:ext>
          </a:extLst>
        </xdr:cNvPr>
        <xdr:cNvSpPr txBox="1"/>
      </xdr:nvSpPr>
      <xdr:spPr>
        <a:xfrm>
          <a:off x="14738350" y="5447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4611350" y="56600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00000000-0008-0000-0F00-00000B020000}"/>
            </a:ext>
          </a:extLst>
        </xdr:cNvPr>
        <xdr:cNvSpPr txBox="1"/>
      </xdr:nvSpPr>
      <xdr:spPr>
        <a:xfrm>
          <a:off x="14738350" y="6373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4649450" y="639535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3887450" y="6396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30937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2299950" y="64378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148715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4649450" y="63741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116857</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00000000-0008-0000-0F00-000017020000}"/>
            </a:ext>
          </a:extLst>
        </xdr:cNvPr>
        <xdr:cNvSpPr txBox="1"/>
      </xdr:nvSpPr>
      <xdr:spPr>
        <a:xfrm>
          <a:off x="1473835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53159</xdr:rowOff>
    </xdr:from>
    <xdr:to>
      <xdr:col>81</xdr:col>
      <xdr:colOff>101600</xdr:colOff>
      <xdr:row>38</xdr:row>
      <xdr:rowOff>154759</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3887450" y="633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103959</xdr:rowOff>
    </xdr:from>
    <xdr:to>
      <xdr:col>85</xdr:col>
      <xdr:colOff>127000</xdr:colOff>
      <xdr:row>38</xdr:row>
      <xdr:rowOff>144780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3938250" y="6384109"/>
          <a:ext cx="762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12337</xdr:rowOff>
    </xdr:from>
    <xdr:to>
      <xdr:col>76</xdr:col>
      <xdr:colOff>165100</xdr:colOff>
      <xdr:row>38</xdr:row>
      <xdr:rowOff>113937</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3093700" y="629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63137</xdr:rowOff>
    </xdr:from>
    <xdr:to>
      <xdr:col>81</xdr:col>
      <xdr:colOff>50800</xdr:colOff>
      <xdr:row>38</xdr:row>
      <xdr:rowOff>103959</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3144500" y="6343287"/>
          <a:ext cx="79375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146231</xdr:rowOff>
    </xdr:from>
    <xdr:to>
      <xdr:col>72</xdr:col>
      <xdr:colOff>38100</xdr:colOff>
      <xdr:row>38</xdr:row>
      <xdr:rowOff>76381</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2299950" y="62612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25581</xdr:rowOff>
    </xdr:from>
    <xdr:to>
      <xdr:col>76</xdr:col>
      <xdr:colOff>114300</xdr:colOff>
      <xdr:row>38</xdr:row>
      <xdr:rowOff>63137</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344400" y="6305731"/>
          <a:ext cx="8001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103777</xdr:rowOff>
    </xdr:from>
    <xdr:to>
      <xdr:col>67</xdr:col>
      <xdr:colOff>101600</xdr:colOff>
      <xdr:row>38</xdr:row>
      <xdr:rowOff>33927</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1487150" y="62188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154577</xdr:rowOff>
    </xdr:from>
    <xdr:to>
      <xdr:col>71</xdr:col>
      <xdr:colOff>177800</xdr:colOff>
      <xdr:row>38</xdr:row>
      <xdr:rowOff>25581</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1537950" y="6269627"/>
          <a:ext cx="806450" cy="3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3742044"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2960994" y="656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2167244" y="652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1354444" y="655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171285</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37420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130464</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2960994" y="608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167244" y="6042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50454</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13544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F00-00003C020000}"/>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19951064" y="5702813"/>
          <a:ext cx="0" cy="120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F00-00003E020000}"/>
            </a:ext>
          </a:extLst>
        </xdr:cNvPr>
        <xdr:cNvSpPr txBox="1"/>
      </xdr:nvSpPr>
      <xdr:spPr>
        <a:xfrm>
          <a:off x="19989800" y="691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9881850" y="69067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F00-000040020000}"/>
            </a:ext>
          </a:extLst>
        </xdr:cNvPr>
        <xdr:cNvSpPr txBox="1"/>
      </xdr:nvSpPr>
      <xdr:spPr>
        <a:xfrm>
          <a:off x="19989800" y="548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9881850" y="57028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F00-000042020000}"/>
            </a:ext>
          </a:extLst>
        </xdr:cNvPr>
        <xdr:cNvSpPr txBox="1"/>
      </xdr:nvSpPr>
      <xdr:spPr>
        <a:xfrm>
          <a:off x="19989800" y="6333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9900900" y="64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9157950" y="64521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8345150" y="644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7551400" y="644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6757650" y="64699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158742</xdr:rowOff>
    </xdr:from>
    <xdr:to>
      <xdr:col>116</xdr:col>
      <xdr:colOff>114300</xdr:colOff>
      <xdr:row>41</xdr:row>
      <xdr:rowOff>88892</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19900900" y="67690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73669</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F00-00004E020000}"/>
            </a:ext>
          </a:extLst>
        </xdr:cNvPr>
        <xdr:cNvSpPr txBox="1"/>
      </xdr:nvSpPr>
      <xdr:spPr>
        <a:xfrm>
          <a:off x="19989800" y="668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159172</xdr:rowOff>
    </xdr:from>
    <xdr:to>
      <xdr:col>112</xdr:col>
      <xdr:colOff>38100</xdr:colOff>
      <xdr:row>41</xdr:row>
      <xdr:rowOff>89322</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9157950" y="67695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38092</xdr:rowOff>
    </xdr:from>
    <xdr:to>
      <xdr:col>116</xdr:col>
      <xdr:colOff>63500</xdr:colOff>
      <xdr:row>41</xdr:row>
      <xdr:rowOff>38522</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19202400" y="6813542"/>
          <a:ext cx="7493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159140</xdr:rowOff>
    </xdr:from>
    <xdr:to>
      <xdr:col>107</xdr:col>
      <xdr:colOff>101600</xdr:colOff>
      <xdr:row>41</xdr:row>
      <xdr:rowOff>89290</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8345150" y="67694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38490</xdr:rowOff>
    </xdr:from>
    <xdr:to>
      <xdr:col>111</xdr:col>
      <xdr:colOff>177800</xdr:colOff>
      <xdr:row>41</xdr:row>
      <xdr:rowOff>38522</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395950" y="6813940"/>
          <a:ext cx="80645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159515</xdr:rowOff>
    </xdr:from>
    <xdr:to>
      <xdr:col>102</xdr:col>
      <xdr:colOff>165100</xdr:colOff>
      <xdr:row>41</xdr:row>
      <xdr:rowOff>89665</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7551400" y="67698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38490</xdr:rowOff>
    </xdr:from>
    <xdr:to>
      <xdr:col>107</xdr:col>
      <xdr:colOff>50800</xdr:colOff>
      <xdr:row>41</xdr:row>
      <xdr:rowOff>38865</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7602200" y="6813940"/>
          <a:ext cx="79375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160512</xdr:rowOff>
    </xdr:from>
    <xdr:to>
      <xdr:col>98</xdr:col>
      <xdr:colOff>38100</xdr:colOff>
      <xdr:row>41</xdr:row>
      <xdr:rowOff>90662</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6757650" y="67708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38865</xdr:rowOff>
    </xdr:from>
    <xdr:to>
      <xdr:col>102</xdr:col>
      <xdr:colOff>114300</xdr:colOff>
      <xdr:row>41</xdr:row>
      <xdr:rowOff>39862</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6802100" y="6814315"/>
          <a:ext cx="8001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8947911" y="624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8166861" y="62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7354061" y="623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6560311" y="625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80449</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8947911" y="685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80417</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8166861" y="685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80792</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7354061" y="685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81789</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6560311" y="68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F00-00007702000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4699614" y="924360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a:extLst>
            <a:ext uri="{FF2B5EF4-FFF2-40B4-BE49-F238E27FC236}">
              <a16:creationId xmlns:a16="http://schemas.microsoft.com/office/drawing/2014/main" id="{00000000-0008-0000-0F00-000079020000}"/>
            </a:ext>
          </a:extLst>
        </xdr:cNvPr>
        <xdr:cNvSpPr txBox="1"/>
      </xdr:nvSpPr>
      <xdr:spPr>
        <a:xfrm>
          <a:off x="1473835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00000000-0008-0000-0F00-00007B020000}"/>
            </a:ext>
          </a:extLst>
        </xdr:cNvPr>
        <xdr:cNvSpPr txBox="1"/>
      </xdr:nvSpPr>
      <xdr:spPr>
        <a:xfrm>
          <a:off x="14738350" y="90251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4611350" y="9243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F00-00007D020000}"/>
            </a:ext>
          </a:extLst>
        </xdr:cNvPr>
        <xdr:cNvSpPr txBox="1"/>
      </xdr:nvSpPr>
      <xdr:spPr>
        <a:xfrm>
          <a:off x="14738350" y="9783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4649450" y="992523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3887450" y="9913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3093700" y="98956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2299950" y="98662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1487150" y="9833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39007</xdr:rowOff>
    </xdr:from>
    <xdr:to>
      <xdr:col>85</xdr:col>
      <xdr:colOff>177800</xdr:colOff>
      <xdr:row>62</xdr:row>
      <xdr:rowOff>140607</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4649450" y="1028155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17434</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F00-000089020000}"/>
            </a:ext>
          </a:extLst>
        </xdr:cNvPr>
        <xdr:cNvSpPr txBox="1"/>
      </xdr:nvSpPr>
      <xdr:spPr>
        <a:xfrm>
          <a:off x="14738350" y="10259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171269</xdr:rowOff>
    </xdr:from>
    <xdr:to>
      <xdr:col>81</xdr:col>
      <xdr:colOff>101600</xdr:colOff>
      <xdr:row>64</xdr:row>
      <xdr:rowOff>101419</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388745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89807</xdr:rowOff>
    </xdr:from>
    <xdr:to>
      <xdr:col>85</xdr:col>
      <xdr:colOff>127000</xdr:colOff>
      <xdr:row>64</xdr:row>
      <xdr:rowOff>50619</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flipV="1">
          <a:off x="13938250" y="10332357"/>
          <a:ext cx="762000" cy="29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153307</xdr:rowOff>
    </xdr:from>
    <xdr:to>
      <xdr:col>76</xdr:col>
      <xdr:colOff>165100</xdr:colOff>
      <xdr:row>64</xdr:row>
      <xdr:rowOff>83457</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3093700" y="105609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32657</xdr:rowOff>
    </xdr:from>
    <xdr:to>
      <xdr:col>81</xdr:col>
      <xdr:colOff>50800</xdr:colOff>
      <xdr:row>64</xdr:row>
      <xdr:rowOff>50619</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3144500" y="10605407"/>
          <a:ext cx="7937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136978</xdr:rowOff>
    </xdr:from>
    <xdr:to>
      <xdr:col>72</xdr:col>
      <xdr:colOff>38100</xdr:colOff>
      <xdr:row>64</xdr:row>
      <xdr:rowOff>67128</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2299950" y="105446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16328</xdr:rowOff>
    </xdr:from>
    <xdr:to>
      <xdr:col>76</xdr:col>
      <xdr:colOff>114300</xdr:colOff>
      <xdr:row>64</xdr:row>
      <xdr:rowOff>32657</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344400" y="10589078"/>
          <a:ext cx="8001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109220</xdr:rowOff>
    </xdr:from>
    <xdr:to>
      <xdr:col>67</xdr:col>
      <xdr:colOff>101600</xdr:colOff>
      <xdr:row>64</xdr:row>
      <xdr:rowOff>39370</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1487150" y="10516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160020</xdr:rowOff>
    </xdr:from>
    <xdr:to>
      <xdr:col>71</xdr:col>
      <xdr:colOff>177800</xdr:colOff>
      <xdr:row>64</xdr:row>
      <xdr:rowOff>16328</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1537950" y="10567670"/>
          <a:ext cx="806450" cy="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3742044" y="970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2960994" y="967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2167244" y="964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13544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92546</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37420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74584</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296099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58255</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21672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30497</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13544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F00-0000B202000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19951064" y="9317265"/>
          <a:ext cx="0" cy="136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F00-0000B4020000}"/>
            </a:ext>
          </a:extLst>
        </xdr:cNvPr>
        <xdr:cNvSpPr txBox="1"/>
      </xdr:nvSpPr>
      <xdr:spPr>
        <a:xfrm>
          <a:off x="19989800" y="1068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9881850" y="10681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F00-0000B6020000}"/>
            </a:ext>
          </a:extLst>
        </xdr:cNvPr>
        <xdr:cNvSpPr txBox="1"/>
      </xdr:nvSpPr>
      <xdr:spPr>
        <a:xfrm>
          <a:off x="19989800" y="909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9881850" y="93172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F00-0000B8020000}"/>
            </a:ext>
          </a:extLst>
        </xdr:cNvPr>
        <xdr:cNvSpPr txBox="1"/>
      </xdr:nvSpPr>
      <xdr:spPr>
        <a:xfrm>
          <a:off x="1998980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19900900" y="10236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9157950" y="102144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8345150" y="102144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7551400" y="102144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675765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52615</xdr:rowOff>
    </xdr:from>
    <xdr:to>
      <xdr:col>116</xdr:col>
      <xdr:colOff>114300</xdr:colOff>
      <xdr:row>62</xdr:row>
      <xdr:rowOff>154215</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19900900" y="1029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31042</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F00-0000C4020000}"/>
            </a:ext>
          </a:extLst>
        </xdr:cNvPr>
        <xdr:cNvSpPr txBox="1"/>
      </xdr:nvSpPr>
      <xdr:spPr>
        <a:xfrm>
          <a:off x="19989800" y="1027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52615</xdr:rowOff>
    </xdr:from>
    <xdr:to>
      <xdr:col>112</xdr:col>
      <xdr:colOff>38100</xdr:colOff>
      <xdr:row>62</xdr:row>
      <xdr:rowOff>154215</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19157950" y="102951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103415</xdr:rowOff>
    </xdr:from>
    <xdr:to>
      <xdr:col>116</xdr:col>
      <xdr:colOff>63500</xdr:colOff>
      <xdr:row>62</xdr:row>
      <xdr:rowOff>103415</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9202400" y="10345965"/>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9072</xdr:rowOff>
    </xdr:from>
    <xdr:to>
      <xdr:col>107</xdr:col>
      <xdr:colOff>101600</xdr:colOff>
      <xdr:row>62</xdr:row>
      <xdr:rowOff>110672</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8345150" y="1025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59872</xdr:rowOff>
    </xdr:from>
    <xdr:to>
      <xdr:col>111</xdr:col>
      <xdr:colOff>177800</xdr:colOff>
      <xdr:row>62</xdr:row>
      <xdr:rowOff>103415</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8395950" y="10302422"/>
          <a:ext cx="80645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7551400" y="102144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16328</xdr:rowOff>
    </xdr:from>
    <xdr:to>
      <xdr:col>107</xdr:col>
      <xdr:colOff>50800</xdr:colOff>
      <xdr:row>62</xdr:row>
      <xdr:rowOff>59872</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7602200" y="10258878"/>
          <a:ext cx="79375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85272</xdr:rowOff>
    </xdr:from>
    <xdr:to>
      <xdr:col>98</xdr:col>
      <xdr:colOff>38100</xdr:colOff>
      <xdr:row>63</xdr:row>
      <xdr:rowOff>15422</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6757650" y="103278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16328</xdr:rowOff>
    </xdr:from>
    <xdr:to>
      <xdr:col>102</xdr:col>
      <xdr:colOff>114300</xdr:colOff>
      <xdr:row>62</xdr:row>
      <xdr:rowOff>136072</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flipV="1">
          <a:off x="16802100" y="10258878"/>
          <a:ext cx="8001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18980227" y="999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18180127" y="999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58255</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17386377" y="1030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6592627" y="1000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145342</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18980227" y="1038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101799</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18180127" y="1034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7386377" y="999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6549</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6592627" y="1041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00000000-0008-0000-0F00-0000ED02000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flipV="1">
          <a:off x="14699614" y="12928781"/>
          <a:ext cx="0" cy="1410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00000000-0008-0000-0F00-0000EF020000}"/>
            </a:ext>
          </a:extLst>
        </xdr:cNvPr>
        <xdr:cNvSpPr txBox="1"/>
      </xdr:nvSpPr>
      <xdr:spPr>
        <a:xfrm>
          <a:off x="14738350" y="1434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4611350" y="143393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a:extLst>
            <a:ext uri="{FF2B5EF4-FFF2-40B4-BE49-F238E27FC236}">
              <a16:creationId xmlns:a16="http://schemas.microsoft.com/office/drawing/2014/main" id="{00000000-0008-0000-0F00-0000F1020000}"/>
            </a:ext>
          </a:extLst>
        </xdr:cNvPr>
        <xdr:cNvSpPr txBox="1"/>
      </xdr:nvSpPr>
      <xdr:spPr>
        <a:xfrm>
          <a:off x="14738350" y="127167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4611350" y="129287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0000000-0008-0000-0F00-0000F3020000}"/>
            </a:ext>
          </a:extLst>
        </xdr:cNvPr>
        <xdr:cNvSpPr txBox="1"/>
      </xdr:nvSpPr>
      <xdr:spPr>
        <a:xfrm>
          <a:off x="14738350" y="136653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4649450" y="136869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3887450" y="136641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3093700" y="136967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2299950" y="136886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148715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162016</xdr:rowOff>
    </xdr:from>
    <xdr:to>
      <xdr:col>85</xdr:col>
      <xdr:colOff>177800</xdr:colOff>
      <xdr:row>82</xdr:row>
      <xdr:rowOff>92166</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4649450" y="1354146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13443</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0000000-0008-0000-0F00-0000FF020000}"/>
            </a:ext>
          </a:extLst>
        </xdr:cNvPr>
        <xdr:cNvSpPr txBox="1"/>
      </xdr:nvSpPr>
      <xdr:spPr>
        <a:xfrm>
          <a:off x="14738350" y="13392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135889</xdr:rowOff>
    </xdr:from>
    <xdr:to>
      <xdr:col>81</xdr:col>
      <xdr:colOff>101600</xdr:colOff>
      <xdr:row>82</xdr:row>
      <xdr:rowOff>66039</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3887450" y="135153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15239</xdr:rowOff>
    </xdr:from>
    <xdr:to>
      <xdr:col>85</xdr:col>
      <xdr:colOff>127000</xdr:colOff>
      <xdr:row>82</xdr:row>
      <xdr:rowOff>41366</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3938250" y="13559789"/>
          <a:ext cx="762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98334</xdr:rowOff>
    </xdr:from>
    <xdr:to>
      <xdr:col>76</xdr:col>
      <xdr:colOff>165100</xdr:colOff>
      <xdr:row>82</xdr:row>
      <xdr:rowOff>28484</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3093700" y="134777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149134</xdr:rowOff>
    </xdr:from>
    <xdr:to>
      <xdr:col>81</xdr:col>
      <xdr:colOff>50800</xdr:colOff>
      <xdr:row>82</xdr:row>
      <xdr:rowOff>15239</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3144500" y="13528584"/>
          <a:ext cx="793750" cy="3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62412</xdr:rowOff>
    </xdr:from>
    <xdr:to>
      <xdr:col>72</xdr:col>
      <xdr:colOff>38100</xdr:colOff>
      <xdr:row>81</xdr:row>
      <xdr:rowOff>164012</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2299950" y="134418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113212</xdr:rowOff>
    </xdr:from>
    <xdr:to>
      <xdr:col>76</xdr:col>
      <xdr:colOff>114300</xdr:colOff>
      <xdr:row>81</xdr:row>
      <xdr:rowOff>149134</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2344400" y="13492662"/>
          <a:ext cx="8001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24856</xdr:rowOff>
    </xdr:from>
    <xdr:to>
      <xdr:col>67</xdr:col>
      <xdr:colOff>101600</xdr:colOff>
      <xdr:row>81</xdr:row>
      <xdr:rowOff>126456</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1487150" y="134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75656</xdr:rowOff>
    </xdr:from>
    <xdr:to>
      <xdr:col>71</xdr:col>
      <xdr:colOff>177800</xdr:colOff>
      <xdr:row>81</xdr:row>
      <xdr:rowOff>113212</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1537950" y="13455106"/>
          <a:ext cx="8064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76" name="n_1aveValue【消防施設】&#10;有形固定資産減価償却率">
          <a:extLst>
            <a:ext uri="{FF2B5EF4-FFF2-40B4-BE49-F238E27FC236}">
              <a16:creationId xmlns:a16="http://schemas.microsoft.com/office/drawing/2014/main" id="{00000000-0008-0000-0F00-000008030000}"/>
            </a:ext>
          </a:extLst>
        </xdr:cNvPr>
        <xdr:cNvSpPr txBox="1"/>
      </xdr:nvSpPr>
      <xdr:spPr>
        <a:xfrm>
          <a:off x="13742044" y="13750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777" name="n_2aveValue【消防施設】&#10;有形固定資産減価償却率">
          <a:extLst>
            <a:ext uri="{FF2B5EF4-FFF2-40B4-BE49-F238E27FC236}">
              <a16:creationId xmlns:a16="http://schemas.microsoft.com/office/drawing/2014/main" id="{00000000-0008-0000-0F00-000009030000}"/>
            </a:ext>
          </a:extLst>
        </xdr:cNvPr>
        <xdr:cNvSpPr txBox="1"/>
      </xdr:nvSpPr>
      <xdr:spPr>
        <a:xfrm>
          <a:off x="12960994" y="13783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778" name="n_3aveValue【消防施設】&#10;有形固定資産減価償却率">
          <a:extLst>
            <a:ext uri="{FF2B5EF4-FFF2-40B4-BE49-F238E27FC236}">
              <a16:creationId xmlns:a16="http://schemas.microsoft.com/office/drawing/2014/main" id="{00000000-0008-0000-0F00-00000A030000}"/>
            </a:ext>
          </a:extLst>
        </xdr:cNvPr>
        <xdr:cNvSpPr txBox="1"/>
      </xdr:nvSpPr>
      <xdr:spPr>
        <a:xfrm>
          <a:off x="12167244" y="1377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779" name="n_4aveValue【消防施設】&#10;有形固定資産減価償却率">
          <a:extLst>
            <a:ext uri="{FF2B5EF4-FFF2-40B4-BE49-F238E27FC236}">
              <a16:creationId xmlns:a16="http://schemas.microsoft.com/office/drawing/2014/main" id="{00000000-0008-0000-0F00-00000B030000}"/>
            </a:ext>
          </a:extLst>
        </xdr:cNvPr>
        <xdr:cNvSpPr txBox="1"/>
      </xdr:nvSpPr>
      <xdr:spPr>
        <a:xfrm>
          <a:off x="11354444" y="13755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82566</xdr:rowOff>
    </xdr:from>
    <xdr:ext cx="405111" cy="259045"/>
    <xdr:sp macro="" textlink="">
      <xdr:nvSpPr>
        <xdr:cNvPr id="780" name="n_1mainValue【消防施設】&#10;有形固定資産減価償却率">
          <a:extLst>
            <a:ext uri="{FF2B5EF4-FFF2-40B4-BE49-F238E27FC236}">
              <a16:creationId xmlns:a16="http://schemas.microsoft.com/office/drawing/2014/main" id="{00000000-0008-0000-0F00-00000C030000}"/>
            </a:ext>
          </a:extLst>
        </xdr:cNvPr>
        <xdr:cNvSpPr txBox="1"/>
      </xdr:nvSpPr>
      <xdr:spPr>
        <a:xfrm>
          <a:off x="13742044" y="1329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45011</xdr:rowOff>
    </xdr:from>
    <xdr:ext cx="405111" cy="259045"/>
    <xdr:sp macro="" textlink="">
      <xdr:nvSpPr>
        <xdr:cNvPr id="781" name="n_2mainValue【消防施設】&#10;有形固定資産減価償却率">
          <a:extLst>
            <a:ext uri="{FF2B5EF4-FFF2-40B4-BE49-F238E27FC236}">
              <a16:creationId xmlns:a16="http://schemas.microsoft.com/office/drawing/2014/main" id="{00000000-0008-0000-0F00-00000D030000}"/>
            </a:ext>
          </a:extLst>
        </xdr:cNvPr>
        <xdr:cNvSpPr txBox="1"/>
      </xdr:nvSpPr>
      <xdr:spPr>
        <a:xfrm>
          <a:off x="12960994" y="13259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9089</xdr:rowOff>
    </xdr:from>
    <xdr:ext cx="405111" cy="259045"/>
    <xdr:sp macro="" textlink="">
      <xdr:nvSpPr>
        <xdr:cNvPr id="782" name="n_3mainValue【消防施設】&#10;有形固定資産減価償却率">
          <a:extLst>
            <a:ext uri="{FF2B5EF4-FFF2-40B4-BE49-F238E27FC236}">
              <a16:creationId xmlns:a16="http://schemas.microsoft.com/office/drawing/2014/main" id="{00000000-0008-0000-0F00-00000E030000}"/>
            </a:ext>
          </a:extLst>
        </xdr:cNvPr>
        <xdr:cNvSpPr txBox="1"/>
      </xdr:nvSpPr>
      <xdr:spPr>
        <a:xfrm>
          <a:off x="12167244" y="13223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142983</xdr:rowOff>
    </xdr:from>
    <xdr:ext cx="405111" cy="259045"/>
    <xdr:sp macro="" textlink="">
      <xdr:nvSpPr>
        <xdr:cNvPr id="783" name="n_4mainValue【消防施設】&#10;有形固定資産減価償却率">
          <a:extLst>
            <a:ext uri="{FF2B5EF4-FFF2-40B4-BE49-F238E27FC236}">
              <a16:creationId xmlns:a16="http://schemas.microsoft.com/office/drawing/2014/main" id="{00000000-0008-0000-0F00-00000F030000}"/>
            </a:ext>
          </a:extLst>
        </xdr:cNvPr>
        <xdr:cNvSpPr txBox="1"/>
      </xdr:nvSpPr>
      <xdr:spPr>
        <a:xfrm>
          <a:off x="11354444" y="131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F00-00002403000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flipV="1">
          <a:off x="19951064" y="13098780"/>
          <a:ext cx="0" cy="111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F00-000026030000}"/>
            </a:ext>
          </a:extLst>
        </xdr:cNvPr>
        <xdr:cNvSpPr txBox="1"/>
      </xdr:nvSpPr>
      <xdr:spPr>
        <a:xfrm>
          <a:off x="19989800" y="1421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9881850" y="14211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a:extLst>
            <a:ext uri="{FF2B5EF4-FFF2-40B4-BE49-F238E27FC236}">
              <a16:creationId xmlns:a16="http://schemas.microsoft.com/office/drawing/2014/main" id="{00000000-0008-0000-0F00-000028030000}"/>
            </a:ext>
          </a:extLst>
        </xdr:cNvPr>
        <xdr:cNvSpPr txBox="1"/>
      </xdr:nvSpPr>
      <xdr:spPr>
        <a:xfrm>
          <a:off x="19989800" y="1288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9881850" y="13098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F00-00002A030000}"/>
            </a:ext>
          </a:extLst>
        </xdr:cNvPr>
        <xdr:cNvSpPr txBox="1"/>
      </xdr:nvSpPr>
      <xdr:spPr>
        <a:xfrm>
          <a:off x="19989800" y="13773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19900900" y="137952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19157950" y="138363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18345150" y="1379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17551400" y="137815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6757650" y="13799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30735</xdr:rowOff>
    </xdr:from>
    <xdr:to>
      <xdr:col>116</xdr:col>
      <xdr:colOff>114300</xdr:colOff>
      <xdr:row>83</xdr:row>
      <xdr:rowOff>132335</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19900900" y="137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53612</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F00-000036030000}"/>
            </a:ext>
          </a:extLst>
        </xdr:cNvPr>
        <xdr:cNvSpPr txBox="1"/>
      </xdr:nvSpPr>
      <xdr:spPr>
        <a:xfrm>
          <a:off x="19989800" y="1359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35306</xdr:rowOff>
    </xdr:from>
    <xdr:to>
      <xdr:col>112</xdr:col>
      <xdr:colOff>38100</xdr:colOff>
      <xdr:row>83</xdr:row>
      <xdr:rowOff>136906</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19157950" y="137449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81535</xdr:rowOff>
    </xdr:from>
    <xdr:to>
      <xdr:col>116</xdr:col>
      <xdr:colOff>63500</xdr:colOff>
      <xdr:row>83</xdr:row>
      <xdr:rowOff>86106</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flipV="1">
          <a:off x="19202400" y="13791185"/>
          <a:ext cx="7493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39878</xdr:rowOff>
    </xdr:from>
    <xdr:to>
      <xdr:col>107</xdr:col>
      <xdr:colOff>101600</xdr:colOff>
      <xdr:row>83</xdr:row>
      <xdr:rowOff>141478</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18345150" y="1374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86106</xdr:rowOff>
    </xdr:from>
    <xdr:to>
      <xdr:col>111</xdr:col>
      <xdr:colOff>177800</xdr:colOff>
      <xdr:row>83</xdr:row>
      <xdr:rowOff>90678</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flipV="1">
          <a:off x="18395950" y="13795756"/>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7551400" y="1374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90678</xdr:rowOff>
    </xdr:from>
    <xdr:to>
      <xdr:col>107</xdr:col>
      <xdr:colOff>50800</xdr:colOff>
      <xdr:row>83</xdr:row>
      <xdr:rowOff>90678</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7602200" y="1380032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39878</xdr:rowOff>
    </xdr:from>
    <xdr:to>
      <xdr:col>98</xdr:col>
      <xdr:colOff>38100</xdr:colOff>
      <xdr:row>83</xdr:row>
      <xdr:rowOff>141478</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6757650" y="137495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90678</xdr:rowOff>
    </xdr:from>
    <xdr:to>
      <xdr:col>102</xdr:col>
      <xdr:colOff>114300</xdr:colOff>
      <xdr:row>83</xdr:row>
      <xdr:rowOff>90678</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6802100" y="1380032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48023</xdr:rowOff>
    </xdr:from>
    <xdr:ext cx="469744" cy="259045"/>
    <xdr:sp macro="" textlink="">
      <xdr:nvSpPr>
        <xdr:cNvPr id="831" name="n_1aveValue【消防施設】&#10;一人当たり面積">
          <a:extLst>
            <a:ext uri="{FF2B5EF4-FFF2-40B4-BE49-F238E27FC236}">
              <a16:creationId xmlns:a16="http://schemas.microsoft.com/office/drawing/2014/main" id="{00000000-0008-0000-0F00-00003F030000}"/>
            </a:ext>
          </a:extLst>
        </xdr:cNvPr>
        <xdr:cNvSpPr txBox="1"/>
      </xdr:nvSpPr>
      <xdr:spPr>
        <a:xfrm>
          <a:off x="18980227" y="1392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32" name="n_2aveValue【消防施設】&#10;一人当たり面積">
          <a:extLst>
            <a:ext uri="{FF2B5EF4-FFF2-40B4-BE49-F238E27FC236}">
              <a16:creationId xmlns:a16="http://schemas.microsoft.com/office/drawing/2014/main" id="{00000000-0008-0000-0F00-000040030000}"/>
            </a:ext>
          </a:extLst>
        </xdr:cNvPr>
        <xdr:cNvSpPr txBox="1"/>
      </xdr:nvSpPr>
      <xdr:spPr>
        <a:xfrm>
          <a:off x="18180127"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164609</xdr:rowOff>
    </xdr:from>
    <xdr:ext cx="469744" cy="259045"/>
    <xdr:sp macro="" textlink="">
      <xdr:nvSpPr>
        <xdr:cNvPr id="833" name="n_3aveValue【消防施設】&#10;一人当たり面積">
          <a:extLst>
            <a:ext uri="{FF2B5EF4-FFF2-40B4-BE49-F238E27FC236}">
              <a16:creationId xmlns:a16="http://schemas.microsoft.com/office/drawing/2014/main" id="{00000000-0008-0000-0F00-000041030000}"/>
            </a:ext>
          </a:extLst>
        </xdr:cNvPr>
        <xdr:cNvSpPr txBox="1"/>
      </xdr:nvSpPr>
      <xdr:spPr>
        <a:xfrm>
          <a:off x="17386377" y="1387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34" name="n_4aveValue【消防施設】&#10;一人当たり面積">
          <a:extLst>
            <a:ext uri="{FF2B5EF4-FFF2-40B4-BE49-F238E27FC236}">
              <a16:creationId xmlns:a16="http://schemas.microsoft.com/office/drawing/2014/main" id="{00000000-0008-0000-0F00-000042030000}"/>
            </a:ext>
          </a:extLst>
        </xdr:cNvPr>
        <xdr:cNvSpPr txBox="1"/>
      </xdr:nvSpPr>
      <xdr:spPr>
        <a:xfrm>
          <a:off x="16592627"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153433</xdr:rowOff>
    </xdr:from>
    <xdr:ext cx="469744" cy="259045"/>
    <xdr:sp macro="" textlink="">
      <xdr:nvSpPr>
        <xdr:cNvPr id="835" name="n_1mainValue【消防施設】&#10;一人当たり面積">
          <a:extLst>
            <a:ext uri="{FF2B5EF4-FFF2-40B4-BE49-F238E27FC236}">
              <a16:creationId xmlns:a16="http://schemas.microsoft.com/office/drawing/2014/main" id="{00000000-0008-0000-0F00-000043030000}"/>
            </a:ext>
          </a:extLst>
        </xdr:cNvPr>
        <xdr:cNvSpPr txBox="1"/>
      </xdr:nvSpPr>
      <xdr:spPr>
        <a:xfrm>
          <a:off x="18980227" y="1353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836" name="n_2mainValue【消防施設】&#10;一人当たり面積">
          <a:extLst>
            <a:ext uri="{FF2B5EF4-FFF2-40B4-BE49-F238E27FC236}">
              <a16:creationId xmlns:a16="http://schemas.microsoft.com/office/drawing/2014/main" id="{00000000-0008-0000-0F00-000044030000}"/>
            </a:ext>
          </a:extLst>
        </xdr:cNvPr>
        <xdr:cNvSpPr txBox="1"/>
      </xdr:nvSpPr>
      <xdr:spPr>
        <a:xfrm>
          <a:off x="18180127" y="135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837" name="n_3mainValue【消防施設】&#10;一人当たり面積">
          <a:extLst>
            <a:ext uri="{FF2B5EF4-FFF2-40B4-BE49-F238E27FC236}">
              <a16:creationId xmlns:a16="http://schemas.microsoft.com/office/drawing/2014/main" id="{00000000-0008-0000-0F00-000045030000}"/>
            </a:ext>
          </a:extLst>
        </xdr:cNvPr>
        <xdr:cNvSpPr txBox="1"/>
      </xdr:nvSpPr>
      <xdr:spPr>
        <a:xfrm>
          <a:off x="17386377" y="135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158005</xdr:rowOff>
    </xdr:from>
    <xdr:ext cx="469744" cy="259045"/>
    <xdr:sp macro="" textlink="">
      <xdr:nvSpPr>
        <xdr:cNvPr id="838" name="n_4mainValue【消防施設】&#10;一人当たり面積">
          <a:extLst>
            <a:ext uri="{FF2B5EF4-FFF2-40B4-BE49-F238E27FC236}">
              <a16:creationId xmlns:a16="http://schemas.microsoft.com/office/drawing/2014/main" id="{00000000-0008-0000-0F00-000046030000}"/>
            </a:ext>
          </a:extLst>
        </xdr:cNvPr>
        <xdr:cNvSpPr txBox="1"/>
      </xdr:nvSpPr>
      <xdr:spPr>
        <a:xfrm>
          <a:off x="16592627" y="135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0000000-0008-0000-0F00-00005F030000}"/>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flipV="1">
          <a:off x="14699614" y="166268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a:extLst>
            <a:ext uri="{FF2B5EF4-FFF2-40B4-BE49-F238E27FC236}">
              <a16:creationId xmlns:a16="http://schemas.microsoft.com/office/drawing/2014/main" id="{00000000-0008-0000-0F00-000061030000}"/>
            </a:ext>
          </a:extLst>
        </xdr:cNvPr>
        <xdr:cNvSpPr txBox="1"/>
      </xdr:nvSpPr>
      <xdr:spPr>
        <a:xfrm>
          <a:off x="14738350" y="1815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4611350" y="18150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a:extLst>
            <a:ext uri="{FF2B5EF4-FFF2-40B4-BE49-F238E27FC236}">
              <a16:creationId xmlns:a16="http://schemas.microsoft.com/office/drawing/2014/main" id="{00000000-0008-0000-0F00-000063030000}"/>
            </a:ext>
          </a:extLst>
        </xdr:cNvPr>
        <xdr:cNvSpPr txBox="1"/>
      </xdr:nvSpPr>
      <xdr:spPr>
        <a:xfrm>
          <a:off x="14738350" y="164020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4611350" y="166268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869" name="【庁舎】&#10;有形固定資産減価償却率平均値テキスト">
          <a:extLst>
            <a:ext uri="{FF2B5EF4-FFF2-40B4-BE49-F238E27FC236}">
              <a16:creationId xmlns:a16="http://schemas.microsoft.com/office/drawing/2014/main" id="{00000000-0008-0000-0F00-000065030000}"/>
            </a:ext>
          </a:extLst>
        </xdr:cNvPr>
        <xdr:cNvSpPr txBox="1"/>
      </xdr:nvSpPr>
      <xdr:spPr>
        <a:xfrm>
          <a:off x="14738350" y="172680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4649450" y="1728959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3887450" y="1729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3093700" y="1735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2299950" y="174087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1487150" y="17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87449</xdr:rowOff>
    </xdr:from>
    <xdr:to>
      <xdr:col>85</xdr:col>
      <xdr:colOff>177800</xdr:colOff>
      <xdr:row>103</xdr:row>
      <xdr:rowOff>17599</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4649450" y="1700384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110326</xdr:rowOff>
    </xdr:from>
    <xdr:ext cx="405111" cy="259045"/>
    <xdr:sp macro="" textlink="">
      <xdr:nvSpPr>
        <xdr:cNvPr id="881" name="【庁舎】&#10;有形固定資産減価償却率該当値テキスト">
          <a:extLst>
            <a:ext uri="{FF2B5EF4-FFF2-40B4-BE49-F238E27FC236}">
              <a16:creationId xmlns:a16="http://schemas.microsoft.com/office/drawing/2014/main" id="{00000000-0008-0000-0F00-000071030000}"/>
            </a:ext>
          </a:extLst>
        </xdr:cNvPr>
        <xdr:cNvSpPr txBox="1"/>
      </xdr:nvSpPr>
      <xdr:spPr>
        <a:xfrm>
          <a:off x="14738350" y="1685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51526</xdr:rowOff>
    </xdr:from>
    <xdr:to>
      <xdr:col>81</xdr:col>
      <xdr:colOff>101600</xdr:colOff>
      <xdr:row>102</xdr:row>
      <xdr:rowOff>153126</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3887450" y="1696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102326</xdr:rowOff>
    </xdr:from>
    <xdr:to>
      <xdr:col>85</xdr:col>
      <xdr:colOff>127000</xdr:colOff>
      <xdr:row>102</xdr:row>
      <xdr:rowOff>138249</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3938250" y="17018726"/>
          <a:ext cx="762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53158</xdr:rowOff>
    </xdr:from>
    <xdr:to>
      <xdr:col>76</xdr:col>
      <xdr:colOff>165100</xdr:colOff>
      <xdr:row>102</xdr:row>
      <xdr:rowOff>154758</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3093700" y="1696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102326</xdr:rowOff>
    </xdr:from>
    <xdr:to>
      <xdr:col>81</xdr:col>
      <xdr:colOff>50800</xdr:colOff>
      <xdr:row>102</xdr:row>
      <xdr:rowOff>103958</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flipV="1">
          <a:off x="13144500" y="17018726"/>
          <a:ext cx="7937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40095</xdr:rowOff>
    </xdr:from>
    <xdr:to>
      <xdr:col>72</xdr:col>
      <xdr:colOff>38100</xdr:colOff>
      <xdr:row>102</xdr:row>
      <xdr:rowOff>141695</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2299950" y="169564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90895</xdr:rowOff>
    </xdr:from>
    <xdr:to>
      <xdr:col>76</xdr:col>
      <xdr:colOff>114300</xdr:colOff>
      <xdr:row>102</xdr:row>
      <xdr:rowOff>103958</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a:off x="12344400" y="17007295"/>
          <a:ext cx="8001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2539</xdr:rowOff>
    </xdr:from>
    <xdr:to>
      <xdr:col>67</xdr:col>
      <xdr:colOff>101600</xdr:colOff>
      <xdr:row>102</xdr:row>
      <xdr:rowOff>104139</xdr:rowOff>
    </xdr:to>
    <xdr:sp macro="" textlink="">
      <xdr:nvSpPr>
        <xdr:cNvPr id="888" name="楕円 887">
          <a:extLst>
            <a:ext uri="{FF2B5EF4-FFF2-40B4-BE49-F238E27FC236}">
              <a16:creationId xmlns:a16="http://schemas.microsoft.com/office/drawing/2014/main" id="{00000000-0008-0000-0F00-000078030000}"/>
            </a:ext>
          </a:extLst>
        </xdr:cNvPr>
        <xdr:cNvSpPr/>
      </xdr:nvSpPr>
      <xdr:spPr>
        <a:xfrm>
          <a:off x="11487150" y="1691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53339</xdr:rowOff>
    </xdr:from>
    <xdr:to>
      <xdr:col>71</xdr:col>
      <xdr:colOff>177800</xdr:colOff>
      <xdr:row>102</xdr:row>
      <xdr:rowOff>90895</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a:off x="11537950" y="16969739"/>
          <a:ext cx="8064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131190</xdr:rowOff>
    </xdr:from>
    <xdr:ext cx="405111" cy="259045"/>
    <xdr:sp macro="" textlink="">
      <xdr:nvSpPr>
        <xdr:cNvPr id="890" name="n_1aveValue【庁舎】&#10;有形固定資産減価償却率">
          <a:extLst>
            <a:ext uri="{FF2B5EF4-FFF2-40B4-BE49-F238E27FC236}">
              <a16:creationId xmlns:a16="http://schemas.microsoft.com/office/drawing/2014/main" id="{00000000-0008-0000-0F00-00007A030000}"/>
            </a:ext>
          </a:extLst>
        </xdr:cNvPr>
        <xdr:cNvSpPr txBox="1"/>
      </xdr:nvSpPr>
      <xdr:spPr>
        <a:xfrm>
          <a:off x="13742044" y="1739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91" name="n_2aveValue【庁舎】&#10;有形固定資産減価償却率">
          <a:extLst>
            <a:ext uri="{FF2B5EF4-FFF2-40B4-BE49-F238E27FC236}">
              <a16:creationId xmlns:a16="http://schemas.microsoft.com/office/drawing/2014/main" id="{00000000-0008-0000-0F00-00007B030000}"/>
            </a:ext>
          </a:extLst>
        </xdr:cNvPr>
        <xdr:cNvSpPr txBox="1"/>
      </xdr:nvSpPr>
      <xdr:spPr>
        <a:xfrm>
          <a:off x="12960994" y="1744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892" name="n_3aveValue【庁舎】&#10;有形固定資産減価償却率">
          <a:extLst>
            <a:ext uri="{FF2B5EF4-FFF2-40B4-BE49-F238E27FC236}">
              <a16:creationId xmlns:a16="http://schemas.microsoft.com/office/drawing/2014/main" id="{00000000-0008-0000-0F00-00007C030000}"/>
            </a:ext>
          </a:extLst>
        </xdr:cNvPr>
        <xdr:cNvSpPr txBox="1"/>
      </xdr:nvSpPr>
      <xdr:spPr>
        <a:xfrm>
          <a:off x="12167244" y="1750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893" name="n_4aveValue【庁舎】&#10;有形固定資産減価償却率">
          <a:extLst>
            <a:ext uri="{FF2B5EF4-FFF2-40B4-BE49-F238E27FC236}">
              <a16:creationId xmlns:a16="http://schemas.microsoft.com/office/drawing/2014/main" id="{00000000-0008-0000-0F00-00007D030000}"/>
            </a:ext>
          </a:extLst>
        </xdr:cNvPr>
        <xdr:cNvSpPr txBox="1"/>
      </xdr:nvSpPr>
      <xdr:spPr>
        <a:xfrm>
          <a:off x="11354444" y="17508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169653</xdr:rowOff>
    </xdr:from>
    <xdr:ext cx="405111" cy="259045"/>
    <xdr:sp macro="" textlink="">
      <xdr:nvSpPr>
        <xdr:cNvPr id="894" name="n_1mainValue【庁舎】&#10;有形固定資産減価償却率">
          <a:extLst>
            <a:ext uri="{FF2B5EF4-FFF2-40B4-BE49-F238E27FC236}">
              <a16:creationId xmlns:a16="http://schemas.microsoft.com/office/drawing/2014/main" id="{00000000-0008-0000-0F00-00007E030000}"/>
            </a:ext>
          </a:extLst>
        </xdr:cNvPr>
        <xdr:cNvSpPr txBox="1"/>
      </xdr:nvSpPr>
      <xdr:spPr>
        <a:xfrm>
          <a:off x="13742044" y="16743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171285</xdr:rowOff>
    </xdr:from>
    <xdr:ext cx="405111" cy="259045"/>
    <xdr:sp macro="" textlink="">
      <xdr:nvSpPr>
        <xdr:cNvPr id="895" name="n_2mainValue【庁舎】&#10;有形固定資産減価償却率">
          <a:extLst>
            <a:ext uri="{FF2B5EF4-FFF2-40B4-BE49-F238E27FC236}">
              <a16:creationId xmlns:a16="http://schemas.microsoft.com/office/drawing/2014/main" id="{00000000-0008-0000-0F00-00007F030000}"/>
            </a:ext>
          </a:extLst>
        </xdr:cNvPr>
        <xdr:cNvSpPr txBox="1"/>
      </xdr:nvSpPr>
      <xdr:spPr>
        <a:xfrm>
          <a:off x="12960994" y="1674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158222</xdr:rowOff>
    </xdr:from>
    <xdr:ext cx="405111" cy="259045"/>
    <xdr:sp macro="" textlink="">
      <xdr:nvSpPr>
        <xdr:cNvPr id="896" name="n_3mainValue【庁舎】&#10;有形固定資産減価償却率">
          <a:extLst>
            <a:ext uri="{FF2B5EF4-FFF2-40B4-BE49-F238E27FC236}">
              <a16:creationId xmlns:a16="http://schemas.microsoft.com/office/drawing/2014/main" id="{00000000-0008-0000-0F00-000080030000}"/>
            </a:ext>
          </a:extLst>
        </xdr:cNvPr>
        <xdr:cNvSpPr txBox="1"/>
      </xdr:nvSpPr>
      <xdr:spPr>
        <a:xfrm>
          <a:off x="12167244" y="1673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120666</xdr:rowOff>
    </xdr:from>
    <xdr:ext cx="405111" cy="259045"/>
    <xdr:sp macro="" textlink="">
      <xdr:nvSpPr>
        <xdr:cNvPr id="897" name="n_4mainValue【庁舎】&#10;有形固定資産減価償却率">
          <a:extLst>
            <a:ext uri="{FF2B5EF4-FFF2-40B4-BE49-F238E27FC236}">
              <a16:creationId xmlns:a16="http://schemas.microsoft.com/office/drawing/2014/main" id="{00000000-0008-0000-0F00-000081030000}"/>
            </a:ext>
          </a:extLst>
        </xdr:cNvPr>
        <xdr:cNvSpPr txBox="1"/>
      </xdr:nvSpPr>
      <xdr:spPr>
        <a:xfrm>
          <a:off x="11354444" y="1669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604917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604917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604917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00000000-0008-0000-0F00-00009C03000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flipV="1">
          <a:off x="19951064" y="165925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a:extLst>
            <a:ext uri="{FF2B5EF4-FFF2-40B4-BE49-F238E27FC236}">
              <a16:creationId xmlns:a16="http://schemas.microsoft.com/office/drawing/2014/main" id="{00000000-0008-0000-0F00-00009E030000}"/>
            </a:ext>
          </a:extLst>
        </xdr:cNvPr>
        <xdr:cNvSpPr txBox="1"/>
      </xdr:nvSpPr>
      <xdr:spPr>
        <a:xfrm>
          <a:off x="19989800" y="180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19881850" y="180012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a:extLst>
            <a:ext uri="{FF2B5EF4-FFF2-40B4-BE49-F238E27FC236}">
              <a16:creationId xmlns:a16="http://schemas.microsoft.com/office/drawing/2014/main" id="{00000000-0008-0000-0F00-0000A0030000}"/>
            </a:ext>
          </a:extLst>
        </xdr:cNvPr>
        <xdr:cNvSpPr txBox="1"/>
      </xdr:nvSpPr>
      <xdr:spPr>
        <a:xfrm>
          <a:off x="19989800" y="1636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a:extLst>
            <a:ext uri="{FF2B5EF4-FFF2-40B4-BE49-F238E27FC236}">
              <a16:creationId xmlns:a16="http://schemas.microsoft.com/office/drawing/2014/main" id="{00000000-0008-0000-0F00-0000A1030000}"/>
            </a:ext>
          </a:extLst>
        </xdr:cNvPr>
        <xdr:cNvCxnSpPr/>
      </xdr:nvCxnSpPr>
      <xdr:spPr>
        <a:xfrm>
          <a:off x="19881850" y="16592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930" name="【庁舎】&#10;一人当たり面積平均値テキスト">
          <a:extLst>
            <a:ext uri="{FF2B5EF4-FFF2-40B4-BE49-F238E27FC236}">
              <a16:creationId xmlns:a16="http://schemas.microsoft.com/office/drawing/2014/main" id="{00000000-0008-0000-0F00-0000A2030000}"/>
            </a:ext>
          </a:extLst>
        </xdr:cNvPr>
        <xdr:cNvSpPr txBox="1"/>
      </xdr:nvSpPr>
      <xdr:spPr>
        <a:xfrm>
          <a:off x="19989800" y="17474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19900900" y="1749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19157950" y="17524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18345150" y="1749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17551400" y="1753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5" name="フローチャート: 判断 934">
          <a:extLst>
            <a:ext uri="{FF2B5EF4-FFF2-40B4-BE49-F238E27FC236}">
              <a16:creationId xmlns:a16="http://schemas.microsoft.com/office/drawing/2014/main" id="{00000000-0008-0000-0F00-0000A7030000}"/>
            </a:ext>
          </a:extLst>
        </xdr:cNvPr>
        <xdr:cNvSpPr/>
      </xdr:nvSpPr>
      <xdr:spPr>
        <a:xfrm>
          <a:off x="16757650" y="175447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F00-0000AC03000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28257</xdr:rowOff>
    </xdr:from>
    <xdr:to>
      <xdr:col>116</xdr:col>
      <xdr:colOff>114300</xdr:colOff>
      <xdr:row>103</xdr:row>
      <xdr:rowOff>129857</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19900900" y="1711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51134</xdr:rowOff>
    </xdr:from>
    <xdr:ext cx="469744" cy="259045"/>
    <xdr:sp macro="" textlink="">
      <xdr:nvSpPr>
        <xdr:cNvPr id="942" name="【庁舎】&#10;一人当たり面積該当値テキスト">
          <a:extLst>
            <a:ext uri="{FF2B5EF4-FFF2-40B4-BE49-F238E27FC236}">
              <a16:creationId xmlns:a16="http://schemas.microsoft.com/office/drawing/2014/main" id="{00000000-0008-0000-0F00-0000AE030000}"/>
            </a:ext>
          </a:extLst>
        </xdr:cNvPr>
        <xdr:cNvSpPr txBox="1"/>
      </xdr:nvSpPr>
      <xdr:spPr>
        <a:xfrm>
          <a:off x="19989800" y="1696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36830</xdr:rowOff>
    </xdr:from>
    <xdr:to>
      <xdr:col>112</xdr:col>
      <xdr:colOff>38100</xdr:colOff>
      <xdr:row>103</xdr:row>
      <xdr:rowOff>138430</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19157950" y="171246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79057</xdr:rowOff>
    </xdr:from>
    <xdr:to>
      <xdr:col>116</xdr:col>
      <xdr:colOff>63500</xdr:colOff>
      <xdr:row>103</xdr:row>
      <xdr:rowOff>87630</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flipV="1">
          <a:off x="19202400" y="17166907"/>
          <a:ext cx="7493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42545</xdr:rowOff>
    </xdr:from>
    <xdr:to>
      <xdr:col>107</xdr:col>
      <xdr:colOff>101600</xdr:colOff>
      <xdr:row>103</xdr:row>
      <xdr:rowOff>144145</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18345150" y="1713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87630</xdr:rowOff>
    </xdr:from>
    <xdr:to>
      <xdr:col>111</xdr:col>
      <xdr:colOff>177800</xdr:colOff>
      <xdr:row>103</xdr:row>
      <xdr:rowOff>93345</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flipV="1">
          <a:off x="18395950" y="17175480"/>
          <a:ext cx="8064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11113</xdr:rowOff>
    </xdr:from>
    <xdr:to>
      <xdr:col>102</xdr:col>
      <xdr:colOff>165100</xdr:colOff>
      <xdr:row>103</xdr:row>
      <xdr:rowOff>112713</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17551400" y="1709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61913</xdr:rowOff>
    </xdr:from>
    <xdr:to>
      <xdr:col>107</xdr:col>
      <xdr:colOff>50800</xdr:colOff>
      <xdr:row>103</xdr:row>
      <xdr:rowOff>93345</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a:off x="17602200" y="17149763"/>
          <a:ext cx="79375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16827</xdr:rowOff>
    </xdr:from>
    <xdr:to>
      <xdr:col>98</xdr:col>
      <xdr:colOff>38100</xdr:colOff>
      <xdr:row>103</xdr:row>
      <xdr:rowOff>118427</xdr:rowOff>
    </xdr:to>
    <xdr:sp macro="" textlink="">
      <xdr:nvSpPr>
        <xdr:cNvPr id="949" name="楕円 948">
          <a:extLst>
            <a:ext uri="{FF2B5EF4-FFF2-40B4-BE49-F238E27FC236}">
              <a16:creationId xmlns:a16="http://schemas.microsoft.com/office/drawing/2014/main" id="{00000000-0008-0000-0F00-0000B5030000}"/>
            </a:ext>
          </a:extLst>
        </xdr:cNvPr>
        <xdr:cNvSpPr/>
      </xdr:nvSpPr>
      <xdr:spPr>
        <a:xfrm>
          <a:off x="16757650" y="171046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61913</xdr:rowOff>
    </xdr:from>
    <xdr:to>
      <xdr:col>102</xdr:col>
      <xdr:colOff>114300</xdr:colOff>
      <xdr:row>103</xdr:row>
      <xdr:rowOff>67627</xdr:rowOff>
    </xdr:to>
    <xdr:cxnSp macro="">
      <xdr:nvCxnSpPr>
        <xdr:cNvPr id="950" name="直線コネクタ 949">
          <a:extLst>
            <a:ext uri="{FF2B5EF4-FFF2-40B4-BE49-F238E27FC236}">
              <a16:creationId xmlns:a16="http://schemas.microsoft.com/office/drawing/2014/main" id="{00000000-0008-0000-0F00-0000B6030000}"/>
            </a:ext>
          </a:extLst>
        </xdr:cNvPr>
        <xdr:cNvCxnSpPr/>
      </xdr:nvCxnSpPr>
      <xdr:spPr>
        <a:xfrm flipV="1">
          <a:off x="16802100" y="17149763"/>
          <a:ext cx="8001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951" name="n_1aveValue【庁舎】&#10;一人当たり面積">
          <a:extLst>
            <a:ext uri="{FF2B5EF4-FFF2-40B4-BE49-F238E27FC236}">
              <a16:creationId xmlns:a16="http://schemas.microsoft.com/office/drawing/2014/main" id="{00000000-0008-0000-0F00-0000B7030000}"/>
            </a:ext>
          </a:extLst>
        </xdr:cNvPr>
        <xdr:cNvSpPr txBox="1"/>
      </xdr:nvSpPr>
      <xdr:spPr>
        <a:xfrm>
          <a:off x="18980227" y="1761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158132</xdr:rowOff>
    </xdr:from>
    <xdr:ext cx="469744" cy="259045"/>
    <xdr:sp macro="" textlink="">
      <xdr:nvSpPr>
        <xdr:cNvPr id="952" name="n_2aveValue【庁舎】&#10;一人当たり面積">
          <a:extLst>
            <a:ext uri="{FF2B5EF4-FFF2-40B4-BE49-F238E27FC236}">
              <a16:creationId xmlns:a16="http://schemas.microsoft.com/office/drawing/2014/main" id="{00000000-0008-0000-0F00-0000B8030000}"/>
            </a:ext>
          </a:extLst>
        </xdr:cNvPr>
        <xdr:cNvSpPr txBox="1"/>
      </xdr:nvSpPr>
      <xdr:spPr>
        <a:xfrm>
          <a:off x="18180127" y="1758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23829</xdr:rowOff>
    </xdr:from>
    <xdr:ext cx="469744" cy="259045"/>
    <xdr:sp macro="" textlink="">
      <xdr:nvSpPr>
        <xdr:cNvPr id="953" name="n_3aveValue【庁舎】&#10;一人当たり面積">
          <a:extLst>
            <a:ext uri="{FF2B5EF4-FFF2-40B4-BE49-F238E27FC236}">
              <a16:creationId xmlns:a16="http://schemas.microsoft.com/office/drawing/2014/main" id="{00000000-0008-0000-0F00-0000B9030000}"/>
            </a:ext>
          </a:extLst>
        </xdr:cNvPr>
        <xdr:cNvSpPr txBox="1"/>
      </xdr:nvSpPr>
      <xdr:spPr>
        <a:xfrm>
          <a:off x="17386377" y="1762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35259</xdr:rowOff>
    </xdr:from>
    <xdr:ext cx="469744" cy="259045"/>
    <xdr:sp macro="" textlink="">
      <xdr:nvSpPr>
        <xdr:cNvPr id="954" name="n_4aveValue【庁舎】&#10;一人当たり面積">
          <a:extLst>
            <a:ext uri="{FF2B5EF4-FFF2-40B4-BE49-F238E27FC236}">
              <a16:creationId xmlns:a16="http://schemas.microsoft.com/office/drawing/2014/main" id="{00000000-0008-0000-0F00-0000BA030000}"/>
            </a:ext>
          </a:extLst>
        </xdr:cNvPr>
        <xdr:cNvSpPr txBox="1"/>
      </xdr:nvSpPr>
      <xdr:spPr>
        <a:xfrm>
          <a:off x="16592627" y="1763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154957</xdr:rowOff>
    </xdr:from>
    <xdr:ext cx="469744" cy="259045"/>
    <xdr:sp macro="" textlink="">
      <xdr:nvSpPr>
        <xdr:cNvPr id="955" name="n_1mainValue【庁舎】&#10;一人当たり面積">
          <a:extLst>
            <a:ext uri="{FF2B5EF4-FFF2-40B4-BE49-F238E27FC236}">
              <a16:creationId xmlns:a16="http://schemas.microsoft.com/office/drawing/2014/main" id="{00000000-0008-0000-0F00-0000BB030000}"/>
            </a:ext>
          </a:extLst>
        </xdr:cNvPr>
        <xdr:cNvSpPr txBox="1"/>
      </xdr:nvSpPr>
      <xdr:spPr>
        <a:xfrm>
          <a:off x="18980227"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160672</xdr:rowOff>
    </xdr:from>
    <xdr:ext cx="469744" cy="259045"/>
    <xdr:sp macro="" textlink="">
      <xdr:nvSpPr>
        <xdr:cNvPr id="956" name="n_2mainValue【庁舎】&#10;一人当たり面積">
          <a:extLst>
            <a:ext uri="{FF2B5EF4-FFF2-40B4-BE49-F238E27FC236}">
              <a16:creationId xmlns:a16="http://schemas.microsoft.com/office/drawing/2014/main" id="{00000000-0008-0000-0F00-0000BC030000}"/>
            </a:ext>
          </a:extLst>
        </xdr:cNvPr>
        <xdr:cNvSpPr txBox="1"/>
      </xdr:nvSpPr>
      <xdr:spPr>
        <a:xfrm>
          <a:off x="18180127" y="1690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129240</xdr:rowOff>
    </xdr:from>
    <xdr:ext cx="469744" cy="259045"/>
    <xdr:sp macro="" textlink="">
      <xdr:nvSpPr>
        <xdr:cNvPr id="957" name="n_3mainValue【庁舎】&#10;一人当たり面積">
          <a:extLst>
            <a:ext uri="{FF2B5EF4-FFF2-40B4-BE49-F238E27FC236}">
              <a16:creationId xmlns:a16="http://schemas.microsoft.com/office/drawing/2014/main" id="{00000000-0008-0000-0F00-0000BD030000}"/>
            </a:ext>
          </a:extLst>
        </xdr:cNvPr>
        <xdr:cNvSpPr txBox="1"/>
      </xdr:nvSpPr>
      <xdr:spPr>
        <a:xfrm>
          <a:off x="17386377" y="1687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134954</xdr:rowOff>
    </xdr:from>
    <xdr:ext cx="469744" cy="259045"/>
    <xdr:sp macro="" textlink="">
      <xdr:nvSpPr>
        <xdr:cNvPr id="958" name="n_4mainValue【庁舎】&#10;一人当たり面積">
          <a:extLst>
            <a:ext uri="{FF2B5EF4-FFF2-40B4-BE49-F238E27FC236}">
              <a16:creationId xmlns:a16="http://schemas.microsoft.com/office/drawing/2014/main" id="{00000000-0008-0000-0F00-0000BE030000}"/>
            </a:ext>
          </a:extLst>
        </xdr:cNvPr>
        <xdr:cNvSpPr txBox="1"/>
      </xdr:nvSpPr>
      <xdr:spPr>
        <a:xfrm>
          <a:off x="16592627" y="1687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00000000-0008-0000-0F00-0000BF0300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00000000-0008-0000-0F00-0000C003000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0000000-0008-0000-0F00-0000C10300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庁舎にかかる有形固定資産減価償却率は、近年庁舎整備事業（建替え）を実施したことにより類似団体と比較して低い水準にある。　地域市民センターにおいても築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年以上経過した施設が多く順次改修や建替えを行っているところであり、今後も低い水準での推移が見込まれる。保健センター・保健所においても老朽化が著しく、築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年以上を経過した施設が複数あるため類似団体内平均値を大きく上回っているが、令和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信楽保健センターの施設の更新を行ったことから大きく改善した。今後も順次改修や建替え時期を迎えるため、数値の改善が見込まれる。公共施設等総合管理計画に基づき、除却や必要に応じて複合化など機能の見直しに取り組んでいくこと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89,511
85,684
481.62
46,895,589
43,844,474
2,475,254
26,519,425
48,602,632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949543"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45671" y="4675414"/>
          <a:ext cx="9949543"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財政力指数（</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ヶ年平均）は、直近</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ヶ年は横ばいで推移しており類似団体平均値を下回っている。単年度財政力指数は、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臨時経済対策費や</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合併特例事業債、臨時財政対策債償還費の影響による公債費を中心に基準財政需要額が増加し</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合併特例期間の終了を見据え、今後「歳入に見合った歳出」の徹底による歳出削減と市税徴収強化によって、引き続き持続可能な財政運営に努める。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105833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665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65617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52211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52211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87788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経常一般財源では、市税が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譲与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経常一般財源が増加した結果、</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114554</xdr:rowOff>
    </xdr:from>
    <xdr:to>
      <xdr:col>23</xdr:col>
      <xdr:colOff>133350</xdr:colOff>
      <xdr:row>65</xdr:row>
      <xdr:rowOff>94742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573004"/>
          <a:ext cx="838200" cy="66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65</xdr:row>
      <xdr:rowOff>94742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04595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126763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157734</xdr:rowOff>
    </xdr:from>
    <xdr:to>
      <xdr:col>15</xdr:col>
      <xdr:colOff>82550</xdr:colOff>
      <xdr:row>64</xdr:row>
      <xdr:rowOff>73152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590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150368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95908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63754</xdr:rowOff>
    </xdr:from>
    <xdr:to>
      <xdr:col>23</xdr:col>
      <xdr:colOff>184150</xdr:colOff>
      <xdr:row>61</xdr:row>
      <xdr:rowOff>165354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80281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43942</xdr:rowOff>
    </xdr:from>
    <xdr:to>
      <xdr:col>19</xdr:col>
      <xdr:colOff>184150</xdr:colOff>
      <xdr:row>65</xdr:row>
      <xdr:rowOff>145542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130319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22352</xdr:rowOff>
    </xdr:from>
    <xdr:to>
      <xdr:col>15</xdr:col>
      <xdr:colOff>133350</xdr:colOff>
      <xdr:row>64</xdr:row>
      <xdr:rowOff>123952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106934</xdr:rowOff>
    </xdr:from>
    <xdr:to>
      <xdr:col>11</xdr:col>
      <xdr:colOff>82550</xdr:colOff>
      <xdr:row>64</xdr:row>
      <xdr:rowOff>37084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99568</xdr:rowOff>
    </xdr:from>
    <xdr:to>
      <xdr:col>7</xdr:col>
      <xdr:colOff>31750</xdr:colOff>
      <xdr:row>65</xdr:row>
      <xdr:rowOff>29718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39895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4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されたことによる共済組合費の増加等に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、物件費においても、新型コロナウイルス感染症対応経費等により増加し、前年度比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類似団体平均を上回っていることから、引き続き施設の維持管理の見直し、統廃合等を含めた行財政改革の実践などにより経費の削減に努める。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159604</xdr:rowOff>
    </xdr:from>
    <xdr:to>
      <xdr:col>23</xdr:col>
      <xdr:colOff>133350</xdr:colOff>
      <xdr:row>84</xdr:row>
      <xdr:rowOff>25873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89954"/>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32062</xdr:rowOff>
    </xdr:from>
    <xdr:to>
      <xdr:col>19</xdr:col>
      <xdr:colOff>133350</xdr:colOff>
      <xdr:row>83</xdr:row>
      <xdr:rowOff>159604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62412"/>
          <a:ext cx="889000" cy="12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22544</xdr:rowOff>
    </xdr:from>
    <xdr:to>
      <xdr:col>15</xdr:col>
      <xdr:colOff>82550</xdr:colOff>
      <xdr:row>83</xdr:row>
      <xdr:rowOff>32062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52894"/>
          <a:ext cx="889000" cy="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157815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21560</xdr:rowOff>
    </xdr:from>
    <xdr:to>
      <xdr:col>11</xdr:col>
      <xdr:colOff>31750</xdr:colOff>
      <xdr:row>83</xdr:row>
      <xdr:rowOff>22544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51910"/>
          <a:ext cx="889000" cy="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121417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146523</xdr:rowOff>
    </xdr:from>
    <xdr:to>
      <xdr:col>23</xdr:col>
      <xdr:colOff>184150</xdr:colOff>
      <xdr:row>84</xdr:row>
      <xdr:rowOff>76673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118600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108804</xdr:rowOff>
    </xdr:from>
    <xdr:to>
      <xdr:col>19</xdr:col>
      <xdr:colOff>184150</xdr:colOff>
      <xdr:row>84</xdr:row>
      <xdr:rowOff>38954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23731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425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152712</xdr:rowOff>
    </xdr:from>
    <xdr:to>
      <xdr:col>15</xdr:col>
      <xdr:colOff>133350</xdr:colOff>
      <xdr:row>83</xdr:row>
      <xdr:rowOff>82862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1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67639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9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143194</xdr:rowOff>
    </xdr:from>
    <xdr:to>
      <xdr:col>11</xdr:col>
      <xdr:colOff>82550</xdr:colOff>
      <xdr:row>83</xdr:row>
      <xdr:rowOff>73344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0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58121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8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142210</xdr:rowOff>
    </xdr:from>
    <xdr:to>
      <xdr:col>7</xdr:col>
      <xdr:colOff>31750</xdr:colOff>
      <xdr:row>83</xdr:row>
      <xdr:rowOff>72360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57137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28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ラスパイレス指数は、前年度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同指数となった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。類似団体平均と同程度の水準となるよう、引き続き社会情勢の変化や国の公務員制度改革の動向等も踏まえ、給与制度の適正化を進めるとともに、人件費の抑制に努める。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93134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323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83</xdr:row>
      <xdr:rowOff>160161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32348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146755</xdr:rowOff>
    </xdr:from>
    <xdr:to>
      <xdr:col>72</xdr:col>
      <xdr:colOff>203200</xdr:colOff>
      <xdr:row>83</xdr:row>
      <xdr:rowOff>160161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3771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83</xdr:row>
      <xdr:rowOff>146755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377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109361</xdr:rowOff>
    </xdr:from>
    <xdr:to>
      <xdr:col>73</xdr:col>
      <xdr:colOff>44450</xdr:colOff>
      <xdr:row>84</xdr:row>
      <xdr:rowOff>39511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町合併以来、定員適正化計画（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）に基づき、勧奨退職の推進や採用の抑制により計画以上のペースで縮減してきた。近年はマンパワーの維持のため雇用の抑制を控え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類似団体平均を下回っている状況にある。今後も民間委託等の推進を図るなど事務事業の見直しと適正人員の配置及び会計年度任用職員の活用を行い、より適切な定員管理に努める。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14288</xdr:rowOff>
    </xdr:from>
    <xdr:to>
      <xdr:col>81</xdr:col>
      <xdr:colOff>44450</xdr:colOff>
      <xdr:row>62</xdr:row>
      <xdr:rowOff>26353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64418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14288</xdr:rowOff>
    </xdr:from>
    <xdr:to>
      <xdr:col>77</xdr:col>
      <xdr:colOff>44450</xdr:colOff>
      <xdr:row>62</xdr:row>
      <xdr:rowOff>32385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64418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32385</xdr:rowOff>
    </xdr:from>
    <xdr:to>
      <xdr:col>72</xdr:col>
      <xdr:colOff>203200</xdr:colOff>
      <xdr:row>62</xdr:row>
      <xdr:rowOff>50482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66228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38418</xdr:rowOff>
    </xdr:from>
    <xdr:to>
      <xdr:col>68</xdr:col>
      <xdr:colOff>152400</xdr:colOff>
      <xdr:row>62</xdr:row>
      <xdr:rowOff>50482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66831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163530</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134938</xdr:rowOff>
    </xdr:from>
    <xdr:to>
      <xdr:col>77</xdr:col>
      <xdr:colOff>95250</xdr:colOff>
      <xdr:row>62</xdr:row>
      <xdr:rowOff>65088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153035</xdr:rowOff>
    </xdr:from>
    <xdr:to>
      <xdr:col>73</xdr:col>
      <xdr:colOff>44450</xdr:colOff>
      <xdr:row>62</xdr:row>
      <xdr:rowOff>83185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93362</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171132</xdr:rowOff>
    </xdr:from>
    <xdr:to>
      <xdr:col>68</xdr:col>
      <xdr:colOff>203200</xdr:colOff>
      <xdr:row>62</xdr:row>
      <xdr:rowOff>101282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86059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71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159068</xdr:rowOff>
    </xdr:from>
    <xdr:to>
      <xdr:col>64</xdr:col>
      <xdr:colOff>152400</xdr:colOff>
      <xdr:row>62</xdr:row>
      <xdr:rowOff>89218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73995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実質公債費比率は、新規借入の際には交付税措置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（旧合併特例事業債（特例分）、臨時財政対策債）に厳選していることに加え、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一部事務組合や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公営企業会計での起債償還が進んだことに伴う繰出金が前年度より減少したことにより、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ヶ年平均で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をやや下回ったものの、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引き続き交付税措置率の高い有利な起債を発行するなど、財務体質の改善に努める。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69088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88848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69088</xdr:rowOff>
    </xdr:from>
    <xdr:to>
      <xdr:col>77</xdr:col>
      <xdr:colOff>44450</xdr:colOff>
      <xdr:row>41</xdr:row>
      <xdr:rowOff>3810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92708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109982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03326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42</xdr:row>
      <xdr:rowOff>25400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1394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18288</xdr:rowOff>
    </xdr:from>
    <xdr:to>
      <xdr:col>77</xdr:col>
      <xdr:colOff>95250</xdr:colOff>
      <xdr:row>40</xdr:row>
      <xdr:rowOff>119888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104665</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96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将来負担比率は、公営企業等繰入見込額や組合負担等見込額の減少が寄与し、前年度から</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地方債残高と基金残高の動向は将来負担比率に大きな影響を及ぼすものであることから、可能な限り基金などの確保を図るとともに、引き続き定員管理の適正化や事務事業の見直しなどの実践に努める。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96876</xdr:rowOff>
    </xdr:from>
    <xdr:to>
      <xdr:col>81</xdr:col>
      <xdr:colOff>44450</xdr:colOff>
      <xdr:row>17</xdr:row>
      <xdr:rowOff>77927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2840076"/>
          <a:ext cx="838200" cy="1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77927</xdr:rowOff>
    </xdr:from>
    <xdr:to>
      <xdr:col>77</xdr:col>
      <xdr:colOff>44450</xdr:colOff>
      <xdr:row>17</xdr:row>
      <xdr:rowOff>169621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290800" y="2992577"/>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111709</xdr:rowOff>
    </xdr:from>
    <xdr:to>
      <xdr:col>72</xdr:col>
      <xdr:colOff>203200</xdr:colOff>
      <xdr:row>17</xdr:row>
      <xdr:rowOff>169621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4401800" y="3026359"/>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111709</xdr:rowOff>
    </xdr:from>
    <xdr:to>
      <xdr:col>68</xdr:col>
      <xdr:colOff>152400</xdr:colOff>
      <xdr:row>18</xdr:row>
      <xdr:rowOff>79248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3026359"/>
          <a:ext cx="8890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46076</xdr:rowOff>
    </xdr:from>
    <xdr:to>
      <xdr:col>81</xdr:col>
      <xdr:colOff>95250</xdr:colOff>
      <xdr:row>16</xdr:row>
      <xdr:rowOff>147676</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7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18153</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76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27127</xdr:rowOff>
    </xdr:from>
    <xdr:to>
      <xdr:col>77</xdr:col>
      <xdr:colOff>95250</xdr:colOff>
      <xdr:row>17</xdr:row>
      <xdr:rowOff>128727</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9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113504</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302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118821</xdr:rowOff>
    </xdr:from>
    <xdr:to>
      <xdr:col>73</xdr:col>
      <xdr:colOff>44450</xdr:colOff>
      <xdr:row>18</xdr:row>
      <xdr:rowOff>48971</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303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33748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11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60909</xdr:rowOff>
    </xdr:from>
    <xdr:to>
      <xdr:col>68</xdr:col>
      <xdr:colOff>203200</xdr:colOff>
      <xdr:row>17</xdr:row>
      <xdr:rowOff>162509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9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147286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06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28448</xdr:rowOff>
    </xdr:from>
    <xdr:to>
      <xdr:col>64</xdr:col>
      <xdr:colOff>152400</xdr:colOff>
      <xdr:row>18</xdr:row>
      <xdr:rowOff>130048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31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114825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20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89,511
85,684
481.62
46,895,589
43,844,474
2,475,254
26,519,425
48,602,632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人件費については、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職員数の削減等により減少したため、経常収支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比率は前年度と比較して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今後も定員適正化計画に基づく職員数の削減を進めるとともに、時間外勤務手当等の削減により一層努める。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1444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449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14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36</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0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63517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物件費の経常収支比率は、前年度比で</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ポイントの減とな</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回った。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広い面積を有するためごみ収集運搬業務の負担や、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町合併による複数施設の運営などが依然として大きな割合を占めていることから、今後も民間委託等による事務事業の見直しや施設の統廃合を含めた行財政改革を実践し、歳出削減に努める。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100330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235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100330</xdr:rowOff>
    </xdr:from>
    <xdr:to>
      <xdr:col>78</xdr:col>
      <xdr:colOff>69850</xdr:colOff>
      <xdr:row>17</xdr:row>
      <xdr:rowOff>138430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14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100330</xdr:rowOff>
    </xdr:from>
    <xdr:to>
      <xdr:col>73</xdr:col>
      <xdr:colOff>180975</xdr:colOff>
      <xdr:row>17</xdr:row>
      <xdr:rowOff>138430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14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100330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9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146067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49530</xdr:rowOff>
    </xdr:from>
    <xdr:to>
      <xdr:col>78</xdr:col>
      <xdr:colOff>120650</xdr:colOff>
      <xdr:row>17</xdr:row>
      <xdr:rowOff>151130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161307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138447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扶助費全体としては増加しているものの、経常一般財源（地方交付税等）が大幅に増加したことにより、経常収支比率は前年度比で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少子化が進み、児童福祉費等に係る扶助費の減少は見込まれるが、一方で高齢化による老人福祉費等による扶助費の増加が見込まれることから、事業見直しにより適度なサービス水準と経費のバランスに留意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4535</xdr:rowOff>
    </xdr:from>
    <xdr:to>
      <xdr:col>24</xdr:col>
      <xdr:colOff>25400</xdr:colOff>
      <xdr:row>53</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0913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167822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156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53522</xdr:rowOff>
    </xdr:from>
    <xdr:to>
      <xdr:col>15</xdr:col>
      <xdr:colOff>98425</xdr:colOff>
      <xdr:row>53</xdr:row>
      <xdr:rowOff>167822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1403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37193</xdr:rowOff>
    </xdr:from>
    <xdr:to>
      <xdr:col>11</xdr:col>
      <xdr:colOff>9525</xdr:colOff>
      <xdr:row>53</xdr:row>
      <xdr:rowOff>53522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124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125185</xdr:rowOff>
    </xdr:from>
    <xdr:to>
      <xdr:col>24</xdr:col>
      <xdr:colOff>76200</xdr:colOff>
      <xdr:row>53</xdr:row>
      <xdr:rowOff>55335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33762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2722</xdr:rowOff>
    </xdr:from>
    <xdr:to>
      <xdr:col>11</xdr:col>
      <xdr:colOff>60325</xdr:colOff>
      <xdr:row>53</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114499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157843</xdr:rowOff>
    </xdr:from>
    <xdr:to>
      <xdr:col>6</xdr:col>
      <xdr:colOff>171450</xdr:colOff>
      <xdr:row>53</xdr:row>
      <xdr:rowOff>87993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98170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特別会計への繰出金は、介護サービス等の需要増などにより介護保険特別会計への繰出金が増加傾向にある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維持補修費が減少したことが影響し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回った。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今後も特別会計、企業会計においては独立採算制を念頭においた健全化に努め、赤字補填のための繰出金の削減に努める。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15422</xdr:rowOff>
    </xdr:from>
    <xdr:to>
      <xdr:col>82</xdr:col>
      <xdr:colOff>107950</xdr:colOff>
      <xdr:row>57</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880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26307</xdr:rowOff>
    </xdr:from>
    <xdr:to>
      <xdr:col>78</xdr:col>
      <xdr:colOff>69850</xdr:colOff>
      <xdr:row>57</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98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26307</xdr:rowOff>
    </xdr:from>
    <xdr:to>
      <xdr:col>73</xdr:col>
      <xdr:colOff>180975</xdr:colOff>
      <xdr:row>57</xdr:row>
      <xdr:rowOff>69850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798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26307</xdr:rowOff>
    </xdr:from>
    <xdr:to>
      <xdr:col>69</xdr:col>
      <xdr:colOff>92075</xdr:colOff>
      <xdr:row>57</xdr:row>
      <xdr:rowOff>69850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98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136072</xdr:rowOff>
    </xdr:from>
    <xdr:to>
      <xdr:col>82</xdr:col>
      <xdr:colOff>158750</xdr:colOff>
      <xdr:row>57</xdr:row>
      <xdr:rowOff>66222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152599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146957</xdr:rowOff>
    </xdr:from>
    <xdr:to>
      <xdr:col>74</xdr:col>
      <xdr:colOff>31750</xdr:colOff>
      <xdr:row>57</xdr:row>
      <xdr:rowOff>77107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87284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146957</xdr:rowOff>
    </xdr:from>
    <xdr:to>
      <xdr:col>65</xdr:col>
      <xdr:colOff>53975</xdr:colOff>
      <xdr:row>57</xdr:row>
      <xdr:rowOff>77107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87284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下水道事業の起債償還が進んだことによる基準内繰出金の減少や新型コロナウイルス感染症の影響による活動自粛による補助金の減少などにより、前年度より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ポイント減少した。補助金等その他に係る経常収支比率が類似団体よりも上回るのは、一部事務組合の公立病院への補助金が多額になっているためである。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今後も効果の薄れてきた事業や補助金適正化計画に基づき補助金等を見直し、さらなる削減に努める。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38</xdr:row>
      <xdr:rowOff>3556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43178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xdr:rowOff>
    </xdr:from>
    <xdr:to>
      <xdr:col>78</xdr:col>
      <xdr:colOff>69850</xdr:colOff>
      <xdr:row>38</xdr:row>
      <xdr:rowOff>30988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5186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38</xdr:row>
      <xdr:rowOff>30988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5323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140716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53237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124206</xdr:rowOff>
    </xdr:from>
    <xdr:to>
      <xdr:col>78</xdr:col>
      <xdr:colOff>120650</xdr:colOff>
      <xdr:row>38</xdr:row>
      <xdr:rowOff>54356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39133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89916</xdr:rowOff>
    </xdr:from>
    <xdr:to>
      <xdr:col>65</xdr:col>
      <xdr:colOff>53975</xdr:colOff>
      <xdr:row>39</xdr:row>
      <xdr:rowOff>20066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4843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庁舎整備事業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社会教育施設整備事業などの大規模建設事業を実施したことにより、地方債の元利償還が膨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む中で、大規模建設事業にかかる償還が進んだことなどから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地方債現在高が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億円減少し、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回った。公債費のピークは令和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年頃となる見込みであるが、臨時財政対策債や合併特例事業債など交付税措置率が高い有利な起債を厳選し、悪化につながらないよう、財務体質の改善に努める。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110998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294361"/>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110998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2577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56135</xdr:rowOff>
    </xdr:from>
    <xdr:to>
      <xdr:col>15</xdr:col>
      <xdr:colOff>98425</xdr:colOff>
      <xdr:row>77</xdr:row>
      <xdr:rowOff>83565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2577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83565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60198</xdr:rowOff>
    </xdr:from>
    <xdr:to>
      <xdr:col>20</xdr:col>
      <xdr:colOff>38100</xdr:colOff>
      <xdr:row>77</xdr:row>
      <xdr:rowOff>161798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5335</xdr:rowOff>
    </xdr:from>
    <xdr:to>
      <xdr:col>15</xdr:col>
      <xdr:colOff>149225</xdr:colOff>
      <xdr:row>77</xdr:row>
      <xdr:rowOff>106935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扶助費、維持補修費、繰出金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したが、それ以外の費目、特に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や経常一般財源、特に地方交付税が増加したことにより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類似団体平均からは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ポイント下回っているものの、今後も継続した行財政改革を進めることにより、一層の改善に努める。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170435</xdr:rowOff>
    </xdr:from>
    <xdr:to>
      <xdr:col>82</xdr:col>
      <xdr:colOff>107950</xdr:colOff>
      <xdr:row>77</xdr:row>
      <xdr:rowOff>124713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029185"/>
          <a:ext cx="838200" cy="29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77</xdr:row>
      <xdr:rowOff>124713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897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88137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212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101854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2212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119634</xdr:rowOff>
    </xdr:from>
    <xdr:to>
      <xdr:col>82</xdr:col>
      <xdr:colOff>158750</xdr:colOff>
      <xdr:row>76</xdr:row>
      <xdr:rowOff>49783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136161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73913</xdr:rowOff>
    </xdr:from>
    <xdr:to>
      <xdr:col>78</xdr:col>
      <xdr:colOff>120650</xdr:colOff>
      <xdr:row>78</xdr:row>
      <xdr:rowOff>4063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51054</xdr:rowOff>
    </xdr:from>
    <xdr:to>
      <xdr:col>65</xdr:col>
      <xdr:colOff>53975</xdr:colOff>
      <xdr:row>77</xdr:row>
      <xdr:rowOff>152654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137431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78994</xdr:rowOff>
    </xdr:from>
    <xdr:to>
      <xdr:col>29</xdr:col>
      <xdr:colOff>127000</xdr:colOff>
      <xdr:row>14</xdr:row>
      <xdr:rowOff>113093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26919"/>
          <a:ext cx="647700" cy="34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113093</xdr:rowOff>
    </xdr:from>
    <xdr:to>
      <xdr:col>26</xdr:col>
      <xdr:colOff>50800</xdr:colOff>
      <xdr:row>14</xdr:row>
      <xdr:rowOff>161309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61018"/>
          <a:ext cx="698500" cy="48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155727</xdr:rowOff>
    </xdr:from>
    <xdr:to>
      <xdr:col>22</xdr:col>
      <xdr:colOff>114300</xdr:colOff>
      <xdr:row>14</xdr:row>
      <xdr:rowOff>161309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603652"/>
          <a:ext cx="698500" cy="5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155727</xdr:rowOff>
    </xdr:from>
    <xdr:to>
      <xdr:col>18</xdr:col>
      <xdr:colOff>177800</xdr:colOff>
      <xdr:row>15</xdr:row>
      <xdr:rowOff>4147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03652"/>
          <a:ext cx="698500" cy="19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28194</xdr:rowOff>
    </xdr:from>
    <xdr:to>
      <xdr:col>29</xdr:col>
      <xdr:colOff>177800</xdr:colOff>
      <xdr:row>14</xdr:row>
      <xdr:rowOff>129794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76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44721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2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62293</xdr:rowOff>
    </xdr:from>
    <xdr:to>
      <xdr:col>26</xdr:col>
      <xdr:colOff>101600</xdr:colOff>
      <xdr:row>14</xdr:row>
      <xdr:rowOff>163893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10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2620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79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110509</xdr:rowOff>
    </xdr:from>
    <xdr:to>
      <xdr:col>22</xdr:col>
      <xdr:colOff>165100</xdr:colOff>
      <xdr:row>15</xdr:row>
      <xdr:rowOff>40659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5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50836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2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104927</xdr:rowOff>
    </xdr:from>
    <xdr:to>
      <xdr:col>19</xdr:col>
      <xdr:colOff>38100</xdr:colOff>
      <xdr:row>15</xdr:row>
      <xdr:rowOff>35077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52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45254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124797</xdr:rowOff>
    </xdr:from>
    <xdr:to>
      <xdr:col>15</xdr:col>
      <xdr:colOff>101600</xdr:colOff>
      <xdr:row>15</xdr:row>
      <xdr:rowOff>54947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72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65124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4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330073</xdr:rowOff>
    </xdr:from>
    <xdr:to>
      <xdr:col>29</xdr:col>
      <xdr:colOff>127000</xdr:colOff>
      <xdr:row>36</xdr:row>
      <xdr:rowOff>6452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40423"/>
          <a:ext cx="647700" cy="19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314850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6452</xdr:rowOff>
    </xdr:from>
    <xdr:to>
      <xdr:col>26</xdr:col>
      <xdr:colOff>50800</xdr:colOff>
      <xdr:row>36</xdr:row>
      <xdr:rowOff>45389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59702"/>
          <a:ext cx="698500" cy="38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284886</xdr:rowOff>
    </xdr:from>
    <xdr:to>
      <xdr:col>22</xdr:col>
      <xdr:colOff>114300</xdr:colOff>
      <xdr:row>36</xdr:row>
      <xdr:rowOff>45389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95236"/>
          <a:ext cx="698500" cy="103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116980</xdr:rowOff>
    </xdr:from>
    <xdr:to>
      <xdr:col>18</xdr:col>
      <xdr:colOff>177800</xdr:colOff>
      <xdr:row>35</xdr:row>
      <xdr:rowOff>284886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27330"/>
          <a:ext cx="698500" cy="167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279273</xdr:rowOff>
    </xdr:from>
    <xdr:to>
      <xdr:col>29</xdr:col>
      <xdr:colOff>177800</xdr:colOff>
      <xdr:row>36</xdr:row>
      <xdr:rowOff>37973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89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124350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298552</xdr:rowOff>
    </xdr:from>
    <xdr:to>
      <xdr:col>26</xdr:col>
      <xdr:colOff>101600</xdr:colOff>
      <xdr:row>36</xdr:row>
      <xdr:rowOff>57252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08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67429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77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337489</xdr:rowOff>
    </xdr:from>
    <xdr:to>
      <xdr:col>22</xdr:col>
      <xdr:colOff>165100</xdr:colOff>
      <xdr:row>36</xdr:row>
      <xdr:rowOff>96189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47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106366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234086</xdr:rowOff>
    </xdr:from>
    <xdr:to>
      <xdr:col>19</xdr:col>
      <xdr:colOff>38100</xdr:colOff>
      <xdr:row>35</xdr:row>
      <xdr:rowOff>335686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4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1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66180</xdr:rowOff>
    </xdr:from>
    <xdr:to>
      <xdr:col>15</xdr:col>
      <xdr:colOff>101600</xdr:colOff>
      <xdr:row>35</xdr:row>
      <xdr:rowOff>167780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76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177957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4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89,511
85,684
481.62
46,895,589
43,844,474
2,475,254
26,519,425
48,602,632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83007</xdr:rowOff>
    </xdr:from>
    <xdr:to>
      <xdr:col>24</xdr:col>
      <xdr:colOff>63500</xdr:colOff>
      <xdr:row>34</xdr:row>
      <xdr:rowOff>120650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12307"/>
          <a:ext cx="8382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120650</xdr:rowOff>
    </xdr:from>
    <xdr:to>
      <xdr:col>19</xdr:col>
      <xdr:colOff>177800</xdr:colOff>
      <xdr:row>35</xdr:row>
      <xdr:rowOff>78854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49950"/>
          <a:ext cx="889000" cy="1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77026</xdr:rowOff>
    </xdr:from>
    <xdr:to>
      <xdr:col>15</xdr:col>
      <xdr:colOff>50800</xdr:colOff>
      <xdr:row>35</xdr:row>
      <xdr:rowOff>78854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7777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77026</xdr:rowOff>
    </xdr:from>
    <xdr:to>
      <xdr:col>10</xdr:col>
      <xdr:colOff>114300</xdr:colOff>
      <xdr:row>35</xdr:row>
      <xdr:rowOff>112706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77776"/>
          <a:ext cx="889000" cy="3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32207</xdr:rowOff>
    </xdr:from>
    <xdr:to>
      <xdr:col>24</xdr:col>
      <xdr:colOff>114300</xdr:colOff>
      <xdr:row>34</xdr:row>
      <xdr:rowOff>133807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55084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1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69850</xdr:rowOff>
    </xdr:from>
    <xdr:to>
      <xdr:col>20</xdr:col>
      <xdr:colOff>38100</xdr:colOff>
      <xdr:row>35</xdr:row>
      <xdr:rowOff>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16527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28054</xdr:rowOff>
    </xdr:from>
    <xdr:to>
      <xdr:col>15</xdr:col>
      <xdr:colOff>101600</xdr:colOff>
      <xdr:row>35</xdr:row>
      <xdr:rowOff>129654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2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146181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0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26226</xdr:rowOff>
    </xdr:from>
    <xdr:to>
      <xdr:col>10</xdr:col>
      <xdr:colOff>165100</xdr:colOff>
      <xdr:row>35</xdr:row>
      <xdr:rowOff>127826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144353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8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61906</xdr:rowOff>
    </xdr:from>
    <xdr:to>
      <xdr:col>6</xdr:col>
      <xdr:colOff>38100</xdr:colOff>
      <xdr:row>35</xdr:row>
      <xdr:rowOff>163506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8583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3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13830</xdr:rowOff>
    </xdr:from>
    <xdr:to>
      <xdr:col>24</xdr:col>
      <xdr:colOff>63500</xdr:colOff>
      <xdr:row>56</xdr:row>
      <xdr:rowOff>36487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15030"/>
          <a:ext cx="838200" cy="2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36487</xdr:rowOff>
    </xdr:from>
    <xdr:to>
      <xdr:col>19</xdr:col>
      <xdr:colOff>177800</xdr:colOff>
      <xdr:row>56</xdr:row>
      <xdr:rowOff>126022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37687"/>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126022</xdr:rowOff>
    </xdr:from>
    <xdr:to>
      <xdr:col>15</xdr:col>
      <xdr:colOff>50800</xdr:colOff>
      <xdr:row>56</xdr:row>
      <xdr:rowOff>147675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27222"/>
          <a:ext cx="8890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121996</xdr:rowOff>
    </xdr:from>
    <xdr:to>
      <xdr:col>10</xdr:col>
      <xdr:colOff>114300</xdr:colOff>
      <xdr:row>56</xdr:row>
      <xdr:rowOff>147675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23196"/>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134480</xdr:rowOff>
    </xdr:from>
    <xdr:to>
      <xdr:col>24</xdr:col>
      <xdr:colOff>114300</xdr:colOff>
      <xdr:row>56</xdr:row>
      <xdr:rowOff>64630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157357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1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157137</xdr:rowOff>
    </xdr:from>
    <xdr:to>
      <xdr:col>20</xdr:col>
      <xdr:colOff>38100</xdr:colOff>
      <xdr:row>56</xdr:row>
      <xdr:rowOff>87287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8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103814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75222</xdr:rowOff>
    </xdr:from>
    <xdr:to>
      <xdr:col>15</xdr:col>
      <xdr:colOff>101600</xdr:colOff>
      <xdr:row>57</xdr:row>
      <xdr:rowOff>5372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167949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6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96875</xdr:rowOff>
    </xdr:from>
    <xdr:to>
      <xdr:col>10</xdr:col>
      <xdr:colOff>165100</xdr:colOff>
      <xdr:row>57</xdr:row>
      <xdr:rowOff>27025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43552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7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71196</xdr:rowOff>
    </xdr:from>
    <xdr:to>
      <xdr:col>6</xdr:col>
      <xdr:colOff>38100</xdr:colOff>
      <xdr:row>57</xdr:row>
      <xdr:rowOff>1346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17873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4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75806</xdr:rowOff>
    </xdr:from>
    <xdr:to>
      <xdr:col>24</xdr:col>
      <xdr:colOff>63500</xdr:colOff>
      <xdr:row>78</xdr:row>
      <xdr:rowOff>82474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48906"/>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82474</xdr:rowOff>
    </xdr:from>
    <xdr:to>
      <xdr:col>19</xdr:col>
      <xdr:colOff>177800</xdr:colOff>
      <xdr:row>78</xdr:row>
      <xdr:rowOff>95162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55574"/>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74358</xdr:rowOff>
    </xdr:from>
    <xdr:to>
      <xdr:col>15</xdr:col>
      <xdr:colOff>50800</xdr:colOff>
      <xdr:row>78</xdr:row>
      <xdr:rowOff>95162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47458"/>
          <a:ext cx="8890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69481</xdr:rowOff>
    </xdr:from>
    <xdr:to>
      <xdr:col>10</xdr:col>
      <xdr:colOff>114300</xdr:colOff>
      <xdr:row>78</xdr:row>
      <xdr:rowOff>74358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42581"/>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25006</xdr:rowOff>
    </xdr:from>
    <xdr:to>
      <xdr:col>24</xdr:col>
      <xdr:colOff>114300</xdr:colOff>
      <xdr:row>78</xdr:row>
      <xdr:rowOff>126606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111383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1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31674</xdr:rowOff>
    </xdr:from>
    <xdr:to>
      <xdr:col>20</xdr:col>
      <xdr:colOff>38100</xdr:colOff>
      <xdr:row>78</xdr:row>
      <xdr:rowOff>133274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124401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9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44362</xdr:rowOff>
    </xdr:from>
    <xdr:to>
      <xdr:col>15</xdr:col>
      <xdr:colOff>101600</xdr:colOff>
      <xdr:row>78</xdr:row>
      <xdr:rowOff>145962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1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137089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1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23558</xdr:rowOff>
    </xdr:from>
    <xdr:to>
      <xdr:col>10</xdr:col>
      <xdr:colOff>165100</xdr:colOff>
      <xdr:row>78</xdr:row>
      <xdr:rowOff>125158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9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116285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8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18681</xdr:rowOff>
    </xdr:from>
    <xdr:to>
      <xdr:col>6</xdr:col>
      <xdr:colOff>38100</xdr:colOff>
      <xdr:row>78</xdr:row>
      <xdr:rowOff>120281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111408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8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56947</xdr:rowOff>
    </xdr:from>
    <xdr:to>
      <xdr:col>24</xdr:col>
      <xdr:colOff>62865</xdr:colOff>
      <xdr:row>97</xdr:row>
      <xdr:rowOff>114122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58897"/>
          <a:ext cx="1270" cy="10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117949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114122</xdr:rowOff>
    </xdr:from>
    <xdr:to>
      <xdr:col>24</xdr:col>
      <xdr:colOff>152400</xdr:colOff>
      <xdr:row>97</xdr:row>
      <xdr:rowOff>114122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4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3624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3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56947</xdr:rowOff>
    </xdr:from>
    <xdr:to>
      <xdr:col>24</xdr:col>
      <xdr:colOff>152400</xdr:colOff>
      <xdr:row>91</xdr:row>
      <xdr:rowOff>56947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5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135293</xdr:rowOff>
    </xdr:from>
    <xdr:to>
      <xdr:col>24</xdr:col>
      <xdr:colOff>63500</xdr:colOff>
      <xdr:row>98</xdr:row>
      <xdr:rowOff>74701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94493"/>
          <a:ext cx="838200" cy="28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52621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29744</xdr:rowOff>
    </xdr:from>
    <xdr:to>
      <xdr:col>24</xdr:col>
      <xdr:colOff>114300</xdr:colOff>
      <xdr:row>95</xdr:row>
      <xdr:rowOff>131344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7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74701</xdr:rowOff>
    </xdr:from>
    <xdr:to>
      <xdr:col>19</xdr:col>
      <xdr:colOff>177800</xdr:colOff>
      <xdr:row>98</xdr:row>
      <xdr:rowOff>135877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76801"/>
          <a:ext cx="889000" cy="6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158268</xdr:rowOff>
    </xdr:from>
    <xdr:to>
      <xdr:col>20</xdr:col>
      <xdr:colOff>38100</xdr:colOff>
      <xdr:row>97</xdr:row>
      <xdr:rowOff>88418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104945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135877</xdr:rowOff>
    </xdr:from>
    <xdr:to>
      <xdr:col>15</xdr:col>
      <xdr:colOff>50800</xdr:colOff>
      <xdr:row>99</xdr:row>
      <xdr:rowOff>7379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37977"/>
          <a:ext cx="889000" cy="4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31483</xdr:rowOff>
    </xdr:from>
    <xdr:to>
      <xdr:col>15</xdr:col>
      <xdr:colOff>101600</xdr:colOff>
      <xdr:row>97</xdr:row>
      <xdr:rowOff>133083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149610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978</xdr:rowOff>
    </xdr:from>
    <xdr:to>
      <xdr:col>10</xdr:col>
      <xdr:colOff>114300</xdr:colOff>
      <xdr:row>99</xdr:row>
      <xdr:rowOff>7379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97452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80975</xdr:rowOff>
    </xdr:from>
    <xdr:to>
      <xdr:col>10</xdr:col>
      <xdr:colOff>165100</xdr:colOff>
      <xdr:row>98</xdr:row>
      <xdr:rowOff>11125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27652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84252</xdr:rowOff>
    </xdr:from>
    <xdr:to>
      <xdr:col>6</xdr:col>
      <xdr:colOff>38100</xdr:colOff>
      <xdr:row>98</xdr:row>
      <xdr:rowOff>14402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30929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84493</xdr:rowOff>
    </xdr:from>
    <xdr:to>
      <xdr:col>24</xdr:col>
      <xdr:colOff>114300</xdr:colOff>
      <xdr:row>97</xdr:row>
      <xdr:rowOff>14643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4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62920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2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23901</xdr:rowOff>
    </xdr:from>
    <xdr:to>
      <xdr:col>20</xdr:col>
      <xdr:colOff>38100</xdr:colOff>
      <xdr:row>98</xdr:row>
      <xdr:rowOff>125501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116628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91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85077</xdr:rowOff>
    </xdr:from>
    <xdr:to>
      <xdr:col>15</xdr:col>
      <xdr:colOff>101600</xdr:colOff>
      <xdr:row>99</xdr:row>
      <xdr:rowOff>15227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8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6354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7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128029</xdr:rowOff>
    </xdr:from>
    <xdr:to>
      <xdr:col>10</xdr:col>
      <xdr:colOff>165100</xdr:colOff>
      <xdr:row>99</xdr:row>
      <xdr:rowOff>58179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3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49306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121628</xdr:rowOff>
    </xdr:from>
    <xdr:to>
      <xdr:col>6</xdr:col>
      <xdr:colOff>38100</xdr:colOff>
      <xdr:row>99</xdr:row>
      <xdr:rowOff>51778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42905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84869</xdr:rowOff>
    </xdr:from>
    <xdr:to>
      <xdr:col>55</xdr:col>
      <xdr:colOff>0</xdr:colOff>
      <xdr:row>36</xdr:row>
      <xdr:rowOff>143194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228369"/>
          <a:ext cx="838200" cy="108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21912</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6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84869</xdr:rowOff>
    </xdr:from>
    <xdr:to>
      <xdr:col>50</xdr:col>
      <xdr:colOff>114300</xdr:colOff>
      <xdr:row>37</xdr:row>
      <xdr:rowOff>13306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228369"/>
          <a:ext cx="889000" cy="1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70952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13306</xdr:rowOff>
    </xdr:from>
    <xdr:to>
      <xdr:col>45</xdr:col>
      <xdr:colOff>177800</xdr:colOff>
      <xdr:row>37</xdr:row>
      <xdr:rowOff>23463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356956"/>
          <a:ext cx="8890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101432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166522</xdr:rowOff>
    </xdr:from>
    <xdr:to>
      <xdr:col>41</xdr:col>
      <xdr:colOff>50800</xdr:colOff>
      <xdr:row>37</xdr:row>
      <xdr:rowOff>23463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338722"/>
          <a:ext cx="889000" cy="2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146314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160999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67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92394</xdr:rowOff>
    </xdr:from>
    <xdr:to>
      <xdr:col>55</xdr:col>
      <xdr:colOff>50800</xdr:colOff>
      <xdr:row>37</xdr:row>
      <xdr:rowOff>22544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6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115271</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11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34069</xdr:rowOff>
    </xdr:from>
    <xdr:to>
      <xdr:col>50</xdr:col>
      <xdr:colOff>165100</xdr:colOff>
      <xdr:row>30</xdr:row>
      <xdr:rowOff>135669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17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152196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495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133956</xdr:rowOff>
    </xdr:from>
    <xdr:to>
      <xdr:col>46</xdr:col>
      <xdr:colOff>38100</xdr:colOff>
      <xdr:row>37</xdr:row>
      <xdr:rowOff>64106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30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80633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08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144113</xdr:rowOff>
    </xdr:from>
    <xdr:to>
      <xdr:col>41</xdr:col>
      <xdr:colOff>101600</xdr:colOff>
      <xdr:row>37</xdr:row>
      <xdr:rowOff>74263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90790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0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115722</xdr:rowOff>
    </xdr:from>
    <xdr:to>
      <xdr:col>36</xdr:col>
      <xdr:colOff>165100</xdr:colOff>
      <xdr:row>37</xdr:row>
      <xdr:rowOff>45872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2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62399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06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3620</xdr:rowOff>
    </xdr:from>
    <xdr:to>
      <xdr:col>55</xdr:col>
      <xdr:colOff>0</xdr:colOff>
      <xdr:row>56</xdr:row>
      <xdr:rowOff>80618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604820"/>
          <a:ext cx="838200" cy="7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161268</xdr:rowOff>
    </xdr:from>
    <xdr:to>
      <xdr:col>50</xdr:col>
      <xdr:colOff>114300</xdr:colOff>
      <xdr:row>56</xdr:row>
      <xdr:rowOff>3620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248118"/>
          <a:ext cx="889000" cy="35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161268</xdr:rowOff>
    </xdr:from>
    <xdr:to>
      <xdr:col>45</xdr:col>
      <xdr:colOff>177800</xdr:colOff>
      <xdr:row>55</xdr:row>
      <xdr:rowOff>102701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248118"/>
          <a:ext cx="889000" cy="28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35047</xdr:rowOff>
    </xdr:from>
    <xdr:to>
      <xdr:col>41</xdr:col>
      <xdr:colOff>50800</xdr:colOff>
      <xdr:row>55</xdr:row>
      <xdr:rowOff>102701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464797"/>
          <a:ext cx="889000" cy="6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29818</xdr:rowOff>
    </xdr:from>
    <xdr:to>
      <xdr:col>55</xdr:col>
      <xdr:colOff>50800</xdr:colOff>
      <xdr:row>56</xdr:row>
      <xdr:rowOff>131418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63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8245</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0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124270</xdr:rowOff>
    </xdr:from>
    <xdr:to>
      <xdr:col>50</xdr:col>
      <xdr:colOff>165100</xdr:colOff>
      <xdr:row>56</xdr:row>
      <xdr:rowOff>54420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55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45547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964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110468</xdr:rowOff>
    </xdr:from>
    <xdr:to>
      <xdr:col>46</xdr:col>
      <xdr:colOff>38100</xdr:colOff>
      <xdr:row>54</xdr:row>
      <xdr:rowOff>40618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19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57145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897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51901</xdr:rowOff>
    </xdr:from>
    <xdr:to>
      <xdr:col>41</xdr:col>
      <xdr:colOff>101600</xdr:colOff>
      <xdr:row>55</xdr:row>
      <xdr:rowOff>153501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48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170028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25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155697</xdr:rowOff>
    </xdr:from>
    <xdr:to>
      <xdr:col>36</xdr:col>
      <xdr:colOff>165100</xdr:colOff>
      <xdr:row>55</xdr:row>
      <xdr:rowOff>85847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4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102374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18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111544</xdr:rowOff>
    </xdr:from>
    <xdr:to>
      <xdr:col>55</xdr:col>
      <xdr:colOff>0</xdr:colOff>
      <xdr:row>78</xdr:row>
      <xdr:rowOff>117475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84644"/>
          <a:ext cx="838200" cy="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129349</xdr:rowOff>
    </xdr:from>
    <xdr:to>
      <xdr:col>50</xdr:col>
      <xdr:colOff>114300</xdr:colOff>
      <xdr:row>78</xdr:row>
      <xdr:rowOff>111544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2816649"/>
          <a:ext cx="889000" cy="66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129349</xdr:rowOff>
    </xdr:from>
    <xdr:to>
      <xdr:col>45</xdr:col>
      <xdr:colOff>177800</xdr:colOff>
      <xdr:row>77</xdr:row>
      <xdr:rowOff>91402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2816649"/>
          <a:ext cx="889000" cy="47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36834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91402</xdr:rowOff>
    </xdr:from>
    <xdr:to>
      <xdr:col>41</xdr:col>
      <xdr:colOff>50800</xdr:colOff>
      <xdr:row>78</xdr:row>
      <xdr:rowOff>99543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293052"/>
          <a:ext cx="889000" cy="17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66675</xdr:rowOff>
    </xdr:from>
    <xdr:to>
      <xdr:col>55</xdr:col>
      <xdr:colOff>50800</xdr:colOff>
      <xdr:row>78</xdr:row>
      <xdr:rowOff>168275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153052</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5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60744</xdr:rowOff>
    </xdr:from>
    <xdr:to>
      <xdr:col>50</xdr:col>
      <xdr:colOff>165100</xdr:colOff>
      <xdr:row>78</xdr:row>
      <xdr:rowOff>162344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153471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2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78549</xdr:rowOff>
    </xdr:from>
    <xdr:to>
      <xdr:col>46</xdr:col>
      <xdr:colOff>38100</xdr:colOff>
      <xdr:row>75</xdr:row>
      <xdr:rowOff>8699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76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25226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54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40602</xdr:rowOff>
    </xdr:from>
    <xdr:to>
      <xdr:col>41</xdr:col>
      <xdr:colOff>101600</xdr:colOff>
      <xdr:row>77</xdr:row>
      <xdr:rowOff>142202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158729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01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48743</xdr:rowOff>
    </xdr:from>
    <xdr:to>
      <xdr:col>36</xdr:col>
      <xdr:colOff>165100</xdr:colOff>
      <xdr:row>78</xdr:row>
      <xdr:rowOff>150343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141470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51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162661</xdr:rowOff>
    </xdr:from>
    <xdr:to>
      <xdr:col>55</xdr:col>
      <xdr:colOff>0</xdr:colOff>
      <xdr:row>97</xdr:row>
      <xdr:rowOff>60909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450411"/>
          <a:ext cx="838200" cy="2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130594</xdr:rowOff>
    </xdr:from>
    <xdr:to>
      <xdr:col>50</xdr:col>
      <xdr:colOff>114300</xdr:colOff>
      <xdr:row>95</xdr:row>
      <xdr:rowOff>162661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246894"/>
          <a:ext cx="889000" cy="20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135729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130594</xdr:rowOff>
    </xdr:from>
    <xdr:to>
      <xdr:col>45</xdr:col>
      <xdr:colOff>177800</xdr:colOff>
      <xdr:row>96</xdr:row>
      <xdr:rowOff>105208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246894"/>
          <a:ext cx="889000" cy="3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40450</xdr:rowOff>
    </xdr:from>
    <xdr:to>
      <xdr:col>41</xdr:col>
      <xdr:colOff>50800</xdr:colOff>
      <xdr:row>96</xdr:row>
      <xdr:rowOff>105208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156750"/>
          <a:ext cx="889000" cy="40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10109</xdr:rowOff>
    </xdr:from>
    <xdr:to>
      <xdr:col>55</xdr:col>
      <xdr:colOff>50800</xdr:colOff>
      <xdr:row>97</xdr:row>
      <xdr:rowOff>111709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4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159986</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111861</xdr:rowOff>
    </xdr:from>
    <xdr:to>
      <xdr:col>50</xdr:col>
      <xdr:colOff>165100</xdr:colOff>
      <xdr:row>96</xdr:row>
      <xdr:rowOff>42011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39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58538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17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79794</xdr:rowOff>
    </xdr:from>
    <xdr:to>
      <xdr:col>46</xdr:col>
      <xdr:colOff>38100</xdr:colOff>
      <xdr:row>95</xdr:row>
      <xdr:rowOff>9944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1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26471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59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54408</xdr:rowOff>
    </xdr:from>
    <xdr:to>
      <xdr:col>41</xdr:col>
      <xdr:colOff>101600</xdr:colOff>
      <xdr:row>96</xdr:row>
      <xdr:rowOff>156008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51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1085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161100</xdr:rowOff>
    </xdr:from>
    <xdr:to>
      <xdr:col>36</xdr:col>
      <xdr:colOff>165100</xdr:colOff>
      <xdr:row>94</xdr:row>
      <xdr:rowOff>91250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1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107777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588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141948</xdr:rowOff>
    </xdr:from>
    <xdr:to>
      <xdr:col>85</xdr:col>
      <xdr:colOff>127000</xdr:colOff>
      <xdr:row>39</xdr:row>
      <xdr:rowOff>19304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57048"/>
          <a:ext cx="8382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169494</xdr:rowOff>
    </xdr:from>
    <xdr:to>
      <xdr:col>81</xdr:col>
      <xdr:colOff>50800</xdr:colOff>
      <xdr:row>39</xdr:row>
      <xdr:rowOff>19304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84594"/>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164579</xdr:rowOff>
    </xdr:from>
    <xdr:to>
      <xdr:col>76</xdr:col>
      <xdr:colOff>114300</xdr:colOff>
      <xdr:row>38</xdr:row>
      <xdr:rowOff>169494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79679"/>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159665</xdr:rowOff>
    </xdr:from>
    <xdr:to>
      <xdr:col>71</xdr:col>
      <xdr:colOff>177800</xdr:colOff>
      <xdr:row>38</xdr:row>
      <xdr:rowOff>164579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74765"/>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36542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72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91148</xdr:rowOff>
    </xdr:from>
    <xdr:to>
      <xdr:col>85</xdr:col>
      <xdr:colOff>177800</xdr:colOff>
      <xdr:row>39</xdr:row>
      <xdr:rowOff>21298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52240</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139954</xdr:rowOff>
    </xdr:from>
    <xdr:to>
      <xdr:col>81</xdr:col>
      <xdr:colOff>101600</xdr:colOff>
      <xdr:row>39</xdr:row>
      <xdr:rowOff>70104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61231</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74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118694</xdr:rowOff>
    </xdr:from>
    <xdr:to>
      <xdr:col>76</xdr:col>
      <xdr:colOff>165100</xdr:colOff>
      <xdr:row>39</xdr:row>
      <xdr:rowOff>48844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39971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72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113779</xdr:rowOff>
    </xdr:from>
    <xdr:to>
      <xdr:col>72</xdr:col>
      <xdr:colOff>38100</xdr:colOff>
      <xdr:row>39</xdr:row>
      <xdr:rowOff>43929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2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35056</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72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108865</xdr:rowOff>
    </xdr:from>
    <xdr:to>
      <xdr:col>67</xdr:col>
      <xdr:colOff>101600</xdr:colOff>
      <xdr:row>39</xdr:row>
      <xdr:rowOff>39015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55541</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3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9937</xdr:rowOff>
    </xdr:from>
    <xdr:to>
      <xdr:col>85</xdr:col>
      <xdr:colOff>127000</xdr:colOff>
      <xdr:row>75</xdr:row>
      <xdr:rowOff>55118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868687"/>
          <a:ext cx="838200" cy="4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55118</xdr:rowOff>
    </xdr:from>
    <xdr:to>
      <xdr:col>81</xdr:col>
      <xdr:colOff>50800</xdr:colOff>
      <xdr:row>75</xdr:row>
      <xdr:rowOff>106880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913868"/>
          <a:ext cx="889000" cy="5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23571</xdr:rowOff>
    </xdr:from>
    <xdr:to>
      <xdr:col>76</xdr:col>
      <xdr:colOff>114300</xdr:colOff>
      <xdr:row>75</xdr:row>
      <xdr:rowOff>106880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882321"/>
          <a:ext cx="889000" cy="8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23571</xdr:rowOff>
    </xdr:from>
    <xdr:to>
      <xdr:col>71</xdr:col>
      <xdr:colOff>177800</xdr:colOff>
      <xdr:row>75</xdr:row>
      <xdr:rowOff>107859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2882321"/>
          <a:ext cx="889000" cy="8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157999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160613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130587</xdr:rowOff>
    </xdr:from>
    <xdr:to>
      <xdr:col>85</xdr:col>
      <xdr:colOff>177800</xdr:colOff>
      <xdr:row>75</xdr:row>
      <xdr:rowOff>60737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8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153464</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66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4318</xdr:rowOff>
    </xdr:from>
    <xdr:to>
      <xdr:col>81</xdr:col>
      <xdr:colOff>101600</xdr:colOff>
      <xdr:row>75</xdr:row>
      <xdr:rowOff>105918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86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122445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63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56080</xdr:rowOff>
    </xdr:from>
    <xdr:to>
      <xdr:col>76</xdr:col>
      <xdr:colOff>165100</xdr:colOff>
      <xdr:row>75</xdr:row>
      <xdr:rowOff>157680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9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2757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69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144221</xdr:rowOff>
    </xdr:from>
    <xdr:to>
      <xdr:col>72</xdr:col>
      <xdr:colOff>38100</xdr:colOff>
      <xdr:row>75</xdr:row>
      <xdr:rowOff>74371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8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90898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60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57059</xdr:rowOff>
    </xdr:from>
    <xdr:to>
      <xdr:col>67</xdr:col>
      <xdr:colOff>101600</xdr:colOff>
      <xdr:row>75</xdr:row>
      <xdr:rowOff>158660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9158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3736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69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83922</xdr:rowOff>
    </xdr:from>
    <xdr:to>
      <xdr:col>85</xdr:col>
      <xdr:colOff>127000</xdr:colOff>
      <xdr:row>97</xdr:row>
      <xdr:rowOff>106381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543122"/>
          <a:ext cx="838200" cy="19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106381</xdr:rowOff>
    </xdr:from>
    <xdr:to>
      <xdr:col>81</xdr:col>
      <xdr:colOff>50800</xdr:colOff>
      <xdr:row>97</xdr:row>
      <xdr:rowOff>157835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737031"/>
          <a:ext cx="889000" cy="5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14046</xdr:rowOff>
    </xdr:from>
    <xdr:to>
      <xdr:col>76</xdr:col>
      <xdr:colOff>114300</xdr:colOff>
      <xdr:row>97</xdr:row>
      <xdr:rowOff>157835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644696"/>
          <a:ext cx="889000" cy="14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14046</xdr:rowOff>
    </xdr:from>
    <xdr:to>
      <xdr:col>71</xdr:col>
      <xdr:colOff>177800</xdr:colOff>
      <xdr:row>98</xdr:row>
      <xdr:rowOff>74988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644696"/>
          <a:ext cx="889000" cy="23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138937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33122</xdr:rowOff>
    </xdr:from>
    <xdr:to>
      <xdr:col>85</xdr:col>
      <xdr:colOff>177800</xdr:colOff>
      <xdr:row>96</xdr:row>
      <xdr:rowOff>134722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4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11549</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47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55581</xdr:rowOff>
    </xdr:from>
    <xdr:to>
      <xdr:col>81</xdr:col>
      <xdr:colOff>101600</xdr:colOff>
      <xdr:row>97</xdr:row>
      <xdr:rowOff>157181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148308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7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107035</xdr:rowOff>
    </xdr:from>
    <xdr:to>
      <xdr:col>76</xdr:col>
      <xdr:colOff>165100</xdr:colOff>
      <xdr:row>98</xdr:row>
      <xdr:rowOff>37185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28312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8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134696</xdr:rowOff>
    </xdr:from>
    <xdr:to>
      <xdr:col>72</xdr:col>
      <xdr:colOff>38100</xdr:colOff>
      <xdr:row>97</xdr:row>
      <xdr:rowOff>64846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59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81373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36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24188</xdr:rowOff>
    </xdr:from>
    <xdr:to>
      <xdr:col>67</xdr:col>
      <xdr:colOff>101600</xdr:colOff>
      <xdr:row>98</xdr:row>
      <xdr:rowOff>125788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2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116915</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1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81921</xdr:rowOff>
    </xdr:from>
    <xdr:to>
      <xdr:col>116</xdr:col>
      <xdr:colOff>63500</xdr:colOff>
      <xdr:row>36</xdr:row>
      <xdr:rowOff>100266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254121"/>
          <a:ext cx="8382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97237</xdr:rowOff>
    </xdr:from>
    <xdr:to>
      <xdr:col>111</xdr:col>
      <xdr:colOff>177800</xdr:colOff>
      <xdr:row>36</xdr:row>
      <xdr:rowOff>81921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097987"/>
          <a:ext cx="889000" cy="1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92551</xdr:rowOff>
    </xdr:from>
    <xdr:to>
      <xdr:col>107</xdr:col>
      <xdr:colOff>50800</xdr:colOff>
      <xdr:row>35</xdr:row>
      <xdr:rowOff>97237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093301"/>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83729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92551</xdr:rowOff>
    </xdr:from>
    <xdr:to>
      <xdr:col>102</xdr:col>
      <xdr:colOff>114300</xdr:colOff>
      <xdr:row>35</xdr:row>
      <xdr:rowOff>113697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093301"/>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94016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108704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5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49466</xdr:rowOff>
    </xdr:from>
    <xdr:to>
      <xdr:col>116</xdr:col>
      <xdr:colOff>114300</xdr:colOff>
      <xdr:row>36</xdr:row>
      <xdr:rowOff>151066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2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72343</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07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31121</xdr:rowOff>
    </xdr:from>
    <xdr:to>
      <xdr:col>112</xdr:col>
      <xdr:colOff>38100</xdr:colOff>
      <xdr:row>36</xdr:row>
      <xdr:rowOff>132721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20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149248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597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46437</xdr:rowOff>
    </xdr:from>
    <xdr:to>
      <xdr:col>107</xdr:col>
      <xdr:colOff>101600</xdr:colOff>
      <xdr:row>35</xdr:row>
      <xdr:rowOff>148037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0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164564</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582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41751</xdr:rowOff>
    </xdr:from>
    <xdr:to>
      <xdr:col>102</xdr:col>
      <xdr:colOff>165100</xdr:colOff>
      <xdr:row>35</xdr:row>
      <xdr:rowOff>143351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04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159878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581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62897</xdr:rowOff>
    </xdr:from>
    <xdr:to>
      <xdr:col>98</xdr:col>
      <xdr:colOff>38100</xdr:colOff>
      <xdr:row>35</xdr:row>
      <xdr:rowOff>164497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06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9574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583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40907</xdr:rowOff>
    </xdr:from>
    <xdr:to>
      <xdr:col>116</xdr:col>
      <xdr:colOff>63500</xdr:colOff>
      <xdr:row>59</xdr:row>
      <xdr:rowOff>40983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5645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40907</xdr:rowOff>
    </xdr:from>
    <xdr:to>
      <xdr:col>111</xdr:col>
      <xdr:colOff>177800</xdr:colOff>
      <xdr:row>59</xdr:row>
      <xdr:rowOff>41859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156457"/>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41859</xdr:rowOff>
    </xdr:from>
    <xdr:to>
      <xdr:col>107</xdr:col>
      <xdr:colOff>50800</xdr:colOff>
      <xdr:row>59</xdr:row>
      <xdr:rowOff>42507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57409"/>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41326</xdr:rowOff>
    </xdr:from>
    <xdr:to>
      <xdr:col>102</xdr:col>
      <xdr:colOff>114300</xdr:colOff>
      <xdr:row>59</xdr:row>
      <xdr:rowOff>42507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56876"/>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161633</xdr:rowOff>
    </xdr:from>
    <xdr:to>
      <xdr:col>116</xdr:col>
      <xdr:colOff>114300</xdr:colOff>
      <xdr:row>59</xdr:row>
      <xdr:rowOff>91783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76560</xdr:rowOff>
    </xdr:from>
    <xdr:ext cx="313932"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20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161557</xdr:rowOff>
    </xdr:from>
    <xdr:to>
      <xdr:col>112</xdr:col>
      <xdr:colOff>38100</xdr:colOff>
      <xdr:row>59</xdr:row>
      <xdr:rowOff>91707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82834</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66333" y="10198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162509</xdr:rowOff>
    </xdr:from>
    <xdr:to>
      <xdr:col>107</xdr:col>
      <xdr:colOff>101600</xdr:colOff>
      <xdr:row>59</xdr:row>
      <xdr:rowOff>92659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83786</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77333" y="10199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163157</xdr:rowOff>
    </xdr:from>
    <xdr:to>
      <xdr:col>102</xdr:col>
      <xdr:colOff>165100</xdr:colOff>
      <xdr:row>59</xdr:row>
      <xdr:rowOff>93307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84434</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88333" y="10199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161976</xdr:rowOff>
    </xdr:from>
    <xdr:to>
      <xdr:col>98</xdr:col>
      <xdr:colOff>38100</xdr:colOff>
      <xdr:row>59</xdr:row>
      <xdr:rowOff>92126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83253</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99333" y="10198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131242</xdr:rowOff>
    </xdr:from>
    <xdr:to>
      <xdr:col>116</xdr:col>
      <xdr:colOff>63500</xdr:colOff>
      <xdr:row>76</xdr:row>
      <xdr:rowOff>2426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989992"/>
          <a:ext cx="8382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2426</xdr:rowOff>
    </xdr:from>
    <xdr:to>
      <xdr:col>111</xdr:col>
      <xdr:colOff>177800</xdr:colOff>
      <xdr:row>76</xdr:row>
      <xdr:rowOff>16256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032626"/>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16256</xdr:rowOff>
    </xdr:from>
    <xdr:to>
      <xdr:col>107</xdr:col>
      <xdr:colOff>50800</xdr:colOff>
      <xdr:row>76</xdr:row>
      <xdr:rowOff>38230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046456"/>
          <a:ext cx="889000" cy="2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38230</xdr:rowOff>
    </xdr:from>
    <xdr:to>
      <xdr:col>102</xdr:col>
      <xdr:colOff>114300</xdr:colOff>
      <xdr:row>76</xdr:row>
      <xdr:rowOff>76521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068430"/>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80442</xdr:rowOff>
    </xdr:from>
    <xdr:to>
      <xdr:col>116</xdr:col>
      <xdr:colOff>114300</xdr:colOff>
      <xdr:row>76</xdr:row>
      <xdr:rowOff>10592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58869</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123075</xdr:rowOff>
    </xdr:from>
    <xdr:to>
      <xdr:col>112</xdr:col>
      <xdr:colOff>38100</xdr:colOff>
      <xdr:row>76</xdr:row>
      <xdr:rowOff>53225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44353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07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136906</xdr:rowOff>
    </xdr:from>
    <xdr:to>
      <xdr:col>107</xdr:col>
      <xdr:colOff>101600</xdr:colOff>
      <xdr:row>76</xdr:row>
      <xdr:rowOff>67056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58183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08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158880</xdr:rowOff>
    </xdr:from>
    <xdr:to>
      <xdr:col>102</xdr:col>
      <xdr:colOff>165100</xdr:colOff>
      <xdr:row>76</xdr:row>
      <xdr:rowOff>89030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1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80157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11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25721</xdr:rowOff>
    </xdr:from>
    <xdr:to>
      <xdr:col>98</xdr:col>
      <xdr:colOff>38100</xdr:colOff>
      <xdr:row>76</xdr:row>
      <xdr:rowOff>127321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05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118448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1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489,822</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昨年度から</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されたこともあり</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傾向にあり</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、類似団体と比較してもコストが高い状況となっている。普通建設事業費は、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令和元年度にピークを迎え、</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大規模建設事業</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が減少したことにより</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50,338</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円と大幅に減少し、類似団体と同等のコストとなっている。</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に伴う事業（給付金支給事業や新型コロナウイルスワクチン接種事業等）により今年度も</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増加している。また、補助費等は、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前年度事業である特別定額給付金給付事業の廃止により、前年度に比べ大幅に減少したものの、</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対策</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として事業者への支援</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を継続して</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実施したことにより</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89,511
85,684
481.62
46,895,589
43,844,474
2,475,254
26,519,425
48,602,632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104496</xdr:rowOff>
    </xdr:from>
    <xdr:to>
      <xdr:col>24</xdr:col>
      <xdr:colOff>63500</xdr:colOff>
      <xdr:row>36</xdr:row>
      <xdr:rowOff>160274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76696"/>
          <a:ext cx="8382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155702</xdr:rowOff>
    </xdr:from>
    <xdr:to>
      <xdr:col>19</xdr:col>
      <xdr:colOff>177800</xdr:colOff>
      <xdr:row>36</xdr:row>
      <xdr:rowOff>160274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279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80264</xdr:rowOff>
    </xdr:from>
    <xdr:to>
      <xdr:col>15</xdr:col>
      <xdr:colOff>50800</xdr:colOff>
      <xdr:row>36</xdr:row>
      <xdr:rowOff>155702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5246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80264</xdr:rowOff>
    </xdr:from>
    <xdr:to>
      <xdr:col>10</xdr:col>
      <xdr:colOff>114300</xdr:colOff>
      <xdr:row>36</xdr:row>
      <xdr:rowOff>101295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5246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53696</xdr:rowOff>
    </xdr:from>
    <xdr:to>
      <xdr:col>24</xdr:col>
      <xdr:colOff>114300</xdr:colOff>
      <xdr:row>36</xdr:row>
      <xdr:rowOff>155296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32123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0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109474</xdr:rowOff>
    </xdr:from>
    <xdr:to>
      <xdr:col>20</xdr:col>
      <xdr:colOff>38100</xdr:colOff>
      <xdr:row>37</xdr:row>
      <xdr:rowOff>39624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30751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104902</xdr:rowOff>
    </xdr:from>
    <xdr:to>
      <xdr:col>15</xdr:col>
      <xdr:colOff>101600</xdr:colOff>
      <xdr:row>37</xdr:row>
      <xdr:rowOff>35052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26179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29464</xdr:rowOff>
    </xdr:from>
    <xdr:to>
      <xdr:col>10</xdr:col>
      <xdr:colOff>165100</xdr:colOff>
      <xdr:row>36</xdr:row>
      <xdr:rowOff>131064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122191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50495</xdr:rowOff>
    </xdr:from>
    <xdr:to>
      <xdr:col>6</xdr:col>
      <xdr:colOff>38100</xdr:colOff>
      <xdr:row>36</xdr:row>
      <xdr:rowOff>152095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143222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1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101562</xdr:rowOff>
    </xdr:from>
    <xdr:to>
      <xdr:col>24</xdr:col>
      <xdr:colOff>63500</xdr:colOff>
      <xdr:row>55</xdr:row>
      <xdr:rowOff>129429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845512"/>
          <a:ext cx="838200" cy="71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103088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3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101562</xdr:rowOff>
    </xdr:from>
    <xdr:to>
      <xdr:col>19</xdr:col>
      <xdr:colOff>177800</xdr:colOff>
      <xdr:row>56</xdr:row>
      <xdr:rowOff>15220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845512"/>
          <a:ext cx="889000" cy="77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11914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92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125214</xdr:rowOff>
    </xdr:from>
    <xdr:to>
      <xdr:col>15</xdr:col>
      <xdr:colOff>50800</xdr:colOff>
      <xdr:row>56</xdr:row>
      <xdr:rowOff>15220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554964"/>
          <a:ext cx="889000" cy="6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132981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100305</xdr:rowOff>
    </xdr:from>
    <xdr:to>
      <xdr:col>10</xdr:col>
      <xdr:colOff>114300</xdr:colOff>
      <xdr:row>55</xdr:row>
      <xdr:rowOff>125214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30055"/>
          <a:ext cx="889000" cy="2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143634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8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78629</xdr:rowOff>
    </xdr:from>
    <xdr:to>
      <xdr:col>24</xdr:col>
      <xdr:colOff>114300</xdr:colOff>
      <xdr:row>56</xdr:row>
      <xdr:rowOff>8779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0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101506</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5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50762</xdr:rowOff>
    </xdr:from>
    <xdr:to>
      <xdr:col>20</xdr:col>
      <xdr:colOff>38100</xdr:colOff>
      <xdr:row>51</xdr:row>
      <xdr:rowOff>152362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79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168889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56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135870</xdr:rowOff>
    </xdr:from>
    <xdr:to>
      <xdr:col>15</xdr:col>
      <xdr:colOff>101600</xdr:colOff>
      <xdr:row>56</xdr:row>
      <xdr:rowOff>66020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82547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3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74414</xdr:rowOff>
    </xdr:from>
    <xdr:to>
      <xdr:col>10</xdr:col>
      <xdr:colOff>165100</xdr:colOff>
      <xdr:row>56</xdr:row>
      <xdr:rowOff>4564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0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21091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27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49505</xdr:rowOff>
    </xdr:from>
    <xdr:to>
      <xdr:col>6</xdr:col>
      <xdr:colOff>38100</xdr:colOff>
      <xdr:row>55</xdr:row>
      <xdr:rowOff>151105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47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167632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2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58407</xdr:rowOff>
    </xdr:from>
    <xdr:to>
      <xdr:col>24</xdr:col>
      <xdr:colOff>63500</xdr:colOff>
      <xdr:row>77</xdr:row>
      <xdr:rowOff>23876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17157"/>
          <a:ext cx="838200" cy="30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18111</xdr:rowOff>
    </xdr:from>
    <xdr:to>
      <xdr:col>19</xdr:col>
      <xdr:colOff>177800</xdr:colOff>
      <xdr:row>77</xdr:row>
      <xdr:rowOff>23876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219761"/>
          <a:ext cx="889000" cy="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18111</xdr:rowOff>
    </xdr:from>
    <xdr:to>
      <xdr:col>15</xdr:col>
      <xdr:colOff>50800</xdr:colOff>
      <xdr:row>77</xdr:row>
      <xdr:rowOff>154166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19761"/>
          <a:ext cx="889000" cy="13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111980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144627</xdr:rowOff>
    </xdr:from>
    <xdr:to>
      <xdr:col>10</xdr:col>
      <xdr:colOff>114300</xdr:colOff>
      <xdr:row>77</xdr:row>
      <xdr:rowOff>154166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46277"/>
          <a:ext cx="889000" cy="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7607</xdr:rowOff>
    </xdr:from>
    <xdr:to>
      <xdr:col>24</xdr:col>
      <xdr:colOff>114300</xdr:colOff>
      <xdr:row>75</xdr:row>
      <xdr:rowOff>109207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157484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144526</xdr:rowOff>
    </xdr:from>
    <xdr:to>
      <xdr:col>20</xdr:col>
      <xdr:colOff>38100</xdr:colOff>
      <xdr:row>77</xdr:row>
      <xdr:rowOff>74676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7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65803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6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138761</xdr:rowOff>
    </xdr:from>
    <xdr:to>
      <xdr:col>15</xdr:col>
      <xdr:colOff>101600</xdr:colOff>
      <xdr:row>77</xdr:row>
      <xdr:rowOff>68911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85438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4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103366</xdr:rowOff>
    </xdr:from>
    <xdr:to>
      <xdr:col>10</xdr:col>
      <xdr:colOff>165100</xdr:colOff>
      <xdr:row>78</xdr:row>
      <xdr:rowOff>33516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24643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9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93827</xdr:rowOff>
    </xdr:from>
    <xdr:to>
      <xdr:col>6</xdr:col>
      <xdr:colOff>38100</xdr:colOff>
      <xdr:row>78</xdr:row>
      <xdr:rowOff>23977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8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25367</xdr:rowOff>
    </xdr:from>
    <xdr:to>
      <xdr:col>24</xdr:col>
      <xdr:colOff>63500</xdr:colOff>
      <xdr:row>97</xdr:row>
      <xdr:rowOff>143749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56017"/>
          <a:ext cx="838200" cy="11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143749</xdr:rowOff>
    </xdr:from>
    <xdr:to>
      <xdr:col>19</xdr:col>
      <xdr:colOff>177800</xdr:colOff>
      <xdr:row>98</xdr:row>
      <xdr:rowOff>4042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74399"/>
          <a:ext cx="889000" cy="3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125564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149219</xdr:rowOff>
    </xdr:from>
    <xdr:to>
      <xdr:col>15</xdr:col>
      <xdr:colOff>50800</xdr:colOff>
      <xdr:row>98</xdr:row>
      <xdr:rowOff>4042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779869"/>
          <a:ext cx="889000" cy="2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111942</xdr:rowOff>
    </xdr:from>
    <xdr:to>
      <xdr:col>10</xdr:col>
      <xdr:colOff>114300</xdr:colOff>
      <xdr:row>97</xdr:row>
      <xdr:rowOff>149219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42592"/>
          <a:ext cx="889000" cy="3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146017</xdr:rowOff>
    </xdr:from>
    <xdr:to>
      <xdr:col>24</xdr:col>
      <xdr:colOff>114300</xdr:colOff>
      <xdr:row>97</xdr:row>
      <xdr:rowOff>76167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0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124444</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92949</xdr:rowOff>
    </xdr:from>
    <xdr:to>
      <xdr:col>20</xdr:col>
      <xdr:colOff>38100</xdr:colOff>
      <xdr:row>98</xdr:row>
      <xdr:rowOff>23099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2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14226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1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124692</xdr:rowOff>
    </xdr:from>
    <xdr:to>
      <xdr:col>15</xdr:col>
      <xdr:colOff>101600</xdr:colOff>
      <xdr:row>98</xdr:row>
      <xdr:rowOff>54842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5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45969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4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98419</xdr:rowOff>
    </xdr:from>
    <xdr:to>
      <xdr:col>10</xdr:col>
      <xdr:colOff>165100</xdr:colOff>
      <xdr:row>98</xdr:row>
      <xdr:rowOff>28569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45096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50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61142</xdr:rowOff>
    </xdr:from>
    <xdr:to>
      <xdr:col>6</xdr:col>
      <xdr:colOff>38100</xdr:colOff>
      <xdr:row>97</xdr:row>
      <xdr:rowOff>162742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7819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46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150673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120421</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35521"/>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120421</xdr:rowOff>
    </xdr:from>
    <xdr:to>
      <xdr:col>45</xdr:col>
      <xdr:colOff>177800</xdr:colOff>
      <xdr:row>38</xdr:row>
      <xdr:rowOff>140538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35521"/>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140538</xdr:rowOff>
    </xdr:from>
    <xdr:to>
      <xdr:col>41</xdr:col>
      <xdr:colOff>50800</xdr:colOff>
      <xdr:row>38</xdr:row>
      <xdr:rowOff>141910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5563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99873</xdr:rowOff>
    </xdr:from>
    <xdr:to>
      <xdr:col>55</xdr:col>
      <xdr:colOff>50800</xdr:colOff>
      <xdr:row>39</xdr:row>
      <xdr:rowOff>30023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10177</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69621</xdr:rowOff>
    </xdr:from>
    <xdr:to>
      <xdr:col>46</xdr:col>
      <xdr:colOff>38100</xdr:colOff>
      <xdr:row>38</xdr:row>
      <xdr:rowOff>171221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162348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67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89738</xdr:rowOff>
    </xdr:from>
    <xdr:to>
      <xdr:col>41</xdr:col>
      <xdr:colOff>101600</xdr:colOff>
      <xdr:row>39</xdr:row>
      <xdr:rowOff>19888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11015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97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91110</xdr:rowOff>
    </xdr:from>
    <xdr:to>
      <xdr:col>36</xdr:col>
      <xdr:colOff>165100</xdr:colOff>
      <xdr:row>39</xdr:row>
      <xdr:rowOff>21260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12387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98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126487</xdr:rowOff>
    </xdr:from>
    <xdr:to>
      <xdr:col>55</xdr:col>
      <xdr:colOff>0</xdr:colOff>
      <xdr:row>57</xdr:row>
      <xdr:rowOff>156635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99137"/>
          <a:ext cx="838200" cy="3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109335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8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156635</xdr:rowOff>
    </xdr:from>
    <xdr:to>
      <xdr:col>50</xdr:col>
      <xdr:colOff>114300</xdr:colOff>
      <xdr:row>57</xdr:row>
      <xdr:rowOff>162514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29285"/>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65352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100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162514</xdr:rowOff>
    </xdr:from>
    <xdr:to>
      <xdr:col>45</xdr:col>
      <xdr:colOff>177800</xdr:colOff>
      <xdr:row>57</xdr:row>
      <xdr:rowOff>165961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3516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57616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138640</xdr:rowOff>
    </xdr:from>
    <xdr:to>
      <xdr:col>41</xdr:col>
      <xdr:colOff>50800</xdr:colOff>
      <xdr:row>57</xdr:row>
      <xdr:rowOff>165961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11290"/>
          <a:ext cx="889000" cy="2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64740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66732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75687</xdr:rowOff>
    </xdr:from>
    <xdr:to>
      <xdr:col>55</xdr:col>
      <xdr:colOff>50800</xdr:colOff>
      <xdr:row>58</xdr:row>
      <xdr:rowOff>5837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4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98564</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9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105835</xdr:rowOff>
    </xdr:from>
    <xdr:to>
      <xdr:col>50</xdr:col>
      <xdr:colOff>165100</xdr:colOff>
      <xdr:row>58</xdr:row>
      <xdr:rowOff>35985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52512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65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111714</xdr:rowOff>
    </xdr:from>
    <xdr:to>
      <xdr:col>46</xdr:col>
      <xdr:colOff>38100</xdr:colOff>
      <xdr:row>58</xdr:row>
      <xdr:rowOff>41864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58391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6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115161</xdr:rowOff>
    </xdr:from>
    <xdr:to>
      <xdr:col>41</xdr:col>
      <xdr:colOff>101600</xdr:colOff>
      <xdr:row>58</xdr:row>
      <xdr:rowOff>45311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8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61838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66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87840</xdr:rowOff>
    </xdr:from>
    <xdr:to>
      <xdr:col>36</xdr:col>
      <xdr:colOff>165100</xdr:colOff>
      <xdr:row>58</xdr:row>
      <xdr:rowOff>17990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34517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6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33150</xdr:rowOff>
    </xdr:from>
    <xdr:to>
      <xdr:col>55</xdr:col>
      <xdr:colOff>0</xdr:colOff>
      <xdr:row>77</xdr:row>
      <xdr:rowOff>54639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34800"/>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13376</xdr:rowOff>
    </xdr:from>
    <xdr:to>
      <xdr:col>50</xdr:col>
      <xdr:colOff>114300</xdr:colOff>
      <xdr:row>77</xdr:row>
      <xdr:rowOff>33150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215026"/>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13376</xdr:rowOff>
    </xdr:from>
    <xdr:to>
      <xdr:col>45</xdr:col>
      <xdr:colOff>177800</xdr:colOff>
      <xdr:row>77</xdr:row>
      <xdr:rowOff>165029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15026"/>
          <a:ext cx="889000" cy="15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165029</xdr:rowOff>
    </xdr:from>
    <xdr:to>
      <xdr:col>41</xdr:col>
      <xdr:colOff>50800</xdr:colOff>
      <xdr:row>78</xdr:row>
      <xdr:rowOff>21148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66679"/>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3839</xdr:rowOff>
    </xdr:from>
    <xdr:to>
      <xdr:col>55</xdr:col>
      <xdr:colOff>50800</xdr:colOff>
      <xdr:row>77</xdr:row>
      <xdr:rowOff>105439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0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153716</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8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153800</xdr:rowOff>
    </xdr:from>
    <xdr:to>
      <xdr:col>50</xdr:col>
      <xdr:colOff>165100</xdr:colOff>
      <xdr:row>77</xdr:row>
      <xdr:rowOff>83950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75077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27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134026</xdr:rowOff>
    </xdr:from>
    <xdr:to>
      <xdr:col>46</xdr:col>
      <xdr:colOff>38100</xdr:colOff>
      <xdr:row>77</xdr:row>
      <xdr:rowOff>64176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80703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93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114229</xdr:rowOff>
    </xdr:from>
    <xdr:to>
      <xdr:col>41</xdr:col>
      <xdr:colOff>101600</xdr:colOff>
      <xdr:row>78</xdr:row>
      <xdr:rowOff>44379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35506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0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141798</xdr:rowOff>
    </xdr:from>
    <xdr:to>
      <xdr:col>36</xdr:col>
      <xdr:colOff>165100</xdr:colOff>
      <xdr:row>78</xdr:row>
      <xdr:rowOff>71948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63075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3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21934</xdr:rowOff>
    </xdr:from>
    <xdr:to>
      <xdr:col>55</xdr:col>
      <xdr:colOff>0</xdr:colOff>
      <xdr:row>97</xdr:row>
      <xdr:rowOff>77482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52584"/>
          <a:ext cx="838200" cy="5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134271</xdr:rowOff>
    </xdr:from>
    <xdr:to>
      <xdr:col>50</xdr:col>
      <xdr:colOff>114300</xdr:colOff>
      <xdr:row>97</xdr:row>
      <xdr:rowOff>77482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593471"/>
          <a:ext cx="889000" cy="11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134271</xdr:rowOff>
    </xdr:from>
    <xdr:to>
      <xdr:col>45</xdr:col>
      <xdr:colOff>177800</xdr:colOff>
      <xdr:row>96</xdr:row>
      <xdr:rowOff>139415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593471"/>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139415</xdr:rowOff>
    </xdr:from>
    <xdr:to>
      <xdr:col>41</xdr:col>
      <xdr:colOff>50800</xdr:colOff>
      <xdr:row>97</xdr:row>
      <xdr:rowOff>23171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98615"/>
          <a:ext cx="889000" cy="5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142584</xdr:rowOff>
    </xdr:from>
    <xdr:to>
      <xdr:col>55</xdr:col>
      <xdr:colOff>50800</xdr:colOff>
      <xdr:row>97</xdr:row>
      <xdr:rowOff>72734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121011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8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26682</xdr:rowOff>
    </xdr:from>
    <xdr:to>
      <xdr:col>50</xdr:col>
      <xdr:colOff>165100</xdr:colOff>
      <xdr:row>97</xdr:row>
      <xdr:rowOff>128282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119409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5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83471</xdr:rowOff>
    </xdr:from>
    <xdr:to>
      <xdr:col>46</xdr:col>
      <xdr:colOff>38100</xdr:colOff>
      <xdr:row>97</xdr:row>
      <xdr:rowOff>13621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4748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88615</xdr:rowOff>
    </xdr:from>
    <xdr:to>
      <xdr:col>41</xdr:col>
      <xdr:colOff>101600</xdr:colOff>
      <xdr:row>97</xdr:row>
      <xdr:rowOff>18765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9892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4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143821</xdr:rowOff>
    </xdr:from>
    <xdr:to>
      <xdr:col>36</xdr:col>
      <xdr:colOff>165100</xdr:colOff>
      <xdr:row>97</xdr:row>
      <xdr:rowOff>73971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0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65098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9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147107</xdr:rowOff>
    </xdr:from>
    <xdr:to>
      <xdr:col>85</xdr:col>
      <xdr:colOff>127000</xdr:colOff>
      <xdr:row>36</xdr:row>
      <xdr:rowOff>158719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319307"/>
          <a:ext cx="83820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147107</xdr:rowOff>
    </xdr:from>
    <xdr:to>
      <xdr:col>81</xdr:col>
      <xdr:colOff>50800</xdr:colOff>
      <xdr:row>36</xdr:row>
      <xdr:rowOff>156205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319307"/>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156205</xdr:rowOff>
    </xdr:from>
    <xdr:to>
      <xdr:col>76</xdr:col>
      <xdr:colOff>114300</xdr:colOff>
      <xdr:row>37</xdr:row>
      <xdr:rowOff>20325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328405"/>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18496</xdr:rowOff>
    </xdr:from>
    <xdr:to>
      <xdr:col>71</xdr:col>
      <xdr:colOff>177800</xdr:colOff>
      <xdr:row>37</xdr:row>
      <xdr:rowOff>20325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3621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107919</xdr:rowOff>
    </xdr:from>
    <xdr:to>
      <xdr:col>85</xdr:col>
      <xdr:colOff>177800</xdr:colOff>
      <xdr:row>37</xdr:row>
      <xdr:rowOff>38069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28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130796</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13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96307</xdr:rowOff>
    </xdr:from>
    <xdr:to>
      <xdr:col>81</xdr:col>
      <xdr:colOff>101600</xdr:colOff>
      <xdr:row>37</xdr:row>
      <xdr:rowOff>26457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2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42984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04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105405</xdr:rowOff>
    </xdr:from>
    <xdr:to>
      <xdr:col>76</xdr:col>
      <xdr:colOff>165100</xdr:colOff>
      <xdr:row>37</xdr:row>
      <xdr:rowOff>35555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7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52082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05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140975</xdr:rowOff>
    </xdr:from>
    <xdr:to>
      <xdr:col>72</xdr:col>
      <xdr:colOff>38100</xdr:colOff>
      <xdr:row>37</xdr:row>
      <xdr:rowOff>71125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1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87652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0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139146</xdr:rowOff>
    </xdr:from>
    <xdr:to>
      <xdr:col>67</xdr:col>
      <xdr:colOff>101600</xdr:colOff>
      <xdr:row>37</xdr:row>
      <xdr:rowOff>69296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1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85823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08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125478</xdr:rowOff>
    </xdr:from>
    <xdr:to>
      <xdr:col>85</xdr:col>
      <xdr:colOff>126364</xdr:colOff>
      <xdr:row>59</xdr:row>
      <xdr:rowOff>19391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69428"/>
          <a:ext cx="1269" cy="1265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23218</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3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19391</xdr:rowOff>
    </xdr:from>
    <xdr:to>
      <xdr:col>86</xdr:col>
      <xdr:colOff>25400</xdr:colOff>
      <xdr:row>59</xdr:row>
      <xdr:rowOff>19391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3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72155</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4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125478</xdr:rowOff>
    </xdr:from>
    <xdr:to>
      <xdr:col>86</xdr:col>
      <xdr:colOff>25400</xdr:colOff>
      <xdr:row>51</xdr:row>
      <xdr:rowOff>125478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6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131421</xdr:rowOff>
    </xdr:from>
    <xdr:to>
      <xdr:col>85</xdr:col>
      <xdr:colOff>127000</xdr:colOff>
      <xdr:row>56</xdr:row>
      <xdr:rowOff>93686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389721"/>
          <a:ext cx="838200" cy="30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27926</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29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49499</xdr:rowOff>
    </xdr:from>
    <xdr:to>
      <xdr:col>85</xdr:col>
      <xdr:colOff>177800</xdr:colOff>
      <xdr:row>56</xdr:row>
      <xdr:rowOff>151099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5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64327</xdr:rowOff>
    </xdr:from>
    <xdr:to>
      <xdr:col>81</xdr:col>
      <xdr:colOff>50800</xdr:colOff>
      <xdr:row>54</xdr:row>
      <xdr:rowOff>131421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8808277"/>
          <a:ext cx="889000" cy="58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136792</xdr:rowOff>
    </xdr:from>
    <xdr:to>
      <xdr:col>81</xdr:col>
      <xdr:colOff>101600</xdr:colOff>
      <xdr:row>56</xdr:row>
      <xdr:rowOff>66942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58069</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5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64327</xdr:rowOff>
    </xdr:from>
    <xdr:to>
      <xdr:col>76</xdr:col>
      <xdr:colOff>114300</xdr:colOff>
      <xdr:row>55</xdr:row>
      <xdr:rowOff>16779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8808277"/>
          <a:ext cx="889000" cy="6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14932</xdr:rowOff>
    </xdr:from>
    <xdr:to>
      <xdr:col>76</xdr:col>
      <xdr:colOff>165100</xdr:colOff>
      <xdr:row>56</xdr:row>
      <xdr:rowOff>116532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107659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16779</xdr:rowOff>
    </xdr:from>
    <xdr:to>
      <xdr:col>71</xdr:col>
      <xdr:colOff>177800</xdr:colOff>
      <xdr:row>55</xdr:row>
      <xdr:rowOff>79056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446529"/>
          <a:ext cx="889000" cy="6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113833</xdr:rowOff>
    </xdr:from>
    <xdr:to>
      <xdr:col>72</xdr:col>
      <xdr:colOff>38100</xdr:colOff>
      <xdr:row>57</xdr:row>
      <xdr:rowOff>43983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35110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131665</xdr:rowOff>
    </xdr:from>
    <xdr:to>
      <xdr:col>67</xdr:col>
      <xdr:colOff>101600</xdr:colOff>
      <xdr:row>57</xdr:row>
      <xdr:rowOff>61815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52942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42886</xdr:rowOff>
    </xdr:from>
    <xdr:to>
      <xdr:col>85</xdr:col>
      <xdr:colOff>177800</xdr:colOff>
      <xdr:row>56</xdr:row>
      <xdr:rowOff>144486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4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65763</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49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80621</xdr:rowOff>
    </xdr:from>
    <xdr:to>
      <xdr:col>81</xdr:col>
      <xdr:colOff>101600</xdr:colOff>
      <xdr:row>55</xdr:row>
      <xdr:rowOff>10771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33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27298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11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13527</xdr:rowOff>
    </xdr:from>
    <xdr:to>
      <xdr:col>76</xdr:col>
      <xdr:colOff>165100</xdr:colOff>
      <xdr:row>51</xdr:row>
      <xdr:rowOff>115127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87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131654</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853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137429</xdr:rowOff>
    </xdr:from>
    <xdr:to>
      <xdr:col>72</xdr:col>
      <xdr:colOff>38100</xdr:colOff>
      <xdr:row>55</xdr:row>
      <xdr:rowOff>67579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39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84106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17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28256</xdr:rowOff>
    </xdr:from>
    <xdr:to>
      <xdr:col>67</xdr:col>
      <xdr:colOff>101600</xdr:colOff>
      <xdr:row>55</xdr:row>
      <xdr:rowOff>129856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45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146383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23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141948</xdr:rowOff>
    </xdr:from>
    <xdr:to>
      <xdr:col>85</xdr:col>
      <xdr:colOff>127000</xdr:colOff>
      <xdr:row>79</xdr:row>
      <xdr:rowOff>19304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515048"/>
          <a:ext cx="8382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169494</xdr:rowOff>
    </xdr:from>
    <xdr:to>
      <xdr:col>81</xdr:col>
      <xdr:colOff>50800</xdr:colOff>
      <xdr:row>79</xdr:row>
      <xdr:rowOff>19304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42594"/>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164579</xdr:rowOff>
    </xdr:from>
    <xdr:to>
      <xdr:col>76</xdr:col>
      <xdr:colOff>114300</xdr:colOff>
      <xdr:row>78</xdr:row>
      <xdr:rowOff>169494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37679"/>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159665</xdr:rowOff>
    </xdr:from>
    <xdr:to>
      <xdr:col>71</xdr:col>
      <xdr:colOff>177800</xdr:colOff>
      <xdr:row>78</xdr:row>
      <xdr:rowOff>164579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32765"/>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36543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58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91148</xdr:rowOff>
    </xdr:from>
    <xdr:to>
      <xdr:col>85</xdr:col>
      <xdr:colOff>177800</xdr:colOff>
      <xdr:row>79</xdr:row>
      <xdr:rowOff>21298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52240</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2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139954</xdr:rowOff>
    </xdr:from>
    <xdr:to>
      <xdr:col>81</xdr:col>
      <xdr:colOff>101600</xdr:colOff>
      <xdr:row>79</xdr:row>
      <xdr:rowOff>70104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1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61231</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605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118694</xdr:rowOff>
    </xdr:from>
    <xdr:to>
      <xdr:col>76</xdr:col>
      <xdr:colOff>165100</xdr:colOff>
      <xdr:row>79</xdr:row>
      <xdr:rowOff>48844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9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39971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58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113779</xdr:rowOff>
    </xdr:from>
    <xdr:to>
      <xdr:col>72</xdr:col>
      <xdr:colOff>38100</xdr:colOff>
      <xdr:row>79</xdr:row>
      <xdr:rowOff>43929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35056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5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108865</xdr:rowOff>
    </xdr:from>
    <xdr:to>
      <xdr:col>67</xdr:col>
      <xdr:colOff>101600</xdr:colOff>
      <xdr:row>79</xdr:row>
      <xdr:rowOff>39015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55542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25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9937</xdr:rowOff>
    </xdr:from>
    <xdr:to>
      <xdr:col>85</xdr:col>
      <xdr:colOff>127000</xdr:colOff>
      <xdr:row>95</xdr:row>
      <xdr:rowOff>55118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297687"/>
          <a:ext cx="838200" cy="4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55118</xdr:rowOff>
    </xdr:from>
    <xdr:to>
      <xdr:col>81</xdr:col>
      <xdr:colOff>50800</xdr:colOff>
      <xdr:row>95</xdr:row>
      <xdr:rowOff>106880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342868"/>
          <a:ext cx="889000" cy="5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23571</xdr:rowOff>
    </xdr:from>
    <xdr:to>
      <xdr:col>76</xdr:col>
      <xdr:colOff>114300</xdr:colOff>
      <xdr:row>95</xdr:row>
      <xdr:rowOff>106880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311321"/>
          <a:ext cx="889000" cy="8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23571</xdr:rowOff>
    </xdr:from>
    <xdr:to>
      <xdr:col>71</xdr:col>
      <xdr:colOff>177800</xdr:colOff>
      <xdr:row>95</xdr:row>
      <xdr:rowOff>107859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311321"/>
          <a:ext cx="889000" cy="8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157821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160596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130587</xdr:rowOff>
    </xdr:from>
    <xdr:to>
      <xdr:col>85</xdr:col>
      <xdr:colOff>177800</xdr:colOff>
      <xdr:row>95</xdr:row>
      <xdr:rowOff>60737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24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153464</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4318</xdr:rowOff>
    </xdr:from>
    <xdr:to>
      <xdr:col>81</xdr:col>
      <xdr:colOff>101600</xdr:colOff>
      <xdr:row>95</xdr:row>
      <xdr:rowOff>105918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2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122445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0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56080</xdr:rowOff>
    </xdr:from>
    <xdr:to>
      <xdr:col>76</xdr:col>
      <xdr:colOff>165100</xdr:colOff>
      <xdr:row>95</xdr:row>
      <xdr:rowOff>157680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3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2757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11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144221</xdr:rowOff>
    </xdr:from>
    <xdr:to>
      <xdr:col>72</xdr:col>
      <xdr:colOff>38100</xdr:colOff>
      <xdr:row>95</xdr:row>
      <xdr:rowOff>74371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2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90898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03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57059</xdr:rowOff>
    </xdr:from>
    <xdr:to>
      <xdr:col>67</xdr:col>
      <xdr:colOff>101600</xdr:colOff>
      <xdr:row>95</xdr:row>
      <xdr:rowOff>158659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34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3736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12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総務費が住民一人当たり</a:t>
          </a:r>
          <a:r>
            <a:rPr kumimoji="1" lang="en-US"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78,848</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新型コロナウイルス感染症の影響による臨時的経費（特別定額給付金給付事業等）が減少したことにより前年度より大幅に減少したものの</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、類似団体と比較して高い状況となっている。</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衛生費</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新型コロナウイルスワクチン接種</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事業</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によ</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り、住民一人当たり</a:t>
          </a:r>
          <a:r>
            <a:rPr kumimoji="1" lang="en-US"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45,502</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円と前年度より増加した。</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また、教育費は住民一人当たり</a:t>
          </a:r>
          <a:r>
            <a:rPr kumimoji="1" lang="en-US"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51,818</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円と前年度比大幅に減少した。</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小中学校施設整備</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事業</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の完了などの</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普通建設事業の影響による減少である。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　歳出全体の構成比が最も高い民生費は、</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子育て世帯や住民税非課税世帯に対する給付金支給事業等の影響</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により、住民一人当たり</a:t>
          </a:r>
          <a:r>
            <a:rPr kumimoji="1" lang="en-US"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172,901</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より</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大幅に</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増加した。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年度は、実質収支額・実質単年度収支ともに黒字となっている。実質単年度収支においては、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第三セクターに対する貸付金一括償還による資金元利収入や普通交付税の</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増により、黒字を維持した。</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財政調整基金残高については、</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710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百万円の積立を行い、目安としている標準財政規模</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割の水準を堅持し</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つつ、前年度と比較し</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2.28</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　水道事業会計については、安定した経営がなされ、実質収支が高い水準を維持している。今後は、施設の更新投資の増大や人口減少に伴う料金収入の減少等も視野に入れ、徹底したコスト管理を行い一層の収支改善に努め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　下水道事業会計については、平成</a:t>
          </a:r>
          <a:r>
            <a:rPr kumimoji="1" lang="en-US"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年度より公営企業会計へ移行したことに伴い、より効率的な事業運営が可能になった。実質収支も黒字を維持しており、今後もさらなる経営の安定化や維持管理の効率化、水洗化率の向上の確保が求められ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　病院事業会計については、赤字額は生じていないが、構造的に一般会計繰出金に依存している。歳入の確保、経費の削減などの経営改善が求められる。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　国民健康保険特別会計については、赤字額は生じていないが、加入者の個人所得の伸びが鈍化していることに加え、高齢化に伴う国民健康保険税の減収や医療費の上昇が今後もさらに進展することが見込まれるため、健全化に向けた取り組みが求められ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　その他の公営事業会計については、平均的な実質収支となっており、安定した経営がなされていると分析できる。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H31" sqref="AH31"/>
    </sheetView>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46895589</v>
      </c>
      <c r="BO4" s="410"/>
      <c r="BP4" s="410"/>
      <c r="BQ4" s="410"/>
      <c r="BR4" s="410"/>
      <c r="BS4" s="410"/>
      <c r="BT4" s="410"/>
      <c r="BU4" s="411"/>
      <c r="BV4" s="409">
        <v>52596446</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9.3000000000000007</v>
      </c>
      <c r="CU4" s="416"/>
      <c r="CV4" s="416"/>
      <c r="CW4" s="416"/>
      <c r="CX4" s="416"/>
      <c r="CY4" s="416"/>
      <c r="CZ4" s="416"/>
      <c r="DA4" s="417"/>
      <c r="DB4" s="415">
        <v>6.4</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43844474</v>
      </c>
      <c r="BO5" s="447"/>
      <c r="BP5" s="447"/>
      <c r="BQ5" s="447"/>
      <c r="BR5" s="447"/>
      <c r="BS5" s="447"/>
      <c r="BT5" s="447"/>
      <c r="BU5" s="448"/>
      <c r="BV5" s="446">
        <v>50652037</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85.2</v>
      </c>
      <c r="CU5" s="444"/>
      <c r="CV5" s="444"/>
      <c r="CW5" s="444"/>
      <c r="CX5" s="444"/>
      <c r="CY5" s="444"/>
      <c r="CZ5" s="444"/>
      <c r="DA5" s="445"/>
      <c r="DB5" s="443">
        <v>92.1</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3051115</v>
      </c>
      <c r="BO6" s="447"/>
      <c r="BP6" s="447"/>
      <c r="BQ6" s="447"/>
      <c r="BR6" s="447"/>
      <c r="BS6" s="447"/>
      <c r="BT6" s="447"/>
      <c r="BU6" s="448"/>
      <c r="BV6" s="446">
        <v>1944409</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90.2</v>
      </c>
      <c r="CU6" s="484"/>
      <c r="CV6" s="484"/>
      <c r="CW6" s="484"/>
      <c r="CX6" s="484"/>
      <c r="CY6" s="484"/>
      <c r="CZ6" s="484"/>
      <c r="DA6" s="485"/>
      <c r="DB6" s="483">
        <v>97.9</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102</v>
      </c>
      <c r="AV7" s="479"/>
      <c r="AW7" s="479"/>
      <c r="AX7" s="479"/>
      <c r="AY7" s="480" t="s">
        <v>106</v>
      </c>
      <c r="AZ7" s="481"/>
      <c r="BA7" s="481"/>
      <c r="BB7" s="481"/>
      <c r="BC7" s="481"/>
      <c r="BD7" s="481"/>
      <c r="BE7" s="481"/>
      <c r="BF7" s="481"/>
      <c r="BG7" s="481"/>
      <c r="BH7" s="481"/>
      <c r="BI7" s="481"/>
      <c r="BJ7" s="481"/>
      <c r="BK7" s="481"/>
      <c r="BL7" s="481"/>
      <c r="BM7" s="482"/>
      <c r="BN7" s="446">
        <v>575861</v>
      </c>
      <c r="BO7" s="447"/>
      <c r="BP7" s="447"/>
      <c r="BQ7" s="447"/>
      <c r="BR7" s="447"/>
      <c r="BS7" s="447"/>
      <c r="BT7" s="447"/>
      <c r="BU7" s="448"/>
      <c r="BV7" s="446">
        <v>313176</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26519425</v>
      </c>
      <c r="CU7" s="447"/>
      <c r="CV7" s="447"/>
      <c r="CW7" s="447"/>
      <c r="CX7" s="447"/>
      <c r="CY7" s="447"/>
      <c r="CZ7" s="447"/>
      <c r="DA7" s="448"/>
      <c r="DB7" s="446">
        <v>25594517</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2475254</v>
      </c>
      <c r="BO8" s="447"/>
      <c r="BP8" s="447"/>
      <c r="BQ8" s="447"/>
      <c r="BR8" s="447"/>
      <c r="BS8" s="447"/>
      <c r="BT8" s="447"/>
      <c r="BU8" s="448"/>
      <c r="BV8" s="446">
        <v>1631233</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0.66</v>
      </c>
      <c r="CU8" s="487"/>
      <c r="CV8" s="487"/>
      <c r="CW8" s="487"/>
      <c r="CX8" s="487"/>
      <c r="CY8" s="487"/>
      <c r="CZ8" s="487"/>
      <c r="DA8" s="488"/>
      <c r="DB8" s="486">
        <v>0.69</v>
      </c>
      <c r="DC8" s="487"/>
      <c r="DD8" s="487"/>
      <c r="DE8" s="487"/>
      <c r="DF8" s="487"/>
      <c r="DG8" s="487"/>
      <c r="DH8" s="487"/>
      <c r="DI8" s="488"/>
    </row>
    <row r="9" spans="1:119" ht="18.75" customHeight="1" thickBot="1" x14ac:dyDescent="0.25">
      <c r="A9" s="178"/>
      <c r="B9" s="440" t="s">
        <v>112</v>
      </c>
      <c r="C9" s="441"/>
      <c r="D9" s="441"/>
      <c r="E9" s="441"/>
      <c r="F9" s="441"/>
      <c r="G9" s="441"/>
      <c r="H9" s="441"/>
      <c r="I9" s="441"/>
      <c r="J9" s="441"/>
      <c r="K9" s="489"/>
      <c r="L9" s="490" t="s">
        <v>113</v>
      </c>
      <c r="M9" s="491"/>
      <c r="N9" s="491"/>
      <c r="O9" s="491"/>
      <c r="P9" s="491"/>
      <c r="Q9" s="492"/>
      <c r="R9" s="493">
        <v>88358</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844021</v>
      </c>
      <c r="BO9" s="447"/>
      <c r="BP9" s="447"/>
      <c r="BQ9" s="447"/>
      <c r="BR9" s="447"/>
      <c r="BS9" s="447"/>
      <c r="BT9" s="447"/>
      <c r="BU9" s="448"/>
      <c r="BV9" s="446">
        <v>146126</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13</v>
      </c>
      <c r="CU9" s="444"/>
      <c r="CV9" s="444"/>
      <c r="CW9" s="444"/>
      <c r="CX9" s="444"/>
      <c r="CY9" s="444"/>
      <c r="CZ9" s="444"/>
      <c r="DA9" s="445"/>
      <c r="DB9" s="443">
        <v>13.2</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119</v>
      </c>
      <c r="M10" s="476"/>
      <c r="N10" s="476"/>
      <c r="O10" s="476"/>
      <c r="P10" s="476"/>
      <c r="Q10" s="477"/>
      <c r="R10" s="497">
        <v>90901</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121</v>
      </c>
      <c r="AV10" s="479"/>
      <c r="AW10" s="479"/>
      <c r="AX10" s="479"/>
      <c r="AY10" s="480" t="s">
        <v>122</v>
      </c>
      <c r="AZ10" s="481"/>
      <c r="BA10" s="481"/>
      <c r="BB10" s="481"/>
      <c r="BC10" s="481"/>
      <c r="BD10" s="481"/>
      <c r="BE10" s="481"/>
      <c r="BF10" s="481"/>
      <c r="BG10" s="481"/>
      <c r="BH10" s="481"/>
      <c r="BI10" s="481"/>
      <c r="BJ10" s="481"/>
      <c r="BK10" s="481"/>
      <c r="BL10" s="481"/>
      <c r="BM10" s="482"/>
      <c r="BN10" s="446">
        <v>710345</v>
      </c>
      <c r="BO10" s="447"/>
      <c r="BP10" s="447"/>
      <c r="BQ10" s="447"/>
      <c r="BR10" s="447"/>
      <c r="BS10" s="447"/>
      <c r="BT10" s="447"/>
      <c r="BU10" s="448"/>
      <c r="BV10" s="446">
        <v>743161</v>
      </c>
      <c r="BW10" s="447"/>
      <c r="BX10" s="447"/>
      <c r="BY10" s="447"/>
      <c r="BZ10" s="447"/>
      <c r="CA10" s="447"/>
      <c r="CB10" s="447"/>
      <c r="CC10" s="448"/>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124</v>
      </c>
      <c r="M11" s="501"/>
      <c r="N11" s="501"/>
      <c r="O11" s="501"/>
      <c r="P11" s="501"/>
      <c r="Q11" s="502"/>
      <c r="R11" s="503" t="s">
        <v>125</v>
      </c>
      <c r="S11" s="504"/>
      <c r="T11" s="504"/>
      <c r="U11" s="504"/>
      <c r="V11" s="505"/>
      <c r="W11" s="434"/>
      <c r="X11" s="435"/>
      <c r="Y11" s="435"/>
      <c r="Z11" s="435"/>
      <c r="AA11" s="435"/>
      <c r="AB11" s="435"/>
      <c r="AC11" s="435"/>
      <c r="AD11" s="435"/>
      <c r="AE11" s="435"/>
      <c r="AF11" s="435"/>
      <c r="AG11" s="435"/>
      <c r="AH11" s="435"/>
      <c r="AI11" s="435"/>
      <c r="AJ11" s="435"/>
      <c r="AK11" s="435"/>
      <c r="AL11" s="438"/>
      <c r="AM11" s="475" t="s">
        <v>126</v>
      </c>
      <c r="AN11" s="476"/>
      <c r="AO11" s="476"/>
      <c r="AP11" s="476"/>
      <c r="AQ11" s="476"/>
      <c r="AR11" s="476"/>
      <c r="AS11" s="476"/>
      <c r="AT11" s="477"/>
      <c r="AU11" s="478" t="s">
        <v>127</v>
      </c>
      <c r="AV11" s="479"/>
      <c r="AW11" s="479"/>
      <c r="AX11" s="479"/>
      <c r="AY11" s="480" t="s">
        <v>128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129</v>
      </c>
      <c r="CE11" s="450"/>
      <c r="CF11" s="450"/>
      <c r="CG11" s="450"/>
      <c r="CH11" s="450"/>
      <c r="CI11" s="450"/>
      <c r="CJ11" s="450"/>
      <c r="CK11" s="450"/>
      <c r="CL11" s="450"/>
      <c r="CM11" s="450"/>
      <c r="CN11" s="450"/>
      <c r="CO11" s="450"/>
      <c r="CP11" s="450"/>
      <c r="CQ11" s="450"/>
      <c r="CR11" s="450"/>
      <c r="CS11" s="451"/>
      <c r="CT11" s="486" t="s">
        <v>130</v>
      </c>
      <c r="CU11" s="487"/>
      <c r="CV11" s="487"/>
      <c r="CW11" s="487"/>
      <c r="CX11" s="487"/>
      <c r="CY11" s="487"/>
      <c r="CZ11" s="487"/>
      <c r="DA11" s="488"/>
      <c r="DB11" s="486" t="s">
        <v>131</v>
      </c>
      <c r="DC11" s="487"/>
      <c r="DD11" s="487"/>
      <c r="DE11" s="487"/>
      <c r="DF11" s="487"/>
      <c r="DG11" s="487"/>
      <c r="DH11" s="487"/>
      <c r="DI11" s="488"/>
    </row>
    <row r="12" spans="1:119" ht="18.75" customHeight="1" x14ac:dyDescent="0.2">
      <c r="A12" s="178"/>
      <c r="B12" s="506" t="s">
        <v>132</v>
      </c>
      <c r="C12" s="507"/>
      <c r="D12" s="507"/>
      <c r="E12" s="507"/>
      <c r="F12" s="507"/>
      <c r="G12" s="507"/>
      <c r="H12" s="507"/>
      <c r="I12" s="507"/>
      <c r="J12" s="507"/>
      <c r="K12" s="508"/>
      <c r="L12" s="515" t="s">
        <v>133</v>
      </c>
      <c r="M12" s="516"/>
      <c r="N12" s="516"/>
      <c r="O12" s="516"/>
      <c r="P12" s="516"/>
      <c r="Q12" s="517"/>
      <c r="R12" s="518">
        <v>89511</v>
      </c>
      <c r="S12" s="519"/>
      <c r="T12" s="519"/>
      <c r="U12" s="519"/>
      <c r="V12" s="520"/>
      <c r="W12" s="521" t="s">
        <v>1</v>
      </c>
      <c r="X12" s="479"/>
      <c r="Y12" s="479"/>
      <c r="Z12" s="479"/>
      <c r="AA12" s="479"/>
      <c r="AB12" s="522"/>
      <c r="AC12" s="523" t="s">
        <v>134</v>
      </c>
      <c r="AD12" s="524"/>
      <c r="AE12" s="524"/>
      <c r="AF12" s="524"/>
      <c r="AG12" s="525"/>
      <c r="AH12" s="523" t="s">
        <v>135</v>
      </c>
      <c r="AI12" s="524"/>
      <c r="AJ12" s="524"/>
      <c r="AK12" s="524"/>
      <c r="AL12" s="526"/>
      <c r="AM12" s="475" t="s">
        <v>136</v>
      </c>
      <c r="AN12" s="476"/>
      <c r="AO12" s="476"/>
      <c r="AP12" s="476"/>
      <c r="AQ12" s="476"/>
      <c r="AR12" s="476"/>
      <c r="AS12" s="476"/>
      <c r="AT12" s="477"/>
      <c r="AU12" s="478" t="s">
        <v>137</v>
      </c>
      <c r="AV12" s="479"/>
      <c r="AW12" s="479"/>
      <c r="AX12" s="479"/>
      <c r="AY12" s="480" t="s">
        <v>138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727181</v>
      </c>
      <c r="BW12" s="447"/>
      <c r="BX12" s="447"/>
      <c r="BY12" s="447"/>
      <c r="BZ12" s="447"/>
      <c r="CA12" s="447"/>
      <c r="CB12" s="447"/>
      <c r="CC12" s="448"/>
      <c r="CD12" s="449" t="s">
        <v>139</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140</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141</v>
      </c>
      <c r="N13" s="538"/>
      <c r="O13" s="538"/>
      <c r="P13" s="538"/>
      <c r="Q13" s="539"/>
      <c r="R13" s="530">
        <v>85684</v>
      </c>
      <c r="S13" s="531"/>
      <c r="T13" s="531"/>
      <c r="U13" s="531"/>
      <c r="V13" s="532"/>
      <c r="W13" s="462" t="s">
        <v>142</v>
      </c>
      <c r="X13" s="463"/>
      <c r="Y13" s="463"/>
      <c r="Z13" s="463"/>
      <c r="AA13" s="463"/>
      <c r="AB13" s="453"/>
      <c r="AC13" s="497">
        <v>1550</v>
      </c>
      <c r="AD13" s="498"/>
      <c r="AE13" s="498"/>
      <c r="AF13" s="498"/>
      <c r="AG13" s="540"/>
      <c r="AH13" s="497">
        <v>1782</v>
      </c>
      <c r="AI13" s="498"/>
      <c r="AJ13" s="498"/>
      <c r="AK13" s="498"/>
      <c r="AL13" s="499"/>
      <c r="AM13" s="475" t="s">
        <v>143</v>
      </c>
      <c r="AN13" s="476"/>
      <c r="AO13" s="476"/>
      <c r="AP13" s="476"/>
      <c r="AQ13" s="476"/>
      <c r="AR13" s="476"/>
      <c r="AS13" s="476"/>
      <c r="AT13" s="477"/>
      <c r="AU13" s="478" t="s">
        <v>144</v>
      </c>
      <c r="AV13" s="479"/>
      <c r="AW13" s="479"/>
      <c r="AX13" s="479"/>
      <c r="AY13" s="480" t="s">
        <v>145</v>
      </c>
      <c r="AZ13" s="481"/>
      <c r="BA13" s="481"/>
      <c r="BB13" s="481"/>
      <c r="BC13" s="481"/>
      <c r="BD13" s="481"/>
      <c r="BE13" s="481"/>
      <c r="BF13" s="481"/>
      <c r="BG13" s="481"/>
      <c r="BH13" s="481"/>
      <c r="BI13" s="481"/>
      <c r="BJ13" s="481"/>
      <c r="BK13" s="481"/>
      <c r="BL13" s="481"/>
      <c r="BM13" s="482"/>
      <c r="BN13" s="446">
        <v>1554366</v>
      </c>
      <c r="BO13" s="447"/>
      <c r="BP13" s="447"/>
      <c r="BQ13" s="447"/>
      <c r="BR13" s="447"/>
      <c r="BS13" s="447"/>
      <c r="BT13" s="447"/>
      <c r="BU13" s="448"/>
      <c r="BV13" s="446">
        <v>162106</v>
      </c>
      <c r="BW13" s="447"/>
      <c r="BX13" s="447"/>
      <c r="BY13" s="447"/>
      <c r="BZ13" s="447"/>
      <c r="CA13" s="447"/>
      <c r="CB13" s="447"/>
      <c r="CC13" s="448"/>
      <c r="CD13" s="449" t="s">
        <v>146</v>
      </c>
      <c r="CE13" s="450"/>
      <c r="CF13" s="450"/>
      <c r="CG13" s="450"/>
      <c r="CH13" s="450"/>
      <c r="CI13" s="450"/>
      <c r="CJ13" s="450"/>
      <c r="CK13" s="450"/>
      <c r="CL13" s="450"/>
      <c r="CM13" s="450"/>
      <c r="CN13" s="450"/>
      <c r="CO13" s="450"/>
      <c r="CP13" s="450"/>
      <c r="CQ13" s="450"/>
      <c r="CR13" s="450"/>
      <c r="CS13" s="451"/>
      <c r="CT13" s="443">
        <v>6.5</v>
      </c>
      <c r="CU13" s="444"/>
      <c r="CV13" s="444"/>
      <c r="CW13" s="444"/>
      <c r="CX13" s="444"/>
      <c r="CY13" s="444"/>
      <c r="CZ13" s="444"/>
      <c r="DA13" s="445"/>
      <c r="DB13" s="443">
        <v>6.9</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147</v>
      </c>
      <c r="M14" s="528"/>
      <c r="N14" s="528"/>
      <c r="O14" s="528"/>
      <c r="P14" s="528"/>
      <c r="Q14" s="529"/>
      <c r="R14" s="530">
        <v>90194</v>
      </c>
      <c r="S14" s="531"/>
      <c r="T14" s="531"/>
      <c r="U14" s="531"/>
      <c r="V14" s="532"/>
      <c r="W14" s="436"/>
      <c r="X14" s="437"/>
      <c r="Y14" s="437"/>
      <c r="Z14" s="437"/>
      <c r="AA14" s="437"/>
      <c r="AB14" s="426"/>
      <c r="AC14" s="533">
        <v>3.7</v>
      </c>
      <c r="AD14" s="534"/>
      <c r="AE14" s="534"/>
      <c r="AF14" s="534"/>
      <c r="AG14" s="535"/>
      <c r="AH14" s="533">
        <v>4</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148</v>
      </c>
      <c r="CE14" s="542"/>
      <c r="CF14" s="542"/>
      <c r="CG14" s="542"/>
      <c r="CH14" s="542"/>
      <c r="CI14" s="542"/>
      <c r="CJ14" s="542"/>
      <c r="CK14" s="542"/>
      <c r="CL14" s="542"/>
      <c r="CM14" s="542"/>
      <c r="CN14" s="542"/>
      <c r="CO14" s="542"/>
      <c r="CP14" s="542"/>
      <c r="CQ14" s="542"/>
      <c r="CR14" s="542"/>
      <c r="CS14" s="543"/>
      <c r="CT14" s="544">
        <v>40.299999999999997</v>
      </c>
      <c r="CU14" s="545"/>
      <c r="CV14" s="545"/>
      <c r="CW14" s="545"/>
      <c r="CX14" s="545"/>
      <c r="CY14" s="545"/>
      <c r="CZ14" s="545"/>
      <c r="DA14" s="546"/>
      <c r="DB14" s="544">
        <v>56.1</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149</v>
      </c>
      <c r="N15" s="538"/>
      <c r="O15" s="538"/>
      <c r="P15" s="538"/>
      <c r="Q15" s="539"/>
      <c r="R15" s="530">
        <v>86378</v>
      </c>
      <c r="S15" s="531"/>
      <c r="T15" s="531"/>
      <c r="U15" s="531"/>
      <c r="V15" s="532"/>
      <c r="W15" s="462" t="s">
        <v>150</v>
      </c>
      <c r="X15" s="463"/>
      <c r="Y15" s="463"/>
      <c r="Z15" s="463"/>
      <c r="AA15" s="463"/>
      <c r="AB15" s="453"/>
      <c r="AC15" s="497">
        <v>16495</v>
      </c>
      <c r="AD15" s="498"/>
      <c r="AE15" s="498"/>
      <c r="AF15" s="498"/>
      <c r="AG15" s="540"/>
      <c r="AH15" s="497">
        <v>18074</v>
      </c>
      <c r="AI15" s="498"/>
      <c r="AJ15" s="498"/>
      <c r="AK15" s="498"/>
      <c r="AL15" s="499"/>
      <c r="AM15" s="475"/>
      <c r="AN15" s="476"/>
      <c r="AO15" s="476"/>
      <c r="AP15" s="476"/>
      <c r="AQ15" s="476"/>
      <c r="AR15" s="476"/>
      <c r="AS15" s="476"/>
      <c r="AT15" s="477"/>
      <c r="AU15" s="478"/>
      <c r="AV15" s="479"/>
      <c r="AW15" s="479"/>
      <c r="AX15" s="479"/>
      <c r="AY15" s="406" t="s">
        <v>151</v>
      </c>
      <c r="AZ15" s="407"/>
      <c r="BA15" s="407"/>
      <c r="BB15" s="407"/>
      <c r="BC15" s="407"/>
      <c r="BD15" s="407"/>
      <c r="BE15" s="407"/>
      <c r="BF15" s="407"/>
      <c r="BG15" s="407"/>
      <c r="BH15" s="407"/>
      <c r="BI15" s="407"/>
      <c r="BJ15" s="407"/>
      <c r="BK15" s="407"/>
      <c r="BL15" s="407"/>
      <c r="BM15" s="408"/>
      <c r="BN15" s="409">
        <v>12850504</v>
      </c>
      <c r="BO15" s="410"/>
      <c r="BP15" s="410"/>
      <c r="BQ15" s="410"/>
      <c r="BR15" s="410"/>
      <c r="BS15" s="410"/>
      <c r="BT15" s="410"/>
      <c r="BU15" s="411"/>
      <c r="BV15" s="409">
        <v>13801590</v>
      </c>
      <c r="BW15" s="410"/>
      <c r="BX15" s="410"/>
      <c r="BY15" s="410"/>
      <c r="BZ15" s="410"/>
      <c r="CA15" s="410"/>
      <c r="CB15" s="410"/>
      <c r="CC15" s="411"/>
      <c r="CD15" s="547" t="s">
        <v>152</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153</v>
      </c>
      <c r="M16" s="550"/>
      <c r="N16" s="550"/>
      <c r="O16" s="550"/>
      <c r="P16" s="550"/>
      <c r="Q16" s="551"/>
      <c r="R16" s="552" t="s">
        <v>154</v>
      </c>
      <c r="S16" s="553"/>
      <c r="T16" s="553"/>
      <c r="U16" s="553"/>
      <c r="V16" s="554"/>
      <c r="W16" s="436"/>
      <c r="X16" s="437"/>
      <c r="Y16" s="437"/>
      <c r="Z16" s="437"/>
      <c r="AA16" s="437"/>
      <c r="AB16" s="426"/>
      <c r="AC16" s="533">
        <v>39.4</v>
      </c>
      <c r="AD16" s="534"/>
      <c r="AE16" s="534"/>
      <c r="AF16" s="534"/>
      <c r="AG16" s="535"/>
      <c r="AH16" s="533">
        <v>40.4</v>
      </c>
      <c r="AI16" s="534"/>
      <c r="AJ16" s="534"/>
      <c r="AK16" s="534"/>
      <c r="AL16" s="536"/>
      <c r="AM16" s="475"/>
      <c r="AN16" s="476"/>
      <c r="AO16" s="476"/>
      <c r="AP16" s="476"/>
      <c r="AQ16" s="476"/>
      <c r="AR16" s="476"/>
      <c r="AS16" s="476"/>
      <c r="AT16" s="477"/>
      <c r="AU16" s="478"/>
      <c r="AV16" s="479"/>
      <c r="AW16" s="479"/>
      <c r="AX16" s="479"/>
      <c r="AY16" s="480" t="s">
        <v>155</v>
      </c>
      <c r="AZ16" s="481"/>
      <c r="BA16" s="481"/>
      <c r="BB16" s="481"/>
      <c r="BC16" s="481"/>
      <c r="BD16" s="481"/>
      <c r="BE16" s="481"/>
      <c r="BF16" s="481"/>
      <c r="BG16" s="481"/>
      <c r="BH16" s="481"/>
      <c r="BI16" s="481"/>
      <c r="BJ16" s="481"/>
      <c r="BK16" s="481"/>
      <c r="BL16" s="481"/>
      <c r="BM16" s="482"/>
      <c r="BN16" s="446">
        <v>21004141</v>
      </c>
      <c r="BO16" s="447"/>
      <c r="BP16" s="447"/>
      <c r="BQ16" s="447"/>
      <c r="BR16" s="447"/>
      <c r="BS16" s="447"/>
      <c r="BT16" s="447"/>
      <c r="BU16" s="448"/>
      <c r="BV16" s="446">
        <v>20342204</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156</v>
      </c>
      <c r="N17" s="558"/>
      <c r="O17" s="558"/>
      <c r="P17" s="558"/>
      <c r="Q17" s="559"/>
      <c r="R17" s="552" t="s">
        <v>157</v>
      </c>
      <c r="S17" s="553"/>
      <c r="T17" s="553"/>
      <c r="U17" s="553"/>
      <c r="V17" s="554"/>
      <c r="W17" s="462" t="s">
        <v>158</v>
      </c>
      <c r="X17" s="463"/>
      <c r="Y17" s="463"/>
      <c r="Z17" s="463"/>
      <c r="AA17" s="463"/>
      <c r="AB17" s="453"/>
      <c r="AC17" s="497">
        <v>23793</v>
      </c>
      <c r="AD17" s="498"/>
      <c r="AE17" s="498"/>
      <c r="AF17" s="498"/>
      <c r="AG17" s="540"/>
      <c r="AH17" s="497">
        <v>24900</v>
      </c>
      <c r="AI17" s="498"/>
      <c r="AJ17" s="498"/>
      <c r="AK17" s="498"/>
      <c r="AL17" s="499"/>
      <c r="AM17" s="475"/>
      <c r="AN17" s="476"/>
      <c r="AO17" s="476"/>
      <c r="AP17" s="476"/>
      <c r="AQ17" s="476"/>
      <c r="AR17" s="476"/>
      <c r="AS17" s="476"/>
      <c r="AT17" s="477"/>
      <c r="AU17" s="478"/>
      <c r="AV17" s="479"/>
      <c r="AW17" s="479"/>
      <c r="AX17" s="479"/>
      <c r="AY17" s="480" t="s">
        <v>159</v>
      </c>
      <c r="AZ17" s="481"/>
      <c r="BA17" s="481"/>
      <c r="BB17" s="481"/>
      <c r="BC17" s="481"/>
      <c r="BD17" s="481"/>
      <c r="BE17" s="481"/>
      <c r="BF17" s="481"/>
      <c r="BG17" s="481"/>
      <c r="BH17" s="481"/>
      <c r="BI17" s="481"/>
      <c r="BJ17" s="481"/>
      <c r="BK17" s="481"/>
      <c r="BL17" s="481"/>
      <c r="BM17" s="482"/>
      <c r="BN17" s="446">
        <v>16302627</v>
      </c>
      <c r="BO17" s="447"/>
      <c r="BP17" s="447"/>
      <c r="BQ17" s="447"/>
      <c r="BR17" s="447"/>
      <c r="BS17" s="447"/>
      <c r="BT17" s="447"/>
      <c r="BU17" s="448"/>
      <c r="BV17" s="446">
        <v>17591138</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160</v>
      </c>
      <c r="C18" s="489"/>
      <c r="D18" s="489"/>
      <c r="E18" s="569"/>
      <c r="F18" s="569"/>
      <c r="G18" s="569"/>
      <c r="H18" s="569"/>
      <c r="I18" s="569"/>
      <c r="J18" s="569"/>
      <c r="K18" s="569"/>
      <c r="L18" s="570">
        <v>481.62</v>
      </c>
      <c r="M18" s="570"/>
      <c r="N18" s="570"/>
      <c r="O18" s="570"/>
      <c r="P18" s="570"/>
      <c r="Q18" s="570"/>
      <c r="R18" s="571"/>
      <c r="S18" s="571"/>
      <c r="T18" s="571"/>
      <c r="U18" s="571"/>
      <c r="V18" s="572"/>
      <c r="W18" s="464"/>
      <c r="X18" s="465"/>
      <c r="Y18" s="465"/>
      <c r="Z18" s="465"/>
      <c r="AA18" s="465"/>
      <c r="AB18" s="456"/>
      <c r="AC18" s="573">
        <v>56.9</v>
      </c>
      <c r="AD18" s="574"/>
      <c r="AE18" s="574"/>
      <c r="AF18" s="574"/>
      <c r="AG18" s="575"/>
      <c r="AH18" s="573">
        <v>55.6</v>
      </c>
      <c r="AI18" s="574"/>
      <c r="AJ18" s="574"/>
      <c r="AK18" s="574"/>
      <c r="AL18" s="576"/>
      <c r="AM18" s="475"/>
      <c r="AN18" s="476"/>
      <c r="AO18" s="476"/>
      <c r="AP18" s="476"/>
      <c r="AQ18" s="476"/>
      <c r="AR18" s="476"/>
      <c r="AS18" s="476"/>
      <c r="AT18" s="477"/>
      <c r="AU18" s="478"/>
      <c r="AV18" s="479"/>
      <c r="AW18" s="479"/>
      <c r="AX18" s="479"/>
      <c r="AY18" s="480" t="s">
        <v>161</v>
      </c>
      <c r="AZ18" s="481"/>
      <c r="BA18" s="481"/>
      <c r="BB18" s="481"/>
      <c r="BC18" s="481"/>
      <c r="BD18" s="481"/>
      <c r="BE18" s="481"/>
      <c r="BF18" s="481"/>
      <c r="BG18" s="481"/>
      <c r="BH18" s="481"/>
      <c r="BI18" s="481"/>
      <c r="BJ18" s="481"/>
      <c r="BK18" s="481"/>
      <c r="BL18" s="481"/>
      <c r="BM18" s="482"/>
      <c r="BN18" s="446">
        <v>23321847</v>
      </c>
      <c r="BO18" s="447"/>
      <c r="BP18" s="447"/>
      <c r="BQ18" s="447"/>
      <c r="BR18" s="447"/>
      <c r="BS18" s="447"/>
      <c r="BT18" s="447"/>
      <c r="BU18" s="448"/>
      <c r="BV18" s="446">
        <v>23218841</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162</v>
      </c>
      <c r="C19" s="489"/>
      <c r="D19" s="489"/>
      <c r="E19" s="569"/>
      <c r="F19" s="569"/>
      <c r="G19" s="569"/>
      <c r="H19" s="569"/>
      <c r="I19" s="569"/>
      <c r="J19" s="569"/>
      <c r="K19" s="569"/>
      <c r="L19" s="577">
        <v>183</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163</v>
      </c>
      <c r="AZ19" s="481"/>
      <c r="BA19" s="481"/>
      <c r="BB19" s="481"/>
      <c r="BC19" s="481"/>
      <c r="BD19" s="481"/>
      <c r="BE19" s="481"/>
      <c r="BF19" s="481"/>
      <c r="BG19" s="481"/>
      <c r="BH19" s="481"/>
      <c r="BI19" s="481"/>
      <c r="BJ19" s="481"/>
      <c r="BK19" s="481"/>
      <c r="BL19" s="481"/>
      <c r="BM19" s="482"/>
      <c r="BN19" s="446">
        <v>32439117</v>
      </c>
      <c r="BO19" s="447"/>
      <c r="BP19" s="447"/>
      <c r="BQ19" s="447"/>
      <c r="BR19" s="447"/>
      <c r="BS19" s="447"/>
      <c r="BT19" s="447"/>
      <c r="BU19" s="448"/>
      <c r="BV19" s="446">
        <v>30429234</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164</v>
      </c>
      <c r="C20" s="489"/>
      <c r="D20" s="489"/>
      <c r="E20" s="569"/>
      <c r="F20" s="569"/>
      <c r="G20" s="569"/>
      <c r="H20" s="569"/>
      <c r="I20" s="569"/>
      <c r="J20" s="569"/>
      <c r="K20" s="569"/>
      <c r="L20" s="577">
        <v>33641</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165</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166</v>
      </c>
      <c r="C22" s="590"/>
      <c r="D22" s="591"/>
      <c r="E22" s="458" t="s">
        <v>1</v>
      </c>
      <c r="F22" s="463"/>
      <c r="G22" s="463"/>
      <c r="H22" s="463"/>
      <c r="I22" s="463"/>
      <c r="J22" s="463"/>
      <c r="K22" s="453"/>
      <c r="L22" s="458" t="s">
        <v>167</v>
      </c>
      <c r="M22" s="463"/>
      <c r="N22" s="463"/>
      <c r="O22" s="463"/>
      <c r="P22" s="453"/>
      <c r="Q22" s="621" t="s">
        <v>168</v>
      </c>
      <c r="R22" s="622"/>
      <c r="S22" s="622"/>
      <c r="T22" s="622"/>
      <c r="U22" s="622"/>
      <c r="V22" s="623"/>
      <c r="W22" s="589" t="s">
        <v>169</v>
      </c>
      <c r="X22" s="590"/>
      <c r="Y22" s="591"/>
      <c r="Z22" s="458" t="s">
        <v>1</v>
      </c>
      <c r="AA22" s="463"/>
      <c r="AB22" s="463"/>
      <c r="AC22" s="463"/>
      <c r="AD22" s="463"/>
      <c r="AE22" s="463"/>
      <c r="AF22" s="463"/>
      <c r="AG22" s="453"/>
      <c r="AH22" s="627" t="s">
        <v>170</v>
      </c>
      <c r="AI22" s="463"/>
      <c r="AJ22" s="463"/>
      <c r="AK22" s="463"/>
      <c r="AL22" s="453"/>
      <c r="AM22" s="627" t="s">
        <v>171</v>
      </c>
      <c r="AN22" s="628"/>
      <c r="AO22" s="628"/>
      <c r="AP22" s="628"/>
      <c r="AQ22" s="628"/>
      <c r="AR22" s="629"/>
      <c r="AS22" s="621" t="s">
        <v>168</v>
      </c>
      <c r="AT22" s="622"/>
      <c r="AU22" s="622"/>
      <c r="AV22" s="622"/>
      <c r="AW22" s="622"/>
      <c r="AX22" s="633"/>
      <c r="AY22" s="406" t="s">
        <v>172</v>
      </c>
      <c r="AZ22" s="407"/>
      <c r="BA22" s="407"/>
      <c r="BB22" s="407"/>
      <c r="BC22" s="407"/>
      <c r="BD22" s="407"/>
      <c r="BE22" s="407"/>
      <c r="BF22" s="407"/>
      <c r="BG22" s="407"/>
      <c r="BH22" s="407"/>
      <c r="BI22" s="407"/>
      <c r="BJ22" s="407"/>
      <c r="BK22" s="407"/>
      <c r="BL22" s="407"/>
      <c r="BM22" s="408"/>
      <c r="BN22" s="409">
        <v>48602632</v>
      </c>
      <c r="BO22" s="410"/>
      <c r="BP22" s="410"/>
      <c r="BQ22" s="410"/>
      <c r="BR22" s="410"/>
      <c r="BS22" s="410"/>
      <c r="BT22" s="410"/>
      <c r="BU22" s="411"/>
      <c r="BV22" s="409">
        <v>49646406</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173</v>
      </c>
      <c r="AZ23" s="481"/>
      <c r="BA23" s="481"/>
      <c r="BB23" s="481"/>
      <c r="BC23" s="481"/>
      <c r="BD23" s="481"/>
      <c r="BE23" s="481"/>
      <c r="BF23" s="481"/>
      <c r="BG23" s="481"/>
      <c r="BH23" s="481"/>
      <c r="BI23" s="481"/>
      <c r="BJ23" s="481"/>
      <c r="BK23" s="481"/>
      <c r="BL23" s="481"/>
      <c r="BM23" s="482"/>
      <c r="BN23" s="446">
        <v>24217742</v>
      </c>
      <c r="BO23" s="447"/>
      <c r="BP23" s="447"/>
      <c r="BQ23" s="447"/>
      <c r="BR23" s="447"/>
      <c r="BS23" s="447"/>
      <c r="BT23" s="447"/>
      <c r="BU23" s="448"/>
      <c r="BV23" s="446">
        <v>23679366</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174</v>
      </c>
      <c r="F24" s="476"/>
      <c r="G24" s="476"/>
      <c r="H24" s="476"/>
      <c r="I24" s="476"/>
      <c r="J24" s="476"/>
      <c r="K24" s="477"/>
      <c r="L24" s="497">
        <v>1</v>
      </c>
      <c r="M24" s="498"/>
      <c r="N24" s="498"/>
      <c r="O24" s="498"/>
      <c r="P24" s="540"/>
      <c r="Q24" s="497">
        <v>8670</v>
      </c>
      <c r="R24" s="498"/>
      <c r="S24" s="498"/>
      <c r="T24" s="498"/>
      <c r="U24" s="498"/>
      <c r="V24" s="540"/>
      <c r="W24" s="592"/>
      <c r="X24" s="593"/>
      <c r="Y24" s="594"/>
      <c r="Z24" s="496" t="s">
        <v>175</v>
      </c>
      <c r="AA24" s="476"/>
      <c r="AB24" s="476"/>
      <c r="AC24" s="476"/>
      <c r="AD24" s="476"/>
      <c r="AE24" s="476"/>
      <c r="AF24" s="476"/>
      <c r="AG24" s="477"/>
      <c r="AH24" s="497">
        <v>626</v>
      </c>
      <c r="AI24" s="498"/>
      <c r="AJ24" s="498"/>
      <c r="AK24" s="498"/>
      <c r="AL24" s="540"/>
      <c r="AM24" s="497">
        <v>1959380</v>
      </c>
      <c r="AN24" s="498"/>
      <c r="AO24" s="498"/>
      <c r="AP24" s="498"/>
      <c r="AQ24" s="498"/>
      <c r="AR24" s="540"/>
      <c r="AS24" s="497">
        <v>3130</v>
      </c>
      <c r="AT24" s="498"/>
      <c r="AU24" s="498"/>
      <c r="AV24" s="498"/>
      <c r="AW24" s="498"/>
      <c r="AX24" s="499"/>
      <c r="AY24" s="562" t="s">
        <v>176</v>
      </c>
      <c r="AZ24" s="563"/>
      <c r="BA24" s="563"/>
      <c r="BB24" s="563"/>
      <c r="BC24" s="563"/>
      <c r="BD24" s="563"/>
      <c r="BE24" s="563"/>
      <c r="BF24" s="563"/>
      <c r="BG24" s="563"/>
      <c r="BH24" s="563"/>
      <c r="BI24" s="563"/>
      <c r="BJ24" s="563"/>
      <c r="BK24" s="563"/>
      <c r="BL24" s="563"/>
      <c r="BM24" s="564"/>
      <c r="BN24" s="446">
        <v>31386664</v>
      </c>
      <c r="BO24" s="447"/>
      <c r="BP24" s="447"/>
      <c r="BQ24" s="447"/>
      <c r="BR24" s="447"/>
      <c r="BS24" s="447"/>
      <c r="BT24" s="447"/>
      <c r="BU24" s="448"/>
      <c r="BV24" s="446">
        <v>32362264</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177</v>
      </c>
      <c r="F25" s="476"/>
      <c r="G25" s="476"/>
      <c r="H25" s="476"/>
      <c r="I25" s="476"/>
      <c r="J25" s="476"/>
      <c r="K25" s="477"/>
      <c r="L25" s="497">
        <v>1</v>
      </c>
      <c r="M25" s="498"/>
      <c r="N25" s="498"/>
      <c r="O25" s="498"/>
      <c r="P25" s="540"/>
      <c r="Q25" s="497">
        <v>7220</v>
      </c>
      <c r="R25" s="498"/>
      <c r="S25" s="498"/>
      <c r="T25" s="498"/>
      <c r="U25" s="498"/>
      <c r="V25" s="540"/>
      <c r="W25" s="592"/>
      <c r="X25" s="593"/>
      <c r="Y25" s="594"/>
      <c r="Z25" s="496" t="s">
        <v>178</v>
      </c>
      <c r="AA25" s="476"/>
      <c r="AB25" s="476"/>
      <c r="AC25" s="476"/>
      <c r="AD25" s="476"/>
      <c r="AE25" s="476"/>
      <c r="AF25" s="476"/>
      <c r="AG25" s="477"/>
      <c r="AH25" s="497" t="s">
        <v>140</v>
      </c>
      <c r="AI25" s="498"/>
      <c r="AJ25" s="498"/>
      <c r="AK25" s="498"/>
      <c r="AL25" s="540"/>
      <c r="AM25" s="497" t="s">
        <v>140</v>
      </c>
      <c r="AN25" s="498"/>
      <c r="AO25" s="498"/>
      <c r="AP25" s="498"/>
      <c r="AQ25" s="498"/>
      <c r="AR25" s="540"/>
      <c r="AS25" s="497" t="s">
        <v>130</v>
      </c>
      <c r="AT25" s="498"/>
      <c r="AU25" s="498"/>
      <c r="AV25" s="498"/>
      <c r="AW25" s="498"/>
      <c r="AX25" s="499"/>
      <c r="AY25" s="406" t="s">
        <v>179</v>
      </c>
      <c r="AZ25" s="407"/>
      <c r="BA25" s="407"/>
      <c r="BB25" s="407"/>
      <c r="BC25" s="407"/>
      <c r="BD25" s="407"/>
      <c r="BE25" s="407"/>
      <c r="BF25" s="407"/>
      <c r="BG25" s="407"/>
      <c r="BH25" s="407"/>
      <c r="BI25" s="407"/>
      <c r="BJ25" s="407"/>
      <c r="BK25" s="407"/>
      <c r="BL25" s="407"/>
      <c r="BM25" s="408"/>
      <c r="BN25" s="409">
        <v>4474671</v>
      </c>
      <c r="BO25" s="410"/>
      <c r="BP25" s="410"/>
      <c r="BQ25" s="410"/>
      <c r="BR25" s="410"/>
      <c r="BS25" s="410"/>
      <c r="BT25" s="410"/>
      <c r="BU25" s="411"/>
      <c r="BV25" s="409">
        <v>6787633</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180</v>
      </c>
      <c r="F26" s="476"/>
      <c r="G26" s="476"/>
      <c r="H26" s="476"/>
      <c r="I26" s="476"/>
      <c r="J26" s="476"/>
      <c r="K26" s="477"/>
      <c r="L26" s="497">
        <v>1</v>
      </c>
      <c r="M26" s="498"/>
      <c r="N26" s="498"/>
      <c r="O26" s="498"/>
      <c r="P26" s="540"/>
      <c r="Q26" s="497">
        <v>6740</v>
      </c>
      <c r="R26" s="498"/>
      <c r="S26" s="498"/>
      <c r="T26" s="498"/>
      <c r="U26" s="498"/>
      <c r="V26" s="540"/>
      <c r="W26" s="592"/>
      <c r="X26" s="593"/>
      <c r="Y26" s="594"/>
      <c r="Z26" s="496" t="s">
        <v>181</v>
      </c>
      <c r="AA26" s="598"/>
      <c r="AB26" s="598"/>
      <c r="AC26" s="598"/>
      <c r="AD26" s="598"/>
      <c r="AE26" s="598"/>
      <c r="AF26" s="598"/>
      <c r="AG26" s="599"/>
      <c r="AH26" s="497">
        <v>13</v>
      </c>
      <c r="AI26" s="498"/>
      <c r="AJ26" s="498"/>
      <c r="AK26" s="498"/>
      <c r="AL26" s="540"/>
      <c r="AM26" s="497">
        <v>37323</v>
      </c>
      <c r="AN26" s="498"/>
      <c r="AO26" s="498"/>
      <c r="AP26" s="498"/>
      <c r="AQ26" s="498"/>
      <c r="AR26" s="540"/>
      <c r="AS26" s="497">
        <v>2871</v>
      </c>
      <c r="AT26" s="498"/>
      <c r="AU26" s="498"/>
      <c r="AV26" s="498"/>
      <c r="AW26" s="498"/>
      <c r="AX26" s="499"/>
      <c r="AY26" s="449" t="s">
        <v>182</v>
      </c>
      <c r="AZ26" s="450"/>
      <c r="BA26" s="450"/>
      <c r="BB26" s="450"/>
      <c r="BC26" s="450"/>
      <c r="BD26" s="450"/>
      <c r="BE26" s="450"/>
      <c r="BF26" s="450"/>
      <c r="BG26" s="450"/>
      <c r="BH26" s="450"/>
      <c r="BI26" s="450"/>
      <c r="BJ26" s="450"/>
      <c r="BK26" s="450"/>
      <c r="BL26" s="450"/>
      <c r="BM26" s="451"/>
      <c r="BN26" s="446" t="s">
        <v>183</v>
      </c>
      <c r="BO26" s="447"/>
      <c r="BP26" s="447"/>
      <c r="BQ26" s="447"/>
      <c r="BR26" s="447"/>
      <c r="BS26" s="447"/>
      <c r="BT26" s="447"/>
      <c r="BU26" s="448"/>
      <c r="BV26" s="446" t="s">
        <v>140</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184</v>
      </c>
      <c r="F27" s="476"/>
      <c r="G27" s="476"/>
      <c r="H27" s="476"/>
      <c r="I27" s="476"/>
      <c r="J27" s="476"/>
      <c r="K27" s="477"/>
      <c r="L27" s="497">
        <v>1</v>
      </c>
      <c r="M27" s="498"/>
      <c r="N27" s="498"/>
      <c r="O27" s="498"/>
      <c r="P27" s="540"/>
      <c r="Q27" s="497">
        <v>4500</v>
      </c>
      <c r="R27" s="498"/>
      <c r="S27" s="498"/>
      <c r="T27" s="498"/>
      <c r="U27" s="498"/>
      <c r="V27" s="540"/>
      <c r="W27" s="592"/>
      <c r="X27" s="593"/>
      <c r="Y27" s="594"/>
      <c r="Z27" s="496" t="s">
        <v>185</v>
      </c>
      <c r="AA27" s="476"/>
      <c r="AB27" s="476"/>
      <c r="AC27" s="476"/>
      <c r="AD27" s="476"/>
      <c r="AE27" s="476"/>
      <c r="AF27" s="476"/>
      <c r="AG27" s="477"/>
      <c r="AH27" s="497">
        <v>28</v>
      </c>
      <c r="AI27" s="498"/>
      <c r="AJ27" s="498"/>
      <c r="AK27" s="498"/>
      <c r="AL27" s="540"/>
      <c r="AM27" s="497">
        <v>92876</v>
      </c>
      <c r="AN27" s="498"/>
      <c r="AO27" s="498"/>
      <c r="AP27" s="498"/>
      <c r="AQ27" s="498"/>
      <c r="AR27" s="540"/>
      <c r="AS27" s="497">
        <v>3317</v>
      </c>
      <c r="AT27" s="498"/>
      <c r="AU27" s="498"/>
      <c r="AV27" s="498"/>
      <c r="AW27" s="498"/>
      <c r="AX27" s="499"/>
      <c r="AY27" s="541" t="s">
        <v>186</v>
      </c>
      <c r="AZ27" s="542"/>
      <c r="BA27" s="542"/>
      <c r="BB27" s="542"/>
      <c r="BC27" s="542"/>
      <c r="BD27" s="542"/>
      <c r="BE27" s="542"/>
      <c r="BF27" s="542"/>
      <c r="BG27" s="542"/>
      <c r="BH27" s="542"/>
      <c r="BI27" s="542"/>
      <c r="BJ27" s="542"/>
      <c r="BK27" s="542"/>
      <c r="BL27" s="542"/>
      <c r="BM27" s="543"/>
      <c r="BN27" s="565">
        <v>199650</v>
      </c>
      <c r="BO27" s="566"/>
      <c r="BP27" s="566"/>
      <c r="BQ27" s="566"/>
      <c r="BR27" s="566"/>
      <c r="BS27" s="566"/>
      <c r="BT27" s="566"/>
      <c r="BU27" s="567"/>
      <c r="BV27" s="565">
        <v>199650</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187</v>
      </c>
      <c r="F28" s="476"/>
      <c r="G28" s="476"/>
      <c r="H28" s="476"/>
      <c r="I28" s="476"/>
      <c r="J28" s="476"/>
      <c r="K28" s="477"/>
      <c r="L28" s="497">
        <v>1</v>
      </c>
      <c r="M28" s="498"/>
      <c r="N28" s="498"/>
      <c r="O28" s="498"/>
      <c r="P28" s="540"/>
      <c r="Q28" s="497">
        <v>3900</v>
      </c>
      <c r="R28" s="498"/>
      <c r="S28" s="498"/>
      <c r="T28" s="498"/>
      <c r="U28" s="498"/>
      <c r="V28" s="540"/>
      <c r="W28" s="592"/>
      <c r="X28" s="593"/>
      <c r="Y28" s="594"/>
      <c r="Z28" s="496" t="s">
        <v>188</v>
      </c>
      <c r="AA28" s="476"/>
      <c r="AB28" s="476"/>
      <c r="AC28" s="476"/>
      <c r="AD28" s="476"/>
      <c r="AE28" s="476"/>
      <c r="AF28" s="476"/>
      <c r="AG28" s="477"/>
      <c r="AH28" s="497" t="s">
        <v>130</v>
      </c>
      <c r="AI28" s="498"/>
      <c r="AJ28" s="498"/>
      <c r="AK28" s="498"/>
      <c r="AL28" s="540"/>
      <c r="AM28" s="497" t="s">
        <v>140</v>
      </c>
      <c r="AN28" s="498"/>
      <c r="AO28" s="498"/>
      <c r="AP28" s="498"/>
      <c r="AQ28" s="498"/>
      <c r="AR28" s="540"/>
      <c r="AS28" s="497" t="s">
        <v>140</v>
      </c>
      <c r="AT28" s="498"/>
      <c r="AU28" s="498"/>
      <c r="AV28" s="498"/>
      <c r="AW28" s="498"/>
      <c r="AX28" s="499"/>
      <c r="AY28" s="600" t="s">
        <v>189</v>
      </c>
      <c r="AZ28" s="601"/>
      <c r="BA28" s="601"/>
      <c r="BB28" s="602"/>
      <c r="BC28" s="406" t="s">
        <v>48</v>
      </c>
      <c r="BD28" s="407"/>
      <c r="BE28" s="407"/>
      <c r="BF28" s="407"/>
      <c r="BG28" s="407"/>
      <c r="BH28" s="407"/>
      <c r="BI28" s="407"/>
      <c r="BJ28" s="407"/>
      <c r="BK28" s="407"/>
      <c r="BL28" s="407"/>
      <c r="BM28" s="408"/>
      <c r="BN28" s="409">
        <v>3585927</v>
      </c>
      <c r="BO28" s="410"/>
      <c r="BP28" s="410"/>
      <c r="BQ28" s="410"/>
      <c r="BR28" s="410"/>
      <c r="BS28" s="410"/>
      <c r="BT28" s="410"/>
      <c r="BU28" s="411"/>
      <c r="BV28" s="409">
        <v>2875582</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190</v>
      </c>
      <c r="F29" s="476"/>
      <c r="G29" s="476"/>
      <c r="H29" s="476"/>
      <c r="I29" s="476"/>
      <c r="J29" s="476"/>
      <c r="K29" s="477"/>
      <c r="L29" s="497">
        <v>22</v>
      </c>
      <c r="M29" s="498"/>
      <c r="N29" s="498"/>
      <c r="O29" s="498"/>
      <c r="P29" s="540"/>
      <c r="Q29" s="497">
        <v>3500</v>
      </c>
      <c r="R29" s="498"/>
      <c r="S29" s="498"/>
      <c r="T29" s="498"/>
      <c r="U29" s="498"/>
      <c r="V29" s="540"/>
      <c r="W29" s="595"/>
      <c r="X29" s="596"/>
      <c r="Y29" s="597"/>
      <c r="Z29" s="496" t="s">
        <v>191</v>
      </c>
      <c r="AA29" s="476"/>
      <c r="AB29" s="476"/>
      <c r="AC29" s="476"/>
      <c r="AD29" s="476"/>
      <c r="AE29" s="476"/>
      <c r="AF29" s="476"/>
      <c r="AG29" s="477"/>
      <c r="AH29" s="497">
        <v>654</v>
      </c>
      <c r="AI29" s="498"/>
      <c r="AJ29" s="498"/>
      <c r="AK29" s="498"/>
      <c r="AL29" s="540"/>
      <c r="AM29" s="497">
        <v>2052256</v>
      </c>
      <c r="AN29" s="498"/>
      <c r="AO29" s="498"/>
      <c r="AP29" s="498"/>
      <c r="AQ29" s="498"/>
      <c r="AR29" s="540"/>
      <c r="AS29" s="497">
        <v>3138</v>
      </c>
      <c r="AT29" s="498"/>
      <c r="AU29" s="498"/>
      <c r="AV29" s="498"/>
      <c r="AW29" s="498"/>
      <c r="AX29" s="499"/>
      <c r="AY29" s="603"/>
      <c r="AZ29" s="604"/>
      <c r="BA29" s="604"/>
      <c r="BB29" s="605"/>
      <c r="BC29" s="480" t="s">
        <v>192</v>
      </c>
      <c r="BD29" s="481"/>
      <c r="BE29" s="481"/>
      <c r="BF29" s="481"/>
      <c r="BG29" s="481"/>
      <c r="BH29" s="481"/>
      <c r="BI29" s="481"/>
      <c r="BJ29" s="481"/>
      <c r="BK29" s="481"/>
      <c r="BL29" s="481"/>
      <c r="BM29" s="482"/>
      <c r="BN29" s="446">
        <v>536931</v>
      </c>
      <c r="BO29" s="447"/>
      <c r="BP29" s="447"/>
      <c r="BQ29" s="447"/>
      <c r="BR29" s="447"/>
      <c r="BS29" s="447"/>
      <c r="BT29" s="447"/>
      <c r="BU29" s="448"/>
      <c r="BV29" s="446">
        <v>536931</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193</v>
      </c>
      <c r="X30" s="614"/>
      <c r="Y30" s="614"/>
      <c r="Z30" s="614"/>
      <c r="AA30" s="614"/>
      <c r="AB30" s="614"/>
      <c r="AC30" s="614"/>
      <c r="AD30" s="614"/>
      <c r="AE30" s="614"/>
      <c r="AF30" s="614"/>
      <c r="AG30" s="615"/>
      <c r="AH30" s="573">
        <v>96.9</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5901692</v>
      </c>
      <c r="BO30" s="566"/>
      <c r="BP30" s="566"/>
      <c r="BQ30" s="566"/>
      <c r="BR30" s="566"/>
      <c r="BS30" s="566"/>
      <c r="BT30" s="566"/>
      <c r="BU30" s="567"/>
      <c r="BV30" s="565">
        <v>5494538</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194</v>
      </c>
      <c r="D32" s="609"/>
      <c r="E32" s="609"/>
      <c r="F32" s="609"/>
      <c r="G32" s="609"/>
      <c r="H32" s="609"/>
      <c r="I32" s="609"/>
      <c r="J32" s="609"/>
      <c r="K32" s="609"/>
      <c r="L32" s="609"/>
      <c r="M32" s="609"/>
      <c r="N32" s="609"/>
      <c r="O32" s="609"/>
      <c r="P32" s="609"/>
      <c r="Q32" s="609"/>
      <c r="R32" s="609"/>
      <c r="S32" s="609"/>
      <c r="U32" s="450" t="s">
        <v>195</v>
      </c>
      <c r="V32" s="450"/>
      <c r="W32" s="450"/>
      <c r="X32" s="450"/>
      <c r="Y32" s="450"/>
      <c r="Z32" s="450"/>
      <c r="AA32" s="450"/>
      <c r="AB32" s="450"/>
      <c r="AC32" s="450"/>
      <c r="AD32" s="450"/>
      <c r="AE32" s="450"/>
      <c r="AF32" s="450"/>
      <c r="AG32" s="450"/>
      <c r="AH32" s="450"/>
      <c r="AI32" s="450"/>
      <c r="AJ32" s="450"/>
      <c r="AK32" s="450"/>
      <c r="AM32" s="450" t="s">
        <v>196</v>
      </c>
      <c r="AN32" s="450"/>
      <c r="AO32" s="450"/>
      <c r="AP32" s="450"/>
      <c r="AQ32" s="450"/>
      <c r="AR32" s="450"/>
      <c r="AS32" s="450"/>
      <c r="AT32" s="450"/>
      <c r="AU32" s="450"/>
      <c r="AV32" s="450"/>
      <c r="AW32" s="450"/>
      <c r="AX32" s="450"/>
      <c r="AY32" s="450"/>
      <c r="AZ32" s="450"/>
      <c r="BA32" s="450"/>
      <c r="BB32" s="450"/>
      <c r="BC32" s="450"/>
      <c r="BE32" s="450" t="s">
        <v>197</v>
      </c>
      <c r="BF32" s="450"/>
      <c r="BG32" s="450"/>
      <c r="BH32" s="450"/>
      <c r="BI32" s="450"/>
      <c r="BJ32" s="450"/>
      <c r="BK32" s="450"/>
      <c r="BL32" s="450"/>
      <c r="BM32" s="450"/>
      <c r="BN32" s="450"/>
      <c r="BO32" s="450"/>
      <c r="BP32" s="450"/>
      <c r="BQ32" s="450"/>
      <c r="BR32" s="450"/>
      <c r="BS32" s="450"/>
      <c r="BT32" s="450"/>
      <c r="BU32" s="450"/>
      <c r="BW32" s="450" t="s">
        <v>198</v>
      </c>
      <c r="BX32" s="450"/>
      <c r="BY32" s="450"/>
      <c r="BZ32" s="450"/>
      <c r="CA32" s="450"/>
      <c r="CB32" s="450"/>
      <c r="CC32" s="450"/>
      <c r="CD32" s="450"/>
      <c r="CE32" s="450"/>
      <c r="CF32" s="450"/>
      <c r="CG32" s="450"/>
      <c r="CH32" s="450"/>
      <c r="CI32" s="450"/>
      <c r="CJ32" s="450"/>
      <c r="CK32" s="450"/>
      <c r="CL32" s="450"/>
      <c r="CM32" s="450"/>
      <c r="CO32" s="450" t="s">
        <v>199</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200</v>
      </c>
      <c r="D33" s="470"/>
      <c r="E33" s="435" t="s">
        <v>201</v>
      </c>
      <c r="F33" s="435"/>
      <c r="G33" s="435"/>
      <c r="H33" s="435"/>
      <c r="I33" s="435"/>
      <c r="J33" s="435"/>
      <c r="K33" s="435"/>
      <c r="L33" s="435"/>
      <c r="M33" s="435"/>
      <c r="N33" s="435"/>
      <c r="O33" s="435"/>
      <c r="P33" s="435"/>
      <c r="Q33" s="435"/>
      <c r="R33" s="435"/>
      <c r="S33" s="435"/>
      <c r="T33" s="203"/>
      <c r="U33" s="470" t="s">
        <v>200</v>
      </c>
      <c r="V33" s="470"/>
      <c r="W33" s="435" t="s">
        <v>202</v>
      </c>
      <c r="X33" s="435"/>
      <c r="Y33" s="435"/>
      <c r="Z33" s="435"/>
      <c r="AA33" s="435"/>
      <c r="AB33" s="435"/>
      <c r="AC33" s="435"/>
      <c r="AD33" s="435"/>
      <c r="AE33" s="435"/>
      <c r="AF33" s="435"/>
      <c r="AG33" s="435"/>
      <c r="AH33" s="435"/>
      <c r="AI33" s="435"/>
      <c r="AJ33" s="435"/>
      <c r="AK33" s="435"/>
      <c r="AL33" s="203"/>
      <c r="AM33" s="470" t="s">
        <v>203</v>
      </c>
      <c r="AN33" s="470"/>
      <c r="AO33" s="435" t="s">
        <v>204</v>
      </c>
      <c r="AP33" s="435"/>
      <c r="AQ33" s="435"/>
      <c r="AR33" s="435"/>
      <c r="AS33" s="435"/>
      <c r="AT33" s="435"/>
      <c r="AU33" s="435"/>
      <c r="AV33" s="435"/>
      <c r="AW33" s="435"/>
      <c r="AX33" s="435"/>
      <c r="AY33" s="435"/>
      <c r="AZ33" s="435"/>
      <c r="BA33" s="435"/>
      <c r="BB33" s="435"/>
      <c r="BC33" s="435"/>
      <c r="BD33" s="204"/>
      <c r="BE33" s="435" t="s">
        <v>205</v>
      </c>
      <c r="BF33" s="435"/>
      <c r="BG33" s="435" t="s">
        <v>206</v>
      </c>
      <c r="BH33" s="435"/>
      <c r="BI33" s="435"/>
      <c r="BJ33" s="435"/>
      <c r="BK33" s="435"/>
      <c r="BL33" s="435"/>
      <c r="BM33" s="435"/>
      <c r="BN33" s="435"/>
      <c r="BO33" s="435"/>
      <c r="BP33" s="435"/>
      <c r="BQ33" s="435"/>
      <c r="BR33" s="435"/>
      <c r="BS33" s="435"/>
      <c r="BT33" s="435"/>
      <c r="BU33" s="435"/>
      <c r="BV33" s="204"/>
      <c r="BW33" s="470" t="s">
        <v>205</v>
      </c>
      <c r="BX33" s="470"/>
      <c r="BY33" s="435" t="s">
        <v>207</v>
      </c>
      <c r="BZ33" s="435"/>
      <c r="CA33" s="435"/>
      <c r="CB33" s="435"/>
      <c r="CC33" s="435"/>
      <c r="CD33" s="435"/>
      <c r="CE33" s="435"/>
      <c r="CF33" s="435"/>
      <c r="CG33" s="435"/>
      <c r="CH33" s="435"/>
      <c r="CI33" s="435"/>
      <c r="CJ33" s="435"/>
      <c r="CK33" s="435"/>
      <c r="CL33" s="435"/>
      <c r="CM33" s="435"/>
      <c r="CN33" s="203"/>
      <c r="CO33" s="470" t="s">
        <v>203</v>
      </c>
      <c r="CP33" s="470"/>
      <c r="CQ33" s="435" t="s">
        <v>208</v>
      </c>
      <c r="CR33" s="435"/>
      <c r="CS33" s="435"/>
      <c r="CT33" s="435"/>
      <c r="CU33" s="435"/>
      <c r="CV33" s="435"/>
      <c r="CW33" s="435"/>
      <c r="CX33" s="435"/>
      <c r="CY33" s="435"/>
      <c r="CZ33" s="435"/>
      <c r="DA33" s="435"/>
      <c r="DB33" s="435"/>
      <c r="DC33" s="435"/>
      <c r="DD33" s="435"/>
      <c r="DE33" s="435"/>
      <c r="DF33" s="203"/>
      <c r="DG33" s="635" t="s">
        <v>209</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IF('各会計、関係団体の財政状況及び健全化判断比率'!B31="","",'各会計、関係団体の財政状況及び健全化判断比率'!B31)</f>
        <v>病院事業会計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11</v>
      </c>
      <c r="BX34" s="636"/>
      <c r="BY34" s="637" t="str">
        <f>IF('各会計、関係団体の財政状況及び健全化判断比率'!B68="","",'各会計、関係団体の財政状況及び健全化判断比率'!B68)</f>
        <v>甲賀広域行政組合</v>
      </c>
      <c r="BZ34" s="637"/>
      <c r="CA34" s="637"/>
      <c r="CB34" s="637"/>
      <c r="CC34" s="637"/>
      <c r="CD34" s="637"/>
      <c r="CE34" s="637"/>
      <c r="CF34" s="637"/>
      <c r="CG34" s="637"/>
      <c r="CH34" s="637"/>
      <c r="CI34" s="637"/>
      <c r="CJ34" s="637"/>
      <c r="CK34" s="637"/>
      <c r="CL34" s="637"/>
      <c r="CM34" s="637"/>
      <c r="CN34" s="178"/>
      <c r="CO34" s="636">
        <f>IF(CQ34="","",MAX(C34:D43,U34:V43,AM34:AN43,BE34:BF43,BW34:BX43)+1)</f>
        <v>18</v>
      </c>
      <c r="CP34" s="636"/>
      <c r="CQ34" s="637" t="str">
        <f>IF('各会計、関係団体の財政状況及び健全化判断比率'!BS7="","",'各会計、関係団体の財政状況及び健全化判断比率'!BS7)</f>
        <v>信楽高原鐵道㈱</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f>IF(E35="","",C34+1)</f>
        <v>2</v>
      </c>
      <c r="D35" s="636"/>
      <c r="E35" s="637" t="str">
        <f>IF('各会計、関係団体の財政状況及び健全化判断比率'!B8="","",'各会計、関係団体の財政状況及び健全化判断比率'!B8)</f>
        <v>野洲川基幹水利施設管理事業特別会計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後期高齢者医療特別会計</v>
      </c>
      <c r="X35" s="637"/>
      <c r="Y35" s="637"/>
      <c r="Z35" s="637"/>
      <c r="AA35" s="637"/>
      <c r="AB35" s="637"/>
      <c r="AC35" s="637"/>
      <c r="AD35" s="637"/>
      <c r="AE35" s="637"/>
      <c r="AF35" s="637"/>
      <c r="AG35" s="637"/>
      <c r="AH35" s="637"/>
      <c r="AI35" s="637"/>
      <c r="AJ35" s="637"/>
      <c r="AK35" s="637"/>
      <c r="AL35" s="178"/>
      <c r="AM35" s="636">
        <f t="shared" ref="AM35:AM43" si="0">IF(AO35="","",AM34+1)</f>
        <v>7</v>
      </c>
      <c r="AN35" s="636"/>
      <c r="AO35" s="637" t="str">
        <f>IF('各会計、関係団体の財政状況及び健全化判断比率'!B32="","",'各会計、関係団体の財政状況及び健全化判断比率'!B32)</f>
        <v>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12</v>
      </c>
      <c r="BX35" s="636"/>
      <c r="BY35" s="637" t="str">
        <f>IF('各会計、関係団体の財政状況及び健全化判断比率'!B69="","",'各会計、関係団体の財政状況及び健全化判断比率'!B69)</f>
        <v>公立甲賀病院組合（一般会計）</v>
      </c>
      <c r="BZ35" s="637"/>
      <c r="CA35" s="637"/>
      <c r="CB35" s="637"/>
      <c r="CC35" s="637"/>
      <c r="CD35" s="637"/>
      <c r="CE35" s="637"/>
      <c r="CF35" s="637"/>
      <c r="CG35" s="637"/>
      <c r="CH35" s="637"/>
      <c r="CI35" s="637"/>
      <c r="CJ35" s="637"/>
      <c r="CK35" s="637"/>
      <c r="CL35" s="637"/>
      <c r="CM35" s="637"/>
      <c r="CN35" s="178"/>
      <c r="CO35" s="636">
        <f t="shared" ref="CO35:CO43" si="3">IF(CQ35="","",CO34+1)</f>
        <v>19</v>
      </c>
      <c r="CP35" s="636"/>
      <c r="CQ35" s="637" t="str">
        <f>IF('各会計、関係団体の財政状況及び健全化判断比率'!BS8="","",'各会計、関係団体の財政状況及び健全化判断比率'!BS8)</f>
        <v>㈱道の駅あいの土山</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介護保険特別会計</v>
      </c>
      <c r="X36" s="637"/>
      <c r="Y36" s="637"/>
      <c r="Z36" s="637"/>
      <c r="AA36" s="637"/>
      <c r="AB36" s="637"/>
      <c r="AC36" s="637"/>
      <c r="AD36" s="637"/>
      <c r="AE36" s="637"/>
      <c r="AF36" s="637"/>
      <c r="AG36" s="637"/>
      <c r="AH36" s="637"/>
      <c r="AI36" s="637"/>
      <c r="AJ36" s="637"/>
      <c r="AK36" s="637"/>
      <c r="AL36" s="178"/>
      <c r="AM36" s="636">
        <f t="shared" si="0"/>
        <v>8</v>
      </c>
      <c r="AN36" s="636"/>
      <c r="AO36" s="637" t="str">
        <f>IF('各会計、関係団体の財政状況及び健全化判断比率'!B33="","",'各会計、関係団体の財政状況及び健全化判断比率'!B33)</f>
        <v>診療所事業会計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13</v>
      </c>
      <c r="BX36" s="636"/>
      <c r="BY36" s="637" t="str">
        <f>IF('各会計、関係団体の財政状況及び健全化判断比率'!B70="","",'各会計、関係団体の財政状況及び健全化判断比率'!B70)</f>
        <v>滋賀県市町村職員研修センター</v>
      </c>
      <c r="BZ36" s="637"/>
      <c r="CA36" s="637"/>
      <c r="CB36" s="637"/>
      <c r="CC36" s="637"/>
      <c r="CD36" s="637"/>
      <c r="CE36" s="637"/>
      <c r="CF36" s="637"/>
      <c r="CG36" s="637"/>
      <c r="CH36" s="637"/>
      <c r="CI36" s="637"/>
      <c r="CJ36" s="637"/>
      <c r="CK36" s="637"/>
      <c r="CL36" s="637"/>
      <c r="CM36" s="637"/>
      <c r="CN36" s="178"/>
      <c r="CO36" s="636">
        <f t="shared" si="3"/>
        <v>20</v>
      </c>
      <c r="CP36" s="636"/>
      <c r="CQ36" s="637" t="str">
        <f>IF('各会計、関係団体の財政状況及び健全化判断比率'!BS9="","",'各会計、関係団体の財政状況及び健全化判断比率'!BS9)</f>
        <v>㈱土山町緑のふるさと振興会</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f t="shared" si="0"/>
        <v>9</v>
      </c>
      <c r="AN37" s="636"/>
      <c r="AO37" s="637" t="str">
        <f>IF('各会計、関係団体の財政状況及び健全化判断比率'!B34="","",'各会計、関係団体の財政状況及び健全化判断比率'!B34)</f>
        <v>介護老人保健施設事業会計</v>
      </c>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14</v>
      </c>
      <c r="BX37" s="636"/>
      <c r="BY37" s="637" t="str">
        <f>IF('各会計、関係団体の財政状況及び健全化判断比率'!B71="","",'各会計、関係団体の財政状況及び健全化判断比率'!B71)</f>
        <v>滋賀県市町村職員退職手当組合</v>
      </c>
      <c r="BZ37" s="637"/>
      <c r="CA37" s="637"/>
      <c r="CB37" s="637"/>
      <c r="CC37" s="637"/>
      <c r="CD37" s="637"/>
      <c r="CE37" s="637"/>
      <c r="CF37" s="637"/>
      <c r="CG37" s="637"/>
      <c r="CH37" s="637"/>
      <c r="CI37" s="637"/>
      <c r="CJ37" s="637"/>
      <c r="CK37" s="637"/>
      <c r="CL37" s="637"/>
      <c r="CM37" s="637"/>
      <c r="CN37" s="178"/>
      <c r="CO37" s="636">
        <f t="shared" si="3"/>
        <v>21</v>
      </c>
      <c r="CP37" s="636"/>
      <c r="CQ37" s="637" t="str">
        <f>IF('各会計、関係団体の財政状況及び健全化判断比率'!BS10="","",'各会計、関係団体の財政状況及び健全化判断比率'!BS10)</f>
        <v>(有)グリーンサポートこうか</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f t="shared" si="0"/>
        <v>10</v>
      </c>
      <c r="AN38" s="636"/>
      <c r="AO38" s="637" t="str">
        <f>IF('各会計、関係団体の財政状況及び健全化判断比率'!B35="","",'各会計、関係団体の財政状況及び健全化判断比率'!B35)</f>
        <v>下水道事業会計</v>
      </c>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15</v>
      </c>
      <c r="BX38" s="636"/>
      <c r="BY38" s="637" t="str">
        <f>IF('各会計、関係団体の財政状況及び健全化判断比率'!B72="","",'各会計、関係団体の財政状況及び健全化判断比率'!B72)</f>
        <v>滋賀県後期高齢者医療広域連合（一般会計）</v>
      </c>
      <c r="BZ38" s="637"/>
      <c r="CA38" s="637"/>
      <c r="CB38" s="637"/>
      <c r="CC38" s="637"/>
      <c r="CD38" s="637"/>
      <c r="CE38" s="637"/>
      <c r="CF38" s="637"/>
      <c r="CG38" s="637"/>
      <c r="CH38" s="637"/>
      <c r="CI38" s="637"/>
      <c r="CJ38" s="637"/>
      <c r="CK38" s="637"/>
      <c r="CL38" s="637"/>
      <c r="CM38" s="637"/>
      <c r="CN38" s="178"/>
      <c r="CO38" s="636">
        <f t="shared" si="3"/>
        <v>22</v>
      </c>
      <c r="CP38" s="636"/>
      <c r="CQ38" s="637" t="str">
        <f>IF('各会計、関係団体の財政状況及び健全化判断比率'!BS11="","",'各会計、関係団体の財政状況及び健全化判断比率'!BS11)</f>
        <v>(財)あいの土山文化体育振興会</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16</v>
      </c>
      <c r="BX39" s="636"/>
      <c r="BY39" s="637" t="str">
        <f>IF('各会計、関係団体の財政状況及び健全化判断比率'!B73="","",'各会計、関係団体の財政状況及び健全化判断比率'!B73)</f>
        <v>滋賀県後期高齢者医療広域連合（後期高齢者医療特別会計）</v>
      </c>
      <c r="BZ39" s="637"/>
      <c r="CA39" s="637"/>
      <c r="CB39" s="637"/>
      <c r="CC39" s="637"/>
      <c r="CD39" s="637"/>
      <c r="CE39" s="637"/>
      <c r="CF39" s="637"/>
      <c r="CG39" s="637"/>
      <c r="CH39" s="637"/>
      <c r="CI39" s="637"/>
      <c r="CJ39" s="637"/>
      <c r="CK39" s="637"/>
      <c r="CL39" s="637"/>
      <c r="CM39" s="637"/>
      <c r="CN39" s="178"/>
      <c r="CO39" s="636">
        <f t="shared" si="3"/>
        <v>23</v>
      </c>
      <c r="CP39" s="636"/>
      <c r="CQ39" s="637" t="str">
        <f>IF('各会計、関係団体の財政状況及び健全化判断比率'!BS12="","",'各会計、関係団体の財政状況及び健全化判断比率'!BS12)</f>
        <v>(財)甲賀創健文化振興事業団</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17</v>
      </c>
      <c r="BX40" s="636"/>
      <c r="BY40" s="637" t="str">
        <f>IF('各会計、関係団体の財政状況及び健全化判断比率'!B74="","",'各会計、関係団体の財政状況及び健全化判断比率'!B74)</f>
        <v>滋賀県市町村議会議員公務災害補償等組合</v>
      </c>
      <c r="BZ40" s="637"/>
      <c r="CA40" s="637"/>
      <c r="CB40" s="637"/>
      <c r="CC40" s="637"/>
      <c r="CD40" s="637"/>
      <c r="CE40" s="637"/>
      <c r="CF40" s="637"/>
      <c r="CG40" s="637"/>
      <c r="CH40" s="637"/>
      <c r="CI40" s="637"/>
      <c r="CJ40" s="637"/>
      <c r="CK40" s="637"/>
      <c r="CL40" s="637"/>
      <c r="CM40" s="637"/>
      <c r="CN40" s="178"/>
      <c r="CO40" s="636">
        <f t="shared" si="3"/>
        <v>24</v>
      </c>
      <c r="CP40" s="636"/>
      <c r="CQ40" s="637" t="str">
        <f>IF('各会計、関係団体の財政状況及び健全化判断比率'!BS13="","",'各会計、関係団体の財政状況及び健全化判断比率'!BS13)</f>
        <v>㈱あいコムこうか</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210</v>
      </c>
      <c r="E46" s="639" t="s">
        <v>211</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212</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213</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214</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215</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216</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217</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529</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487</v>
      </c>
      <c r="G33" s="29" t="s">
        <v>488</v>
      </c>
      <c r="H33" s="29" t="s">
        <v>489</v>
      </c>
      <c r="I33" s="29" t="s">
        <v>490</v>
      </c>
      <c r="J33" s="30" t="s">
        <v>491</v>
      </c>
      <c r="K33" s="22"/>
      <c r="L33" s="22"/>
      <c r="M33" s="22"/>
      <c r="N33" s="22"/>
      <c r="O33" s="22"/>
      <c r="P33" s="22"/>
    </row>
    <row r="34" spans="1:16" ht="39" customHeight="1" x14ac:dyDescent="0.2">
      <c r="A34" s="22"/>
      <c r="B34" s="31"/>
      <c r="C34" s="1215" t="s">
        <v>493</v>
      </c>
      <c r="D34" s="1215"/>
      <c r="E34" s="1216"/>
      <c r="F34" s="32">
        <v>15.52</v>
      </c>
      <c r="G34" s="33">
        <v>16.989999999999998</v>
      </c>
      <c r="H34" s="33">
        <v>17</v>
      </c>
      <c r="I34" s="33">
        <v>17.04</v>
      </c>
      <c r="J34" s="34">
        <v>18.010000000000002</v>
      </c>
      <c r="K34" s="22"/>
      <c r="L34" s="22"/>
      <c r="M34" s="22"/>
      <c r="N34" s="22"/>
      <c r="O34" s="22"/>
      <c r="P34" s="22"/>
    </row>
    <row r="35" spans="1:16" ht="39" customHeight="1" x14ac:dyDescent="0.2">
      <c r="A35" s="22"/>
      <c r="B35" s="35"/>
      <c r="C35" s="1209" t="s">
        <v>494</v>
      </c>
      <c r="D35" s="1210"/>
      <c r="E35" s="1211"/>
      <c r="F35" s="36">
        <v>4.17</v>
      </c>
      <c r="G35" s="37">
        <v>4.8</v>
      </c>
      <c r="H35" s="37">
        <v>5.98</v>
      </c>
      <c r="I35" s="37">
        <v>6.37</v>
      </c>
      <c r="J35" s="38">
        <v>9.33</v>
      </c>
      <c r="K35" s="22"/>
      <c r="L35" s="22"/>
      <c r="M35" s="22"/>
      <c r="N35" s="22"/>
      <c r="O35" s="22"/>
      <c r="P35" s="22"/>
    </row>
    <row r="36" spans="1:16" ht="39" customHeight="1" x14ac:dyDescent="0.2">
      <c r="A36" s="22"/>
      <c r="B36" s="35"/>
      <c r="C36" s="1209" t="s">
        <v>495</v>
      </c>
      <c r="D36" s="1210"/>
      <c r="E36" s="1211"/>
      <c r="F36" s="36">
        <v>2.7</v>
      </c>
      <c r="G36" s="37">
        <v>2.88</v>
      </c>
      <c r="H36" s="37">
        <v>2.5499999999999998</v>
      </c>
      <c r="I36" s="37">
        <v>2.27</v>
      </c>
      <c r="J36" s="38">
        <v>2.33</v>
      </c>
      <c r="K36" s="22"/>
      <c r="L36" s="22"/>
      <c r="M36" s="22"/>
      <c r="N36" s="22"/>
      <c r="O36" s="22"/>
      <c r="P36" s="22"/>
    </row>
    <row r="37" spans="1:16" ht="39" customHeight="1" x14ac:dyDescent="0.2">
      <c r="A37" s="22"/>
      <c r="B37" s="35"/>
      <c r="C37" s="1209" t="s">
        <v>496</v>
      </c>
      <c r="D37" s="1210"/>
      <c r="E37" s="1211"/>
      <c r="F37" s="36">
        <v>0.52</v>
      </c>
      <c r="G37" s="37">
        <v>1.42</v>
      </c>
      <c r="H37" s="37">
        <v>1.5</v>
      </c>
      <c r="I37" s="37">
        <v>1.34</v>
      </c>
      <c r="J37" s="38">
        <v>1.38</v>
      </c>
      <c r="K37" s="22"/>
      <c r="L37" s="22"/>
      <c r="M37" s="22"/>
      <c r="N37" s="22"/>
      <c r="O37" s="22"/>
      <c r="P37" s="22"/>
    </row>
    <row r="38" spans="1:16" ht="39" customHeight="1" x14ac:dyDescent="0.2">
      <c r="A38" s="22"/>
      <c r="B38" s="35"/>
      <c r="C38" s="1209" t="s">
        <v>497</v>
      </c>
      <c r="D38" s="1210"/>
      <c r="E38" s="1211"/>
      <c r="F38" s="36">
        <v>0.98</v>
      </c>
      <c r="G38" s="37">
        <v>0.73</v>
      </c>
      <c r="H38" s="37">
        <v>0.51</v>
      </c>
      <c r="I38" s="37">
        <v>0.28999999999999998</v>
      </c>
      <c r="J38" s="38">
        <v>1.19</v>
      </c>
      <c r="K38" s="22"/>
      <c r="L38" s="22"/>
      <c r="M38" s="22"/>
      <c r="N38" s="22"/>
      <c r="O38" s="22"/>
      <c r="P38" s="22"/>
    </row>
    <row r="39" spans="1:16" ht="39" customHeight="1" x14ac:dyDescent="0.2">
      <c r="A39" s="22"/>
      <c r="B39" s="35"/>
      <c r="C39" s="1209" t="s">
        <v>498</v>
      </c>
      <c r="D39" s="1210"/>
      <c r="E39" s="1211"/>
      <c r="F39" s="36">
        <v>0.77</v>
      </c>
      <c r="G39" s="37">
        <v>0.81</v>
      </c>
      <c r="H39" s="37">
        <v>0.89</v>
      </c>
      <c r="I39" s="37">
        <v>0.79</v>
      </c>
      <c r="J39" s="38">
        <v>0.47</v>
      </c>
      <c r="K39" s="22"/>
      <c r="L39" s="22"/>
      <c r="M39" s="22"/>
      <c r="N39" s="22"/>
      <c r="O39" s="22"/>
      <c r="P39" s="22"/>
    </row>
    <row r="40" spans="1:16" ht="39" customHeight="1" x14ac:dyDescent="0.2">
      <c r="A40" s="22"/>
      <c r="B40" s="35"/>
      <c r="C40" s="1209" t="s">
        <v>499</v>
      </c>
      <c r="D40" s="1210"/>
      <c r="E40" s="1211"/>
      <c r="F40" s="36">
        <v>0.66</v>
      </c>
      <c r="G40" s="37">
        <v>0.68</v>
      </c>
      <c r="H40" s="37">
        <v>0.68</v>
      </c>
      <c r="I40" s="37">
        <v>0.56999999999999995</v>
      </c>
      <c r="J40" s="38">
        <v>0.43</v>
      </c>
      <c r="K40" s="22"/>
      <c r="L40" s="22"/>
      <c r="M40" s="22"/>
      <c r="N40" s="22"/>
      <c r="O40" s="22"/>
      <c r="P40" s="22"/>
    </row>
    <row r="41" spans="1:16" ht="39" customHeight="1" x14ac:dyDescent="0.2">
      <c r="A41" s="22"/>
      <c r="B41" s="35"/>
      <c r="C41" s="1209" t="s">
        <v>500</v>
      </c>
      <c r="D41" s="1210"/>
      <c r="E41" s="1211"/>
      <c r="F41" s="36">
        <v>1.81</v>
      </c>
      <c r="G41" s="37">
        <v>0.11</v>
      </c>
      <c r="H41" s="37">
        <v>0.05</v>
      </c>
      <c r="I41" s="37">
        <v>0.25</v>
      </c>
      <c r="J41" s="38">
        <v>0.38</v>
      </c>
      <c r="K41" s="22"/>
      <c r="L41" s="22"/>
      <c r="M41" s="22"/>
      <c r="N41" s="22"/>
      <c r="O41" s="22"/>
      <c r="P41" s="22"/>
    </row>
    <row r="42" spans="1:16" ht="39" customHeight="1" x14ac:dyDescent="0.2">
      <c r="A42" s="22"/>
      <c r="B42" s="39"/>
      <c r="C42" s="1209" t="s">
        <v>501</v>
      </c>
      <c r="D42" s="1210"/>
      <c r="E42" s="1211"/>
      <c r="F42" s="36" t="s">
        <v>445</v>
      </c>
      <c r="G42" s="37" t="s">
        <v>445</v>
      </c>
      <c r="H42" s="37" t="s">
        <v>445</v>
      </c>
      <c r="I42" s="37" t="s">
        <v>445</v>
      </c>
      <c r="J42" s="38" t="s">
        <v>445</v>
      </c>
      <c r="K42" s="22"/>
      <c r="L42" s="22"/>
      <c r="M42" s="22"/>
      <c r="N42" s="22"/>
      <c r="O42" s="22"/>
      <c r="P42" s="22"/>
    </row>
    <row r="43" spans="1:16" ht="39" customHeight="1" thickBot="1" x14ac:dyDescent="0.25">
      <c r="A43" s="22"/>
      <c r="B43" s="40"/>
      <c r="C43" s="1212" t="s">
        <v>502</v>
      </c>
      <c r="D43" s="1213"/>
      <c r="E43" s="1214"/>
      <c r="F43" s="41">
        <v>0.09</v>
      </c>
      <c r="G43" s="42">
        <v>0.09</v>
      </c>
      <c r="H43" s="42">
        <v>0.08</v>
      </c>
      <c r="I43" s="42">
        <v>0.08</v>
      </c>
      <c r="J43" s="43">
        <v>0.08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4VyOAkdxkfsPOJ9JJ6/z0Kzq/p7O5NU+PXZDS3bg88ekB3dVOQ0G36/BEsPP6TqasuQad8vxzo/nVxY9Xfoljg==" saltValue="E408kgvn1CbLy1NNGthu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487</v>
      </c>
      <c r="L44" s="56" t="s">
        <v>488</v>
      </c>
      <c r="M44" s="56" t="s">
        <v>489</v>
      </c>
      <c r="N44" s="56" t="s">
        <v>490</v>
      </c>
      <c r="O44" s="57" t="s">
        <v>491</v>
      </c>
      <c r="P44" s="48"/>
      <c r="Q44" s="48"/>
      <c r="R44" s="48"/>
      <c r="S44" s="48"/>
      <c r="T44" s="48"/>
      <c r="U44" s="48"/>
    </row>
    <row r="45" spans="1:21" ht="30.75" customHeight="1" x14ac:dyDescent="0.2">
      <c r="A45" s="48"/>
      <c r="B45" s="1217" t="s">
        <v>11</v>
      </c>
      <c r="C45" s="1218"/>
      <c r="D45" s="58"/>
      <c r="E45" s="1223" t="s">
        <v>12</v>
      </c>
      <c r="F45" s="1223"/>
      <c r="G45" s="1223"/>
      <c r="H45" s="1223"/>
      <c r="I45" s="1223"/>
      <c r="J45" s="1224"/>
      <c r="K45" s="59">
        <v>3789</v>
      </c>
      <c r="L45" s="60">
        <v>3831</v>
      </c>
      <c r="M45" s="60">
        <v>3765</v>
      </c>
      <c r="N45" s="60">
        <v>4029</v>
      </c>
      <c r="O45" s="61">
        <v>4247</v>
      </c>
      <c r="P45" s="48"/>
      <c r="Q45" s="48"/>
      <c r="R45" s="48"/>
      <c r="S45" s="48"/>
      <c r="T45" s="48"/>
      <c r="U45" s="48"/>
    </row>
    <row r="46" spans="1:21" ht="30.75" customHeight="1" x14ac:dyDescent="0.2">
      <c r="A46" s="48"/>
      <c r="B46" s="1219"/>
      <c r="C46" s="1220"/>
      <c r="D46" s="62"/>
      <c r="E46" s="1225" t="s">
        <v>13</v>
      </c>
      <c r="F46" s="1225"/>
      <c r="G46" s="1225"/>
      <c r="H46" s="1225"/>
      <c r="I46" s="1225"/>
      <c r="J46" s="1226"/>
      <c r="K46" s="63" t="s">
        <v>445</v>
      </c>
      <c r="L46" s="64" t="s">
        <v>445</v>
      </c>
      <c r="M46" s="64" t="s">
        <v>445</v>
      </c>
      <c r="N46" s="64" t="s">
        <v>445</v>
      </c>
      <c r="O46" s="65" t="s">
        <v>445</v>
      </c>
      <c r="P46" s="48"/>
      <c r="Q46" s="48"/>
      <c r="R46" s="48"/>
      <c r="S46" s="48"/>
      <c r="T46" s="48"/>
      <c r="U46" s="48"/>
    </row>
    <row r="47" spans="1:21" ht="30.75" customHeight="1" x14ac:dyDescent="0.2">
      <c r="A47" s="48"/>
      <c r="B47" s="1219"/>
      <c r="C47" s="1220"/>
      <c r="D47" s="62"/>
      <c r="E47" s="1225" t="s">
        <v>14</v>
      </c>
      <c r="F47" s="1225"/>
      <c r="G47" s="1225"/>
      <c r="H47" s="1225"/>
      <c r="I47" s="1225"/>
      <c r="J47" s="1226"/>
      <c r="K47" s="63" t="s">
        <v>445</v>
      </c>
      <c r="L47" s="64" t="s">
        <v>445</v>
      </c>
      <c r="M47" s="64" t="s">
        <v>445</v>
      </c>
      <c r="N47" s="64" t="s">
        <v>445</v>
      </c>
      <c r="O47" s="65" t="s">
        <v>445</v>
      </c>
      <c r="P47" s="48"/>
      <c r="Q47" s="48"/>
      <c r="R47" s="48"/>
      <c r="S47" s="48"/>
      <c r="T47" s="48"/>
      <c r="U47" s="48"/>
    </row>
    <row r="48" spans="1:21" ht="30.75" customHeight="1" x14ac:dyDescent="0.2">
      <c r="A48" s="48"/>
      <c r="B48" s="1219"/>
      <c r="C48" s="1220"/>
      <c r="D48" s="62"/>
      <c r="E48" s="1225" t="s">
        <v>15</v>
      </c>
      <c r="F48" s="1225"/>
      <c r="G48" s="1225"/>
      <c r="H48" s="1225"/>
      <c r="I48" s="1225"/>
      <c r="J48" s="1226"/>
      <c r="K48" s="63">
        <v>1795</v>
      </c>
      <c r="L48" s="64">
        <v>1668</v>
      </c>
      <c r="M48" s="64">
        <v>1599</v>
      </c>
      <c r="N48" s="64">
        <v>1344</v>
      </c>
      <c r="O48" s="65">
        <v>1279</v>
      </c>
      <c r="P48" s="48"/>
      <c r="Q48" s="48"/>
      <c r="R48" s="48"/>
      <c r="S48" s="48"/>
      <c r="T48" s="48"/>
      <c r="U48" s="48"/>
    </row>
    <row r="49" spans="1:21" ht="30.75" customHeight="1" x14ac:dyDescent="0.2">
      <c r="A49" s="48"/>
      <c r="B49" s="1219"/>
      <c r="C49" s="1220"/>
      <c r="D49" s="62"/>
      <c r="E49" s="1225" t="s">
        <v>16</v>
      </c>
      <c r="F49" s="1225"/>
      <c r="G49" s="1225"/>
      <c r="H49" s="1225"/>
      <c r="I49" s="1225"/>
      <c r="J49" s="1226"/>
      <c r="K49" s="63">
        <v>652</v>
      </c>
      <c r="L49" s="64">
        <v>461</v>
      </c>
      <c r="M49" s="64">
        <v>403</v>
      </c>
      <c r="N49" s="64">
        <v>472</v>
      </c>
      <c r="O49" s="65">
        <v>397</v>
      </c>
      <c r="P49" s="48"/>
      <c r="Q49" s="48"/>
      <c r="R49" s="48"/>
      <c r="S49" s="48"/>
      <c r="T49" s="48"/>
      <c r="U49" s="48"/>
    </row>
    <row r="50" spans="1:21" ht="30.75" customHeight="1" x14ac:dyDescent="0.2">
      <c r="A50" s="48"/>
      <c r="B50" s="1219"/>
      <c r="C50" s="1220"/>
      <c r="D50" s="62"/>
      <c r="E50" s="1225" t="s">
        <v>17</v>
      </c>
      <c r="F50" s="1225"/>
      <c r="G50" s="1225"/>
      <c r="H50" s="1225"/>
      <c r="I50" s="1225"/>
      <c r="J50" s="1226"/>
      <c r="K50" s="63">
        <v>27</v>
      </c>
      <c r="L50" s="64">
        <v>10</v>
      </c>
      <c r="M50" s="64">
        <v>9</v>
      </c>
      <c r="N50" s="64">
        <v>9</v>
      </c>
      <c r="O50" s="65">
        <v>9</v>
      </c>
      <c r="P50" s="48"/>
      <c r="Q50" s="48"/>
      <c r="R50" s="48"/>
      <c r="S50" s="48"/>
      <c r="T50" s="48"/>
      <c r="U50" s="48"/>
    </row>
    <row r="51" spans="1:21" ht="30.75" customHeight="1" x14ac:dyDescent="0.2">
      <c r="A51" s="48"/>
      <c r="B51" s="1221"/>
      <c r="C51" s="1222"/>
      <c r="D51" s="66"/>
      <c r="E51" s="1225" t="s">
        <v>18</v>
      </c>
      <c r="F51" s="1225"/>
      <c r="G51" s="1225"/>
      <c r="H51" s="1225"/>
      <c r="I51" s="1225"/>
      <c r="J51" s="1226"/>
      <c r="K51" s="63">
        <v>0</v>
      </c>
      <c r="L51" s="64">
        <v>0</v>
      </c>
      <c r="M51" s="64">
        <v>0</v>
      </c>
      <c r="N51" s="64">
        <v>0</v>
      </c>
      <c r="O51" s="65">
        <v>0</v>
      </c>
      <c r="P51" s="48"/>
      <c r="Q51" s="48"/>
      <c r="R51" s="48"/>
      <c r="S51" s="48"/>
      <c r="T51" s="48"/>
      <c r="U51" s="48"/>
    </row>
    <row r="52" spans="1:21" ht="30.75" customHeight="1" x14ac:dyDescent="0.2">
      <c r="A52" s="48"/>
      <c r="B52" s="1227" t="s">
        <v>19</v>
      </c>
      <c r="C52" s="1228"/>
      <c r="D52" s="66"/>
      <c r="E52" s="1225" t="s">
        <v>20</v>
      </c>
      <c r="F52" s="1225"/>
      <c r="G52" s="1225"/>
      <c r="H52" s="1225"/>
      <c r="I52" s="1225"/>
      <c r="J52" s="1226"/>
      <c r="K52" s="63">
        <v>4273</v>
      </c>
      <c r="L52" s="64">
        <v>4390</v>
      </c>
      <c r="M52" s="64">
        <v>4448</v>
      </c>
      <c r="N52" s="64">
        <v>4442</v>
      </c>
      <c r="O52" s="65">
        <v>4485</v>
      </c>
      <c r="P52" s="48"/>
      <c r="Q52" s="48"/>
      <c r="R52" s="48"/>
      <c r="S52" s="48"/>
      <c r="T52" s="48"/>
      <c r="U52" s="48"/>
    </row>
    <row r="53" spans="1:21" ht="30.75" customHeight="1" thickBot="1" x14ac:dyDescent="0.25">
      <c r="A53" s="48"/>
      <c r="B53" s="1229" t="s">
        <v>21</v>
      </c>
      <c r="C53" s="1230"/>
      <c r="D53" s="67"/>
      <c r="E53" s="1231" t="s">
        <v>22</v>
      </c>
      <c r="F53" s="1231"/>
      <c r="G53" s="1231"/>
      <c r="H53" s="1231"/>
      <c r="I53" s="1231"/>
      <c r="J53" s="1232"/>
      <c r="K53" s="68">
        <v>1990</v>
      </c>
      <c r="L53" s="69">
        <v>1580</v>
      </c>
      <c r="M53" s="69">
        <v>1328</v>
      </c>
      <c r="N53" s="69">
        <v>1412</v>
      </c>
      <c r="O53" s="70">
        <v>1447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503</v>
      </c>
      <c r="P55" s="48"/>
      <c r="Q55" s="48"/>
      <c r="R55" s="48"/>
      <c r="S55" s="48"/>
      <c r="T55" s="48"/>
      <c r="U55" s="48"/>
    </row>
    <row r="56" spans="1:21" ht="31.5" customHeight="1" thickBot="1" x14ac:dyDescent="0.3">
      <c r="A56" s="48"/>
      <c r="B56" s="76"/>
      <c r="C56" s="77"/>
      <c r="D56" s="77"/>
      <c r="E56" s="78"/>
      <c r="F56" s="78"/>
      <c r="G56" s="78"/>
      <c r="H56" s="78"/>
      <c r="I56" s="78"/>
      <c r="J56" s="79" t="s">
        <v>2</v>
      </c>
      <c r="K56" s="80" t="s">
        <v>504</v>
      </c>
      <c r="L56" s="81" t="s">
        <v>505</v>
      </c>
      <c r="M56" s="81" t="s">
        <v>506</v>
      </c>
      <c r="N56" s="81" t="s">
        <v>507</v>
      </c>
      <c r="O56" s="82" t="s">
        <v>508</v>
      </c>
      <c r="P56" s="48"/>
      <c r="Q56" s="48"/>
      <c r="R56" s="48"/>
      <c r="S56" s="48"/>
      <c r="T56" s="48"/>
      <c r="U56" s="48"/>
    </row>
    <row r="57" spans="1:21" ht="31.5" customHeight="1" x14ac:dyDescent="0.2">
      <c r="B57" s="1233" t="s">
        <v>25</v>
      </c>
      <c r="C57" s="1234"/>
      <c r="D57" s="1237" t="s">
        <v>26</v>
      </c>
      <c r="E57" s="1238"/>
      <c r="F57" s="1238"/>
      <c r="G57" s="1238"/>
      <c r="H57" s="1238"/>
      <c r="I57" s="1238"/>
      <c r="J57" s="1239"/>
      <c r="K57" s="83"/>
      <c r="L57" s="84"/>
      <c r="M57" s="84"/>
      <c r="N57" s="84"/>
      <c r="O57" s="85"/>
    </row>
    <row r="58" spans="1:21" ht="31.5" customHeight="1" thickBot="1" x14ac:dyDescent="0.25">
      <c r="B58" s="1235"/>
      <c r="C58" s="1236"/>
      <c r="D58" s="1240" t="s">
        <v>27</v>
      </c>
      <c r="E58" s="1241"/>
      <c r="F58" s="1241"/>
      <c r="G58" s="1241"/>
      <c r="H58" s="1241"/>
      <c r="I58" s="1241"/>
      <c r="J58" s="124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1sQA6YV47om7N6MCgpTYi2xTMdbfNgkscvYuztOjdLkKFkG/M07MtplMwX2g7m8lUWZJgGIDwNpsBe6zgzUQ==" saltValue="n1VDMLsoXfsDYTTb8Tz2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487</v>
      </c>
      <c r="J40" s="100" t="s">
        <v>488</v>
      </c>
      <c r="K40" s="100" t="s">
        <v>489</v>
      </c>
      <c r="L40" s="100" t="s">
        <v>490</v>
      </c>
      <c r="M40" s="101" t="s">
        <v>491</v>
      </c>
    </row>
    <row r="41" spans="2:13" ht="27.75" customHeight="1" x14ac:dyDescent="0.2">
      <c r="B41" s="1243" t="s">
        <v>30</v>
      </c>
      <c r="C41" s="1244"/>
      <c r="D41" s="102"/>
      <c r="E41" s="1249" t="s">
        <v>31</v>
      </c>
      <c r="F41" s="1249"/>
      <c r="G41" s="1249"/>
      <c r="H41" s="1250"/>
      <c r="I41" s="351">
        <v>41679</v>
      </c>
      <c r="J41" s="352">
        <v>42893</v>
      </c>
      <c r="K41" s="352">
        <v>48931</v>
      </c>
      <c r="L41" s="352">
        <v>49646</v>
      </c>
      <c r="M41" s="353">
        <v>48603</v>
      </c>
    </row>
    <row r="42" spans="2:13" ht="27.75" customHeight="1" x14ac:dyDescent="0.2">
      <c r="B42" s="1245"/>
      <c r="C42" s="1246"/>
      <c r="D42" s="103"/>
      <c r="E42" s="1251" t="s">
        <v>32</v>
      </c>
      <c r="F42" s="1251"/>
      <c r="G42" s="1251"/>
      <c r="H42" s="1252"/>
      <c r="I42" s="354">
        <v>43</v>
      </c>
      <c r="J42" s="355">
        <v>33</v>
      </c>
      <c r="K42" s="355">
        <v>25</v>
      </c>
      <c r="L42" s="355">
        <v>16</v>
      </c>
      <c r="M42" s="356">
        <v>7</v>
      </c>
    </row>
    <row r="43" spans="2:13" ht="27.75" customHeight="1" x14ac:dyDescent="0.2">
      <c r="B43" s="1245"/>
      <c r="C43" s="1246"/>
      <c r="D43" s="103"/>
      <c r="E43" s="1251" t="s">
        <v>33</v>
      </c>
      <c r="F43" s="1251"/>
      <c r="G43" s="1251"/>
      <c r="H43" s="1252"/>
      <c r="I43" s="354">
        <v>19623</v>
      </c>
      <c r="J43" s="355">
        <v>17915</v>
      </c>
      <c r="K43" s="355">
        <v>16507</v>
      </c>
      <c r="L43" s="355">
        <v>14547</v>
      </c>
      <c r="M43" s="356">
        <v>12908</v>
      </c>
    </row>
    <row r="44" spans="2:13" ht="27.75" customHeight="1" x14ac:dyDescent="0.2">
      <c r="B44" s="1245"/>
      <c r="C44" s="1246"/>
      <c r="D44" s="103"/>
      <c r="E44" s="1251" t="s">
        <v>34</v>
      </c>
      <c r="F44" s="1251"/>
      <c r="G44" s="1251"/>
      <c r="H44" s="1252"/>
      <c r="I44" s="354">
        <v>4701</v>
      </c>
      <c r="J44" s="355">
        <v>4572</v>
      </c>
      <c r="K44" s="355">
        <v>4116</v>
      </c>
      <c r="L44" s="355">
        <v>3680</v>
      </c>
      <c r="M44" s="356">
        <v>3929</v>
      </c>
    </row>
    <row r="45" spans="2:13" ht="27.75" customHeight="1" x14ac:dyDescent="0.2">
      <c r="B45" s="1245"/>
      <c r="C45" s="1246"/>
      <c r="D45" s="103"/>
      <c r="E45" s="1251" t="s">
        <v>35</v>
      </c>
      <c r="F45" s="1251"/>
      <c r="G45" s="1251"/>
      <c r="H45" s="1252"/>
      <c r="I45" s="354">
        <v>6427</v>
      </c>
      <c r="J45" s="355">
        <v>6216</v>
      </c>
      <c r="K45" s="355">
        <v>6216</v>
      </c>
      <c r="L45" s="355">
        <v>6227</v>
      </c>
      <c r="M45" s="356">
        <v>6136</v>
      </c>
    </row>
    <row r="46" spans="2:13" ht="27.75" customHeight="1" x14ac:dyDescent="0.2">
      <c r="B46" s="1245"/>
      <c r="C46" s="1246"/>
      <c r="D46" s="104"/>
      <c r="E46" s="1251" t="s">
        <v>36</v>
      </c>
      <c r="F46" s="1251"/>
      <c r="G46" s="1251"/>
      <c r="H46" s="1252"/>
      <c r="I46" s="354" t="s">
        <v>445</v>
      </c>
      <c r="J46" s="355" t="s">
        <v>445</v>
      </c>
      <c r="K46" s="355" t="s">
        <v>445</v>
      </c>
      <c r="L46" s="355" t="s">
        <v>445</v>
      </c>
      <c r="M46" s="356" t="s">
        <v>445</v>
      </c>
    </row>
    <row r="47" spans="2:13" ht="27.75" customHeight="1" x14ac:dyDescent="0.2">
      <c r="B47" s="1245"/>
      <c r="C47" s="1246"/>
      <c r="D47" s="105"/>
      <c r="E47" s="1253" t="s">
        <v>37</v>
      </c>
      <c r="F47" s="1254"/>
      <c r="G47" s="1254"/>
      <c r="H47" s="1255"/>
      <c r="I47" s="354" t="s">
        <v>445</v>
      </c>
      <c r="J47" s="355" t="s">
        <v>445</v>
      </c>
      <c r="K47" s="355" t="s">
        <v>445</v>
      </c>
      <c r="L47" s="355" t="s">
        <v>445</v>
      </c>
      <c r="M47" s="356" t="s">
        <v>445</v>
      </c>
    </row>
    <row r="48" spans="2:13" ht="27.75" customHeight="1" x14ac:dyDescent="0.2">
      <c r="B48" s="1245"/>
      <c r="C48" s="1246"/>
      <c r="D48" s="103"/>
      <c r="E48" s="1251" t="s">
        <v>38</v>
      </c>
      <c r="F48" s="1251"/>
      <c r="G48" s="1251"/>
      <c r="H48" s="1252"/>
      <c r="I48" s="354" t="s">
        <v>445</v>
      </c>
      <c r="J48" s="355" t="s">
        <v>445</v>
      </c>
      <c r="K48" s="355" t="s">
        <v>445</v>
      </c>
      <c r="L48" s="355" t="s">
        <v>445</v>
      </c>
      <c r="M48" s="356" t="s">
        <v>445</v>
      </c>
    </row>
    <row r="49" spans="2:13" ht="27.75" customHeight="1" x14ac:dyDescent="0.2">
      <c r="B49" s="1247"/>
      <c r="C49" s="1248"/>
      <c r="D49" s="103"/>
      <c r="E49" s="1251" t="s">
        <v>39</v>
      </c>
      <c r="F49" s="1251"/>
      <c r="G49" s="1251"/>
      <c r="H49" s="1252"/>
      <c r="I49" s="354" t="s">
        <v>445</v>
      </c>
      <c r="J49" s="355" t="s">
        <v>445</v>
      </c>
      <c r="K49" s="355" t="s">
        <v>445</v>
      </c>
      <c r="L49" s="355" t="s">
        <v>445</v>
      </c>
      <c r="M49" s="356" t="s">
        <v>445</v>
      </c>
    </row>
    <row r="50" spans="2:13" ht="27.75" customHeight="1" x14ac:dyDescent="0.2">
      <c r="B50" s="1256" t="s">
        <v>40</v>
      </c>
      <c r="C50" s="1257"/>
      <c r="D50" s="106"/>
      <c r="E50" s="1251" t="s">
        <v>41</v>
      </c>
      <c r="F50" s="1251"/>
      <c r="G50" s="1251"/>
      <c r="H50" s="1252"/>
      <c r="I50" s="354">
        <v>6508</v>
      </c>
      <c r="J50" s="355">
        <v>7796</v>
      </c>
      <c r="K50" s="355">
        <v>7555</v>
      </c>
      <c r="L50" s="355">
        <v>7730</v>
      </c>
      <c r="M50" s="356">
        <v>9422</v>
      </c>
    </row>
    <row r="51" spans="2:13" ht="27.75" customHeight="1" x14ac:dyDescent="0.2">
      <c r="B51" s="1245"/>
      <c r="C51" s="1246"/>
      <c r="D51" s="103"/>
      <c r="E51" s="1251" t="s">
        <v>42</v>
      </c>
      <c r="F51" s="1251"/>
      <c r="G51" s="1251"/>
      <c r="H51" s="1252"/>
      <c r="I51" s="354">
        <v>161</v>
      </c>
      <c r="J51" s="355">
        <v>180</v>
      </c>
      <c r="K51" s="355">
        <v>243</v>
      </c>
      <c r="L51" s="355">
        <v>192</v>
      </c>
      <c r="M51" s="356">
        <v>141</v>
      </c>
    </row>
    <row r="52" spans="2:13" ht="27.75" customHeight="1" x14ac:dyDescent="0.2">
      <c r="B52" s="1247"/>
      <c r="C52" s="1248"/>
      <c r="D52" s="103"/>
      <c r="E52" s="1251" t="s">
        <v>43</v>
      </c>
      <c r="F52" s="1251"/>
      <c r="G52" s="1251"/>
      <c r="H52" s="1252"/>
      <c r="I52" s="354">
        <v>50863</v>
      </c>
      <c r="J52" s="355">
        <v>51462</v>
      </c>
      <c r="K52" s="355">
        <v>54613</v>
      </c>
      <c r="L52" s="355">
        <v>54303</v>
      </c>
      <c r="M52" s="356">
        <v>53130</v>
      </c>
    </row>
    <row r="53" spans="2:13" ht="27.75" customHeight="1" thickBot="1" x14ac:dyDescent="0.25">
      <c r="B53" s="1258" t="s">
        <v>44</v>
      </c>
      <c r="C53" s="1259"/>
      <c r="D53" s="107"/>
      <c r="E53" s="1260" t="s">
        <v>45</v>
      </c>
      <c r="F53" s="1260"/>
      <c r="G53" s="1260"/>
      <c r="H53" s="1261"/>
      <c r="I53" s="357">
        <v>14942</v>
      </c>
      <c r="J53" s="358">
        <v>12192</v>
      </c>
      <c r="K53" s="358">
        <v>13384</v>
      </c>
      <c r="L53" s="358">
        <v>11892</v>
      </c>
      <c r="M53" s="359">
        <v>8890</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83GZ1ifiL0rdpT5T6UgNk1PJiBJVeTCmeOY7rE91RndL5cJpKzMf1bvUl6ZIKwDXdBVrj6SZXRcHpp4hvg+Ffw==" saltValue="+7oeIo7weuubhRnbEW4F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489</v>
      </c>
      <c r="G54" s="116" t="s">
        <v>490</v>
      </c>
      <c r="H54" s="117" t="s">
        <v>491</v>
      </c>
    </row>
    <row r="55" spans="2:8" ht="52.5" customHeight="1" x14ac:dyDescent="0.2">
      <c r="B55" s="118"/>
      <c r="C55" s="1270" t="s">
        <v>48</v>
      </c>
      <c r="D55" s="1270"/>
      <c r="E55" s="1271"/>
      <c r="F55" s="119">
        <v>2860</v>
      </c>
      <c r="G55" s="119">
        <v>2876</v>
      </c>
      <c r="H55" s="120">
        <v>3586</v>
      </c>
    </row>
    <row r="56" spans="2:8" ht="52.5" customHeight="1" x14ac:dyDescent="0.2">
      <c r="B56" s="121"/>
      <c r="C56" s="1272" t="s">
        <v>49</v>
      </c>
      <c r="D56" s="1272"/>
      <c r="E56" s="1273"/>
      <c r="F56" s="122">
        <v>537</v>
      </c>
      <c r="G56" s="122">
        <v>537</v>
      </c>
      <c r="H56" s="123">
        <v>537</v>
      </c>
    </row>
    <row r="57" spans="2:8" ht="53.25" customHeight="1" x14ac:dyDescent="0.2">
      <c r="B57" s="121"/>
      <c r="C57" s="1274" t="s">
        <v>50</v>
      </c>
      <c r="D57" s="1274"/>
      <c r="E57" s="1275"/>
      <c r="F57" s="124">
        <v>5554</v>
      </c>
      <c r="G57" s="124">
        <v>5495</v>
      </c>
      <c r="H57" s="125">
        <v>5902</v>
      </c>
    </row>
    <row r="58" spans="2:8" ht="45.75" customHeight="1" x14ac:dyDescent="0.2">
      <c r="B58" s="126"/>
      <c r="C58" s="1262" t="s">
        <v>524</v>
      </c>
      <c r="D58" s="1263"/>
      <c r="E58" s="1264"/>
      <c r="F58" s="127">
        <v>1282</v>
      </c>
      <c r="G58" s="128">
        <v>1269</v>
      </c>
      <c r="H58" s="128">
        <v>2256</v>
      </c>
    </row>
    <row r="59" spans="2:8" ht="45.75" customHeight="1" x14ac:dyDescent="0.2">
      <c r="B59" s="126"/>
      <c r="C59" s="1262" t="s">
        <v>525</v>
      </c>
      <c r="D59" s="1263"/>
      <c r="E59" s="1264"/>
      <c r="F59" s="127">
        <v>2451</v>
      </c>
      <c r="G59" s="128">
        <v>2256</v>
      </c>
      <c r="H59" s="128">
        <v>1826</v>
      </c>
    </row>
    <row r="60" spans="2:8" ht="45.75" customHeight="1" x14ac:dyDescent="0.2">
      <c r="B60" s="126"/>
      <c r="C60" s="1262" t="s">
        <v>526</v>
      </c>
      <c r="D60" s="1263"/>
      <c r="E60" s="1264"/>
      <c r="F60" s="127">
        <v>347</v>
      </c>
      <c r="G60" s="128">
        <v>351</v>
      </c>
      <c r="H60" s="128">
        <v>346</v>
      </c>
    </row>
    <row r="61" spans="2:8" ht="45.75" customHeight="1" x14ac:dyDescent="0.2">
      <c r="B61" s="126"/>
      <c r="C61" s="1262" t="s">
        <v>527</v>
      </c>
      <c r="D61" s="1263"/>
      <c r="E61" s="1264"/>
      <c r="F61" s="127">
        <v>156</v>
      </c>
      <c r="G61" s="128">
        <v>380</v>
      </c>
      <c r="H61" s="128">
        <v>337</v>
      </c>
    </row>
    <row r="62" spans="2:8" ht="45.75" customHeight="1" thickBot="1" x14ac:dyDescent="0.25">
      <c r="B62" s="129"/>
      <c r="C62" s="1265" t="s">
        <v>528</v>
      </c>
      <c r="D62" s="1266"/>
      <c r="E62" s="1267"/>
      <c r="F62" s="130">
        <v>262</v>
      </c>
      <c r="G62" s="131">
        <v>283</v>
      </c>
      <c r="H62" s="131">
        <v>288</v>
      </c>
    </row>
    <row r="63" spans="2:8" ht="52.5" customHeight="1" thickBot="1" x14ac:dyDescent="0.25">
      <c r="B63" s="132"/>
      <c r="C63" s="1268" t="s">
        <v>51</v>
      </c>
      <c r="D63" s="1268"/>
      <c r="E63" s="1269"/>
      <c r="F63" s="133">
        <v>8950</v>
      </c>
      <c r="G63" s="133">
        <v>8907</v>
      </c>
      <c r="H63" s="134">
        <v>10025</v>
      </c>
    </row>
    <row r="64" spans="2:8" ht="13" x14ac:dyDescent="0.2"/>
  </sheetData>
  <sheetProtection algorithmName="SHA-512" hashValue="DNxFZw0V0e+DjNfRN9CiIqgFhaq1DYStENv0yZ9JTIFhePu7bt9Cg2LlPe5kLjotZQUzbfTLaHaEs+3q4ugFHQ==" saltValue="/OX5Xjc89UOX7eD750T3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tabSelected="1" topLeftCell="T1" zoomScaleNormal="100" zoomScaleSheetLayoutView="55" workbookViewId="0">
      <selection activeCell="AN43" sqref="AN43:DC47"/>
    </sheetView>
  </sheetViews>
  <sheetFormatPr defaultColWidth="0" defaultRowHeight="13.5" customHeight="1" zeroHeight="1" x14ac:dyDescent="0.2"/>
  <cols>
    <col min="1" max="1" width="6.36328125" style="369" customWidth="1"/>
    <col min="2" max="107" width="2.453125" style="369" customWidth="1"/>
    <col min="108" max="108" width="6.08984375" style="376" customWidth="1"/>
    <col min="109" max="109" width="5.90625" style="375" customWidth="1"/>
    <col min="110" max="16384" width="8.63281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 x14ac:dyDescent="0.2">
      <c r="DD19" s="369"/>
      <c r="DE19" s="369"/>
    </row>
    <row r="20" spans="1:109" ht="13"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 x14ac:dyDescent="0.2">
      <c r="B23" s="375"/>
    </row>
    <row r="24" spans="1:109" ht="13" x14ac:dyDescent="0.2">
      <c r="B24" s="375"/>
    </row>
    <row r="25" spans="1:109" ht="13" x14ac:dyDescent="0.2">
      <c r="B25" s="375"/>
    </row>
    <row r="26" spans="1:109" ht="13" x14ac:dyDescent="0.2">
      <c r="B26" s="375"/>
    </row>
    <row r="27" spans="1:109" ht="13" x14ac:dyDescent="0.2">
      <c r="B27" s="375"/>
    </row>
    <row r="28" spans="1:109" ht="13" x14ac:dyDescent="0.2">
      <c r="B28" s="375"/>
    </row>
    <row r="29" spans="1:109" ht="13" x14ac:dyDescent="0.2">
      <c r="B29" s="375"/>
    </row>
    <row r="30" spans="1:109" ht="13" x14ac:dyDescent="0.2">
      <c r="B30" s="375"/>
    </row>
    <row r="31" spans="1:109" ht="13" x14ac:dyDescent="0.2">
      <c r="B31" s="375"/>
    </row>
    <row r="32" spans="1:109" ht="13" x14ac:dyDescent="0.2">
      <c r="B32" s="375"/>
    </row>
    <row r="33" spans="2:109" ht="13" x14ac:dyDescent="0.2">
      <c r="B33" s="375"/>
    </row>
    <row r="34" spans="2:109" ht="13" x14ac:dyDescent="0.2">
      <c r="B34" s="375"/>
    </row>
    <row r="35" spans="2:109" ht="13" x14ac:dyDescent="0.2">
      <c r="B35" s="375"/>
    </row>
    <row r="36" spans="2:109" ht="13" x14ac:dyDescent="0.2">
      <c r="B36" s="375"/>
    </row>
    <row r="37" spans="2:109" ht="13" x14ac:dyDescent="0.2">
      <c r="B37" s="375"/>
    </row>
    <row r="38" spans="2:109" ht="13" x14ac:dyDescent="0.2">
      <c r="B38" s="375"/>
    </row>
    <row r="39" spans="2:109" ht="13"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 x14ac:dyDescent="0.2">
      <c r="B40" s="380"/>
      <c r="DD40" s="380"/>
      <c r="DE40" s="369"/>
    </row>
    <row r="41" spans="2:109" ht="16.5" x14ac:dyDescent="0.2">
      <c r="B41" s="381" t="s">
        <v>608</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 x14ac:dyDescent="0.2">
      <c r="B42" s="375"/>
      <c r="G42" s="382"/>
      <c r="I42" s="383"/>
      <c r="J42" s="383"/>
      <c r="K42" s="383"/>
      <c r="AM42" s="382"/>
      <c r="AN42" s="382" t="s">
        <v>609</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6" t="s">
        <v>610</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 x14ac:dyDescent="0.2">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 x14ac:dyDescent="0.2">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 x14ac:dyDescent="0.2">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 x14ac:dyDescent="0.2">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 x14ac:dyDescent="0.2">
      <c r="B49" s="375"/>
      <c r="AN49" s="369" t="s">
        <v>611</v>
      </c>
    </row>
    <row r="50" spans="1:109" ht="13" x14ac:dyDescent="0.2">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487</v>
      </c>
      <c r="BQ50" s="1289"/>
      <c r="BR50" s="1289"/>
      <c r="BS50" s="1289"/>
      <c r="BT50" s="1289"/>
      <c r="BU50" s="1289"/>
      <c r="BV50" s="1289"/>
      <c r="BW50" s="1289"/>
      <c r="BX50" s="1289" t="s">
        <v>488</v>
      </c>
      <c r="BY50" s="1289"/>
      <c r="BZ50" s="1289"/>
      <c r="CA50" s="1289"/>
      <c r="CB50" s="1289"/>
      <c r="CC50" s="1289"/>
      <c r="CD50" s="1289"/>
      <c r="CE50" s="1289"/>
      <c r="CF50" s="1289" t="s">
        <v>489</v>
      </c>
      <c r="CG50" s="1289"/>
      <c r="CH50" s="1289"/>
      <c r="CI50" s="1289"/>
      <c r="CJ50" s="1289"/>
      <c r="CK50" s="1289"/>
      <c r="CL50" s="1289"/>
      <c r="CM50" s="1289"/>
      <c r="CN50" s="1289" t="s">
        <v>490</v>
      </c>
      <c r="CO50" s="1289"/>
      <c r="CP50" s="1289"/>
      <c r="CQ50" s="1289"/>
      <c r="CR50" s="1289"/>
      <c r="CS50" s="1289"/>
      <c r="CT50" s="1289"/>
      <c r="CU50" s="1289"/>
      <c r="CV50" s="1289" t="s">
        <v>491</v>
      </c>
      <c r="CW50" s="1289"/>
      <c r="CX50" s="1289"/>
      <c r="CY50" s="1289"/>
      <c r="CZ50" s="1289"/>
      <c r="DA50" s="1289"/>
      <c r="DB50" s="1289"/>
      <c r="DC50" s="1289"/>
    </row>
    <row r="51" spans="1:109" ht="13.5" customHeight="1" x14ac:dyDescent="0.2">
      <c r="B51" s="375"/>
      <c r="G51" s="1295"/>
      <c r="H51" s="1295"/>
      <c r="I51" s="1293"/>
      <c r="J51" s="1293"/>
      <c r="K51" s="1291"/>
      <c r="L51" s="1291"/>
      <c r="M51" s="1291"/>
      <c r="N51" s="1291"/>
      <c r="AM51" s="384"/>
      <c r="AN51" s="1292" t="s">
        <v>612</v>
      </c>
      <c r="AO51" s="1292"/>
      <c r="AP51" s="1292"/>
      <c r="AQ51" s="1292"/>
      <c r="AR51" s="1292"/>
      <c r="AS51" s="1292"/>
      <c r="AT51" s="1292"/>
      <c r="AU51" s="1292"/>
      <c r="AV51" s="1292"/>
      <c r="AW51" s="1292"/>
      <c r="AX51" s="1292"/>
      <c r="AY51" s="1292"/>
      <c r="AZ51" s="1292"/>
      <c r="BA51" s="1292"/>
      <c r="BB51" s="1292" t="s">
        <v>613</v>
      </c>
      <c r="BC51" s="1292"/>
      <c r="BD51" s="1292"/>
      <c r="BE51" s="1292"/>
      <c r="BF51" s="1292"/>
      <c r="BG51" s="1292"/>
      <c r="BH51" s="1292"/>
      <c r="BI51" s="1292"/>
      <c r="BJ51" s="1292"/>
      <c r="BK51" s="1292"/>
      <c r="BL51" s="1292"/>
      <c r="BM51" s="1292"/>
      <c r="BN51" s="1292"/>
      <c r="BO51" s="1292"/>
      <c r="BP51" s="1290">
        <v>74</v>
      </c>
      <c r="BQ51" s="1290"/>
      <c r="BR51" s="1290"/>
      <c r="BS51" s="1290"/>
      <c r="BT51" s="1290"/>
      <c r="BU51" s="1290"/>
      <c r="BV51" s="1290"/>
      <c r="BW51" s="1290"/>
      <c r="BX51" s="1290">
        <v>59.6</v>
      </c>
      <c r="BY51" s="1290"/>
      <c r="BZ51" s="1290"/>
      <c r="CA51" s="1290"/>
      <c r="CB51" s="1290"/>
      <c r="CC51" s="1290"/>
      <c r="CD51" s="1290"/>
      <c r="CE51" s="1290"/>
      <c r="CF51" s="1290">
        <v>65.599999999999994</v>
      </c>
      <c r="CG51" s="1290"/>
      <c r="CH51" s="1290"/>
      <c r="CI51" s="1290"/>
      <c r="CJ51" s="1290"/>
      <c r="CK51" s="1290"/>
      <c r="CL51" s="1290"/>
      <c r="CM51" s="1290"/>
      <c r="CN51" s="1290">
        <v>56.1</v>
      </c>
      <c r="CO51" s="1290"/>
      <c r="CP51" s="1290"/>
      <c r="CQ51" s="1290"/>
      <c r="CR51" s="1290"/>
      <c r="CS51" s="1290"/>
      <c r="CT51" s="1290"/>
      <c r="CU51" s="1290"/>
      <c r="CV51" s="1290">
        <v>40.299999999999997</v>
      </c>
      <c r="CW51" s="1290"/>
      <c r="CX51" s="1290"/>
      <c r="CY51" s="1290"/>
      <c r="CZ51" s="1290"/>
      <c r="DA51" s="1290"/>
      <c r="DB51" s="1290"/>
      <c r="DC51" s="1290"/>
    </row>
    <row r="52" spans="1:109" ht="13" x14ac:dyDescent="0.2">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 x14ac:dyDescent="0.2">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614</v>
      </c>
      <c r="BC53" s="1292"/>
      <c r="BD53" s="1292"/>
      <c r="BE53" s="1292"/>
      <c r="BF53" s="1292"/>
      <c r="BG53" s="1292"/>
      <c r="BH53" s="1292"/>
      <c r="BI53" s="1292"/>
      <c r="BJ53" s="1292"/>
      <c r="BK53" s="1292"/>
      <c r="BL53" s="1292"/>
      <c r="BM53" s="1292"/>
      <c r="BN53" s="1292"/>
      <c r="BO53" s="1292"/>
      <c r="BP53" s="1290">
        <v>54</v>
      </c>
      <c r="BQ53" s="1290"/>
      <c r="BR53" s="1290"/>
      <c r="BS53" s="1290"/>
      <c r="BT53" s="1290"/>
      <c r="BU53" s="1290"/>
      <c r="BV53" s="1290"/>
      <c r="BW53" s="1290"/>
      <c r="BX53" s="1290">
        <v>55.5</v>
      </c>
      <c r="BY53" s="1290"/>
      <c r="BZ53" s="1290"/>
      <c r="CA53" s="1290"/>
      <c r="CB53" s="1290"/>
      <c r="CC53" s="1290"/>
      <c r="CD53" s="1290"/>
      <c r="CE53" s="1290"/>
      <c r="CF53" s="1290">
        <v>55.4</v>
      </c>
      <c r="CG53" s="1290"/>
      <c r="CH53" s="1290"/>
      <c r="CI53" s="1290"/>
      <c r="CJ53" s="1290"/>
      <c r="CK53" s="1290"/>
      <c r="CL53" s="1290"/>
      <c r="CM53" s="1290"/>
      <c r="CN53" s="1290">
        <v>56.8</v>
      </c>
      <c r="CO53" s="1290"/>
      <c r="CP53" s="1290"/>
      <c r="CQ53" s="1290"/>
      <c r="CR53" s="1290"/>
      <c r="CS53" s="1290"/>
      <c r="CT53" s="1290"/>
      <c r="CU53" s="1290"/>
      <c r="CV53" s="1290">
        <v>58.6</v>
      </c>
      <c r="CW53" s="1290"/>
      <c r="CX53" s="1290"/>
      <c r="CY53" s="1290"/>
      <c r="CZ53" s="1290"/>
      <c r="DA53" s="1290"/>
      <c r="DB53" s="1290"/>
      <c r="DC53" s="1290"/>
    </row>
    <row r="54" spans="1:109" ht="13" x14ac:dyDescent="0.2">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 x14ac:dyDescent="0.2">
      <c r="A55" s="383"/>
      <c r="B55" s="375"/>
      <c r="G55" s="1285"/>
      <c r="H55" s="1285"/>
      <c r="I55" s="1285"/>
      <c r="J55" s="1285"/>
      <c r="K55" s="1291"/>
      <c r="L55" s="1291"/>
      <c r="M55" s="1291"/>
      <c r="N55" s="1291"/>
      <c r="AN55" s="1289" t="s">
        <v>615</v>
      </c>
      <c r="AO55" s="1289"/>
      <c r="AP55" s="1289"/>
      <c r="AQ55" s="1289"/>
      <c r="AR55" s="1289"/>
      <c r="AS55" s="1289"/>
      <c r="AT55" s="1289"/>
      <c r="AU55" s="1289"/>
      <c r="AV55" s="1289"/>
      <c r="AW55" s="1289"/>
      <c r="AX55" s="1289"/>
      <c r="AY55" s="1289"/>
      <c r="AZ55" s="1289"/>
      <c r="BA55" s="1289"/>
      <c r="BB55" s="1292" t="s">
        <v>613</v>
      </c>
      <c r="BC55" s="1292"/>
      <c r="BD55" s="1292"/>
      <c r="BE55" s="1292"/>
      <c r="BF55" s="1292"/>
      <c r="BG55" s="1292"/>
      <c r="BH55" s="1292"/>
      <c r="BI55" s="1292"/>
      <c r="BJ55" s="1292"/>
      <c r="BK55" s="1292"/>
      <c r="BL55" s="1292"/>
      <c r="BM55" s="1292"/>
      <c r="BN55" s="1292"/>
      <c r="BO55" s="1292"/>
      <c r="BP55" s="1290">
        <v>31.3</v>
      </c>
      <c r="BQ55" s="1290"/>
      <c r="BR55" s="1290"/>
      <c r="BS55" s="1290"/>
      <c r="BT55" s="1290"/>
      <c r="BU55" s="1290"/>
      <c r="BV55" s="1290"/>
      <c r="BW55" s="1290"/>
      <c r="BX55" s="1290">
        <v>25.3</v>
      </c>
      <c r="BY55" s="1290"/>
      <c r="BZ55" s="1290"/>
      <c r="CA55" s="1290"/>
      <c r="CB55" s="1290"/>
      <c r="CC55" s="1290"/>
      <c r="CD55" s="1290"/>
      <c r="CE55" s="1290"/>
      <c r="CF55" s="1290">
        <v>25.5</v>
      </c>
      <c r="CG55" s="1290"/>
      <c r="CH55" s="1290"/>
      <c r="CI55" s="1290"/>
      <c r="CJ55" s="1290"/>
      <c r="CK55" s="1290"/>
      <c r="CL55" s="1290"/>
      <c r="CM55" s="1290"/>
      <c r="CN55" s="1290">
        <v>25.1</v>
      </c>
      <c r="CO55" s="1290"/>
      <c r="CP55" s="1290"/>
      <c r="CQ55" s="1290"/>
      <c r="CR55" s="1290"/>
      <c r="CS55" s="1290"/>
      <c r="CT55" s="1290"/>
      <c r="CU55" s="1290"/>
      <c r="CV55" s="1290">
        <v>18</v>
      </c>
      <c r="CW55" s="1290"/>
      <c r="CX55" s="1290"/>
      <c r="CY55" s="1290"/>
      <c r="CZ55" s="1290"/>
      <c r="DA55" s="1290"/>
      <c r="DB55" s="1290"/>
      <c r="DC55" s="1290"/>
    </row>
    <row r="56" spans="1:109" ht="13" x14ac:dyDescent="0.2">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ht="13" x14ac:dyDescent="0.2">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614</v>
      </c>
      <c r="BC57" s="1292"/>
      <c r="BD57" s="1292"/>
      <c r="BE57" s="1292"/>
      <c r="BF57" s="1292"/>
      <c r="BG57" s="1292"/>
      <c r="BH57" s="1292"/>
      <c r="BI57" s="1292"/>
      <c r="BJ57" s="1292"/>
      <c r="BK57" s="1292"/>
      <c r="BL57" s="1292"/>
      <c r="BM57" s="1292"/>
      <c r="BN57" s="1292"/>
      <c r="BO57" s="1292"/>
      <c r="BP57" s="1290">
        <v>58.4</v>
      </c>
      <c r="BQ57" s="1290"/>
      <c r="BR57" s="1290"/>
      <c r="BS57" s="1290"/>
      <c r="BT57" s="1290"/>
      <c r="BU57" s="1290"/>
      <c r="BV57" s="1290"/>
      <c r="BW57" s="1290"/>
      <c r="BX57" s="1290">
        <v>59.7</v>
      </c>
      <c r="BY57" s="1290"/>
      <c r="BZ57" s="1290"/>
      <c r="CA57" s="1290"/>
      <c r="CB57" s="1290"/>
      <c r="CC57" s="1290"/>
      <c r="CD57" s="1290"/>
      <c r="CE57" s="1290"/>
      <c r="CF57" s="1290">
        <v>60.9</v>
      </c>
      <c r="CG57" s="1290"/>
      <c r="CH57" s="1290"/>
      <c r="CI57" s="1290"/>
      <c r="CJ57" s="1290"/>
      <c r="CK57" s="1290"/>
      <c r="CL57" s="1290"/>
      <c r="CM57" s="1290"/>
      <c r="CN57" s="1290">
        <v>61</v>
      </c>
      <c r="CO57" s="1290"/>
      <c r="CP57" s="1290"/>
      <c r="CQ57" s="1290"/>
      <c r="CR57" s="1290"/>
      <c r="CS57" s="1290"/>
      <c r="CT57" s="1290"/>
      <c r="CU57" s="1290"/>
      <c r="CV57" s="1290">
        <v>62.4</v>
      </c>
      <c r="CW57" s="1290"/>
      <c r="CX57" s="1290"/>
      <c r="CY57" s="1290"/>
      <c r="CZ57" s="1290"/>
      <c r="DA57" s="1290"/>
      <c r="DB57" s="1290"/>
      <c r="DC57" s="1290"/>
      <c r="DD57" s="388"/>
      <c r="DE57" s="387"/>
    </row>
    <row r="58" spans="1:109" s="383" customFormat="1" ht="13" x14ac:dyDescent="0.2">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ht="13"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5" x14ac:dyDescent="0.2">
      <c r="B63" s="394" t="s">
        <v>616</v>
      </c>
    </row>
    <row r="64" spans="1:109" ht="13" x14ac:dyDescent="0.2">
      <c r="B64" s="375"/>
      <c r="G64" s="382"/>
      <c r="I64" s="395"/>
      <c r="J64" s="395"/>
      <c r="K64" s="395"/>
      <c r="L64" s="395"/>
      <c r="M64" s="395"/>
      <c r="N64" s="396"/>
      <c r="AM64" s="382"/>
      <c r="AN64" s="382" t="s">
        <v>609</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 x14ac:dyDescent="0.2">
      <c r="B65" s="375"/>
      <c r="AN65" s="1276" t="s">
        <v>617</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 x14ac:dyDescent="0.2">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 x14ac:dyDescent="0.2">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 x14ac:dyDescent="0.2">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 x14ac:dyDescent="0.2">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 x14ac:dyDescent="0.2">
      <c r="B71" s="375"/>
      <c r="G71" s="400"/>
      <c r="I71" s="401"/>
      <c r="J71" s="398"/>
      <c r="K71" s="398"/>
      <c r="L71" s="399"/>
      <c r="M71" s="398"/>
      <c r="N71" s="399"/>
      <c r="AM71" s="400"/>
      <c r="AN71" s="369" t="s">
        <v>611</v>
      </c>
    </row>
    <row r="72" spans="2:107" ht="13" x14ac:dyDescent="0.2">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487</v>
      </c>
      <c r="BQ72" s="1289"/>
      <c r="BR72" s="1289"/>
      <c r="BS72" s="1289"/>
      <c r="BT72" s="1289"/>
      <c r="BU72" s="1289"/>
      <c r="BV72" s="1289"/>
      <c r="BW72" s="1289"/>
      <c r="BX72" s="1289" t="s">
        <v>488</v>
      </c>
      <c r="BY72" s="1289"/>
      <c r="BZ72" s="1289"/>
      <c r="CA72" s="1289"/>
      <c r="CB72" s="1289"/>
      <c r="CC72" s="1289"/>
      <c r="CD72" s="1289"/>
      <c r="CE72" s="1289"/>
      <c r="CF72" s="1289" t="s">
        <v>489</v>
      </c>
      <c r="CG72" s="1289"/>
      <c r="CH72" s="1289"/>
      <c r="CI72" s="1289"/>
      <c r="CJ72" s="1289"/>
      <c r="CK72" s="1289"/>
      <c r="CL72" s="1289"/>
      <c r="CM72" s="1289"/>
      <c r="CN72" s="1289" t="s">
        <v>490</v>
      </c>
      <c r="CO72" s="1289"/>
      <c r="CP72" s="1289"/>
      <c r="CQ72" s="1289"/>
      <c r="CR72" s="1289"/>
      <c r="CS72" s="1289"/>
      <c r="CT72" s="1289"/>
      <c r="CU72" s="1289"/>
      <c r="CV72" s="1289" t="s">
        <v>491</v>
      </c>
      <c r="CW72" s="1289"/>
      <c r="CX72" s="1289"/>
      <c r="CY72" s="1289"/>
      <c r="CZ72" s="1289"/>
      <c r="DA72" s="1289"/>
      <c r="DB72" s="1289"/>
      <c r="DC72" s="1289"/>
    </row>
    <row r="73" spans="2:107" ht="13" x14ac:dyDescent="0.2">
      <c r="B73" s="375"/>
      <c r="G73" s="1295"/>
      <c r="H73" s="1295"/>
      <c r="I73" s="1295"/>
      <c r="J73" s="1295"/>
      <c r="K73" s="1296"/>
      <c r="L73" s="1296"/>
      <c r="M73" s="1296"/>
      <c r="N73" s="1296"/>
      <c r="AM73" s="384"/>
      <c r="AN73" s="1292" t="s">
        <v>612</v>
      </c>
      <c r="AO73" s="1292"/>
      <c r="AP73" s="1292"/>
      <c r="AQ73" s="1292"/>
      <c r="AR73" s="1292"/>
      <c r="AS73" s="1292"/>
      <c r="AT73" s="1292"/>
      <c r="AU73" s="1292"/>
      <c r="AV73" s="1292"/>
      <c r="AW73" s="1292"/>
      <c r="AX73" s="1292"/>
      <c r="AY73" s="1292"/>
      <c r="AZ73" s="1292"/>
      <c r="BA73" s="1292"/>
      <c r="BB73" s="1292" t="s">
        <v>613</v>
      </c>
      <c r="BC73" s="1292"/>
      <c r="BD73" s="1292"/>
      <c r="BE73" s="1292"/>
      <c r="BF73" s="1292"/>
      <c r="BG73" s="1292"/>
      <c r="BH73" s="1292"/>
      <c r="BI73" s="1292"/>
      <c r="BJ73" s="1292"/>
      <c r="BK73" s="1292"/>
      <c r="BL73" s="1292"/>
      <c r="BM73" s="1292"/>
      <c r="BN73" s="1292"/>
      <c r="BO73" s="1292"/>
      <c r="BP73" s="1290">
        <v>74</v>
      </c>
      <c r="BQ73" s="1290"/>
      <c r="BR73" s="1290"/>
      <c r="BS73" s="1290"/>
      <c r="BT73" s="1290"/>
      <c r="BU73" s="1290"/>
      <c r="BV73" s="1290"/>
      <c r="BW73" s="1290"/>
      <c r="BX73" s="1290">
        <v>59.6</v>
      </c>
      <c r="BY73" s="1290"/>
      <c r="BZ73" s="1290"/>
      <c r="CA73" s="1290"/>
      <c r="CB73" s="1290"/>
      <c r="CC73" s="1290"/>
      <c r="CD73" s="1290"/>
      <c r="CE73" s="1290"/>
      <c r="CF73" s="1290">
        <v>65.599999999999994</v>
      </c>
      <c r="CG73" s="1290"/>
      <c r="CH73" s="1290"/>
      <c r="CI73" s="1290"/>
      <c r="CJ73" s="1290"/>
      <c r="CK73" s="1290"/>
      <c r="CL73" s="1290"/>
      <c r="CM73" s="1290"/>
      <c r="CN73" s="1290">
        <v>56.1</v>
      </c>
      <c r="CO73" s="1290"/>
      <c r="CP73" s="1290"/>
      <c r="CQ73" s="1290"/>
      <c r="CR73" s="1290"/>
      <c r="CS73" s="1290"/>
      <c r="CT73" s="1290"/>
      <c r="CU73" s="1290"/>
      <c r="CV73" s="1290">
        <v>40.299999999999997</v>
      </c>
      <c r="CW73" s="1290"/>
      <c r="CX73" s="1290"/>
      <c r="CY73" s="1290"/>
      <c r="CZ73" s="1290"/>
      <c r="DA73" s="1290"/>
      <c r="DB73" s="1290"/>
      <c r="DC73" s="1290"/>
    </row>
    <row r="74" spans="2:107" ht="13" x14ac:dyDescent="0.2">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 x14ac:dyDescent="0.2">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618</v>
      </c>
      <c r="BC75" s="1292"/>
      <c r="BD75" s="1292"/>
      <c r="BE75" s="1292"/>
      <c r="BF75" s="1292"/>
      <c r="BG75" s="1292"/>
      <c r="BH75" s="1292"/>
      <c r="BI75" s="1292"/>
      <c r="BJ75" s="1292"/>
      <c r="BK75" s="1292"/>
      <c r="BL75" s="1292"/>
      <c r="BM75" s="1292"/>
      <c r="BN75" s="1292"/>
      <c r="BO75" s="1292"/>
      <c r="BP75" s="1290">
        <v>10</v>
      </c>
      <c r="BQ75" s="1290"/>
      <c r="BR75" s="1290"/>
      <c r="BS75" s="1290"/>
      <c r="BT75" s="1290"/>
      <c r="BU75" s="1290"/>
      <c r="BV75" s="1290"/>
      <c r="BW75" s="1290"/>
      <c r="BX75" s="1290">
        <v>9.1</v>
      </c>
      <c r="BY75" s="1290"/>
      <c r="BZ75" s="1290"/>
      <c r="CA75" s="1290"/>
      <c r="CB75" s="1290"/>
      <c r="CC75" s="1290"/>
      <c r="CD75" s="1290"/>
      <c r="CE75" s="1290"/>
      <c r="CF75" s="1290">
        <v>8</v>
      </c>
      <c r="CG75" s="1290"/>
      <c r="CH75" s="1290"/>
      <c r="CI75" s="1290"/>
      <c r="CJ75" s="1290"/>
      <c r="CK75" s="1290"/>
      <c r="CL75" s="1290"/>
      <c r="CM75" s="1290"/>
      <c r="CN75" s="1290">
        <v>6.9</v>
      </c>
      <c r="CO75" s="1290"/>
      <c r="CP75" s="1290"/>
      <c r="CQ75" s="1290"/>
      <c r="CR75" s="1290"/>
      <c r="CS75" s="1290"/>
      <c r="CT75" s="1290"/>
      <c r="CU75" s="1290"/>
      <c r="CV75" s="1290">
        <v>6.5</v>
      </c>
      <c r="CW75" s="1290"/>
      <c r="CX75" s="1290"/>
      <c r="CY75" s="1290"/>
      <c r="CZ75" s="1290"/>
      <c r="DA75" s="1290"/>
      <c r="DB75" s="1290"/>
      <c r="DC75" s="1290"/>
    </row>
    <row r="76" spans="2:107" ht="13" x14ac:dyDescent="0.2">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 x14ac:dyDescent="0.2">
      <c r="B77" s="375"/>
      <c r="G77" s="1285"/>
      <c r="H77" s="1285"/>
      <c r="I77" s="1285"/>
      <c r="J77" s="1285"/>
      <c r="K77" s="1296"/>
      <c r="L77" s="1296"/>
      <c r="M77" s="1296"/>
      <c r="N77" s="1296"/>
      <c r="AN77" s="1289" t="s">
        <v>615</v>
      </c>
      <c r="AO77" s="1289"/>
      <c r="AP77" s="1289"/>
      <c r="AQ77" s="1289"/>
      <c r="AR77" s="1289"/>
      <c r="AS77" s="1289"/>
      <c r="AT77" s="1289"/>
      <c r="AU77" s="1289"/>
      <c r="AV77" s="1289"/>
      <c r="AW77" s="1289"/>
      <c r="AX77" s="1289"/>
      <c r="AY77" s="1289"/>
      <c r="AZ77" s="1289"/>
      <c r="BA77" s="1289"/>
      <c r="BB77" s="1292" t="s">
        <v>613</v>
      </c>
      <c r="BC77" s="1292"/>
      <c r="BD77" s="1292"/>
      <c r="BE77" s="1292"/>
      <c r="BF77" s="1292"/>
      <c r="BG77" s="1292"/>
      <c r="BH77" s="1292"/>
      <c r="BI77" s="1292"/>
      <c r="BJ77" s="1292"/>
      <c r="BK77" s="1292"/>
      <c r="BL77" s="1292"/>
      <c r="BM77" s="1292"/>
      <c r="BN77" s="1292"/>
      <c r="BO77" s="1292"/>
      <c r="BP77" s="1290">
        <v>31.3</v>
      </c>
      <c r="BQ77" s="1290"/>
      <c r="BR77" s="1290"/>
      <c r="BS77" s="1290"/>
      <c r="BT77" s="1290"/>
      <c r="BU77" s="1290"/>
      <c r="BV77" s="1290"/>
      <c r="BW77" s="1290"/>
      <c r="BX77" s="1290">
        <v>25.3</v>
      </c>
      <c r="BY77" s="1290"/>
      <c r="BZ77" s="1290"/>
      <c r="CA77" s="1290"/>
      <c r="CB77" s="1290"/>
      <c r="CC77" s="1290"/>
      <c r="CD77" s="1290"/>
      <c r="CE77" s="1290"/>
      <c r="CF77" s="1290">
        <v>25.5</v>
      </c>
      <c r="CG77" s="1290"/>
      <c r="CH77" s="1290"/>
      <c r="CI77" s="1290"/>
      <c r="CJ77" s="1290"/>
      <c r="CK77" s="1290"/>
      <c r="CL77" s="1290"/>
      <c r="CM77" s="1290"/>
      <c r="CN77" s="1290">
        <v>25.1</v>
      </c>
      <c r="CO77" s="1290"/>
      <c r="CP77" s="1290"/>
      <c r="CQ77" s="1290"/>
      <c r="CR77" s="1290"/>
      <c r="CS77" s="1290"/>
      <c r="CT77" s="1290"/>
      <c r="CU77" s="1290"/>
      <c r="CV77" s="1290">
        <v>18</v>
      </c>
      <c r="CW77" s="1290"/>
      <c r="CX77" s="1290"/>
      <c r="CY77" s="1290"/>
      <c r="CZ77" s="1290"/>
      <c r="DA77" s="1290"/>
      <c r="DB77" s="1290"/>
      <c r="DC77" s="1290"/>
    </row>
    <row r="78" spans="2:107" ht="13" x14ac:dyDescent="0.2">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 x14ac:dyDescent="0.2">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618</v>
      </c>
      <c r="BC79" s="1292"/>
      <c r="BD79" s="1292"/>
      <c r="BE79" s="1292"/>
      <c r="BF79" s="1292"/>
      <c r="BG79" s="1292"/>
      <c r="BH79" s="1292"/>
      <c r="BI79" s="1292"/>
      <c r="BJ79" s="1292"/>
      <c r="BK79" s="1292"/>
      <c r="BL79" s="1292"/>
      <c r="BM79" s="1292"/>
      <c r="BN79" s="1292"/>
      <c r="BO79" s="1292"/>
      <c r="BP79" s="1290">
        <v>7.2</v>
      </c>
      <c r="BQ79" s="1290"/>
      <c r="BR79" s="1290"/>
      <c r="BS79" s="1290"/>
      <c r="BT79" s="1290"/>
      <c r="BU79" s="1290"/>
      <c r="BV79" s="1290"/>
      <c r="BW79" s="1290"/>
      <c r="BX79" s="1290">
        <v>6.9</v>
      </c>
      <c r="BY79" s="1290"/>
      <c r="BZ79" s="1290"/>
      <c r="CA79" s="1290"/>
      <c r="CB79" s="1290"/>
      <c r="CC79" s="1290"/>
      <c r="CD79" s="1290"/>
      <c r="CE79" s="1290"/>
      <c r="CF79" s="1290">
        <v>6.6</v>
      </c>
      <c r="CG79" s="1290"/>
      <c r="CH79" s="1290"/>
      <c r="CI79" s="1290"/>
      <c r="CJ79" s="1290"/>
      <c r="CK79" s="1290"/>
      <c r="CL79" s="1290"/>
      <c r="CM79" s="1290"/>
      <c r="CN79" s="1290">
        <v>6.4</v>
      </c>
      <c r="CO79" s="1290"/>
      <c r="CP79" s="1290"/>
      <c r="CQ79" s="1290"/>
      <c r="CR79" s="1290"/>
      <c r="CS79" s="1290"/>
      <c r="CT79" s="1290"/>
      <c r="CU79" s="1290"/>
      <c r="CV79" s="1290">
        <v>6.6</v>
      </c>
      <c r="CW79" s="1290"/>
      <c r="CX79" s="1290"/>
      <c r="CY79" s="1290"/>
      <c r="CZ79" s="1290"/>
      <c r="DA79" s="1290"/>
      <c r="DB79" s="1290"/>
      <c r="DC79" s="1290"/>
    </row>
    <row r="80" spans="2:107" ht="13" x14ac:dyDescent="0.2">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 x14ac:dyDescent="0.2">
      <c r="B81" s="375"/>
    </row>
    <row r="82" spans="2:109" ht="16.5"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 x14ac:dyDescent="0.2">
      <c r="DD84" s="369"/>
      <c r="DE84" s="369"/>
    </row>
    <row r="85" spans="2:109" ht="13" x14ac:dyDescent="0.2">
      <c r="DD85" s="369"/>
      <c r="DE85" s="369"/>
    </row>
  </sheetData>
  <sheetProtection algorithmName="SHA-512" hashValue="S0IyDAqWhWwSGRdI84vvsDSWo+rDseAOuGH4xiloufksuWJgnf8tLTDOIffZfsykG2WMBDQK4cV1qCP5K5xFuA==" saltValue="dPTAyBli/aJFMVZzmPsjB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106" zoomScaleNormal="100" zoomScaleSheetLayoutView="70" workbookViewId="0">
      <selection activeCell="AN65" sqref="AN65:DC69"/>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434</v>
      </c>
    </row>
  </sheetData>
  <sheetProtection algorithmName="SHA-512" hashValue="6k+0MBYeF2Mujj9d9vEmFu4NEjPd4IHZDDhOmIOR3DUTzieezoOlTrLFN3tscNWdOJIFoE96t9gqaBUy5WprGQ==" saltValue="yvVzaO20oomEYmm24OXhW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97" zoomScaleNormal="100" zoomScaleSheetLayoutView="55" workbookViewId="0">
      <selection activeCell="P125" sqref="P125"/>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434</v>
      </c>
    </row>
  </sheetData>
  <sheetProtection algorithmName="SHA-512" hashValue="ZuRKnGBOU86wn7fHN0bjj7oRwLqfv6oHA3hjuBxwiykqBRLqvWO6WFTMJ/bBk34J+Pl1SXVn6t3f/+ayj4mTDg==" saltValue="cqndCAaJETmEx9GmDaOj2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484</v>
      </c>
      <c r="G2" s="148"/>
      <c r="H2" s="149"/>
    </row>
    <row r="3" spans="1:8" x14ac:dyDescent="0.2">
      <c r="A3" s="145" t="s">
        <v>477</v>
      </c>
      <c r="B3" s="150"/>
      <c r="C3" s="151"/>
      <c r="D3" s="152">
        <v>88312</v>
      </c>
      <c r="E3" s="153"/>
      <c r="F3" s="154">
        <v>54110</v>
      </c>
      <c r="G3" s="155"/>
      <c r="H3" s="156"/>
    </row>
    <row r="4" spans="1:8" x14ac:dyDescent="0.2">
      <c r="A4" s="157"/>
      <c r="B4" s="158"/>
      <c r="C4" s="159"/>
      <c r="D4" s="160">
        <v>62528</v>
      </c>
      <c r="E4" s="161"/>
      <c r="F4" s="162">
        <v>30620</v>
      </c>
      <c r="G4" s="163"/>
      <c r="H4" s="164"/>
    </row>
    <row r="5" spans="1:8" x14ac:dyDescent="0.2">
      <c r="A5" s="145" t="s">
        <v>479</v>
      </c>
      <c r="B5" s="150"/>
      <c r="C5" s="151"/>
      <c r="D5" s="152">
        <v>76474</v>
      </c>
      <c r="E5" s="153"/>
      <c r="F5" s="154">
        <v>54684</v>
      </c>
      <c r="G5" s="155"/>
      <c r="H5" s="156"/>
    </row>
    <row r="6" spans="1:8" x14ac:dyDescent="0.2">
      <c r="A6" s="157"/>
      <c r="B6" s="158"/>
      <c r="C6" s="159"/>
      <c r="D6" s="160">
        <v>53620</v>
      </c>
      <c r="E6" s="161"/>
      <c r="F6" s="162">
        <v>32829</v>
      </c>
      <c r="G6" s="163"/>
      <c r="H6" s="164"/>
    </row>
    <row r="7" spans="1:8" x14ac:dyDescent="0.2">
      <c r="A7" s="145" t="s">
        <v>480</v>
      </c>
      <c r="B7" s="150"/>
      <c r="C7" s="151"/>
      <c r="D7" s="152">
        <v>126226</v>
      </c>
      <c r="E7" s="153"/>
      <c r="F7" s="154">
        <v>62383</v>
      </c>
      <c r="G7" s="155"/>
      <c r="H7" s="156"/>
    </row>
    <row r="8" spans="1:8" x14ac:dyDescent="0.2">
      <c r="A8" s="157"/>
      <c r="B8" s="158"/>
      <c r="C8" s="159"/>
      <c r="D8" s="160">
        <v>96388</v>
      </c>
      <c r="E8" s="161"/>
      <c r="F8" s="162">
        <v>35325</v>
      </c>
      <c r="G8" s="163"/>
      <c r="H8" s="164"/>
    </row>
    <row r="9" spans="1:8" x14ac:dyDescent="0.2">
      <c r="A9" s="145" t="s">
        <v>481</v>
      </c>
      <c r="B9" s="150"/>
      <c r="C9" s="151"/>
      <c r="D9" s="152">
        <v>63811</v>
      </c>
      <c r="E9" s="153"/>
      <c r="F9" s="154">
        <v>63812</v>
      </c>
      <c r="G9" s="155"/>
      <c r="H9" s="156"/>
    </row>
    <row r="10" spans="1:8" x14ac:dyDescent="0.2">
      <c r="A10" s="157"/>
      <c r="B10" s="158"/>
      <c r="C10" s="159"/>
      <c r="D10" s="160">
        <v>31851</v>
      </c>
      <c r="E10" s="161"/>
      <c r="F10" s="162">
        <v>33848</v>
      </c>
      <c r="G10" s="163"/>
      <c r="H10" s="164"/>
    </row>
    <row r="11" spans="1:8" x14ac:dyDescent="0.2">
      <c r="A11" s="145" t="s">
        <v>482</v>
      </c>
      <c r="B11" s="150"/>
      <c r="C11" s="151"/>
      <c r="D11" s="152">
        <v>50338</v>
      </c>
      <c r="E11" s="153"/>
      <c r="F11" s="154">
        <v>54225</v>
      </c>
      <c r="G11" s="155"/>
      <c r="H11" s="156"/>
    </row>
    <row r="12" spans="1:8" x14ac:dyDescent="0.2">
      <c r="A12" s="157"/>
      <c r="B12" s="158"/>
      <c r="C12" s="165"/>
      <c r="D12" s="160">
        <v>24674</v>
      </c>
      <c r="E12" s="161"/>
      <c r="F12" s="162">
        <v>27337</v>
      </c>
      <c r="G12" s="163"/>
      <c r="H12" s="164"/>
    </row>
    <row r="13" spans="1:8" x14ac:dyDescent="0.2">
      <c r="A13" s="145"/>
      <c r="B13" s="150"/>
      <c r="C13" s="166"/>
      <c r="D13" s="167">
        <v>81032</v>
      </c>
      <c r="E13" s="168"/>
      <c r="F13" s="169">
        <v>57843</v>
      </c>
      <c r="G13" s="170"/>
      <c r="H13" s="156"/>
    </row>
    <row r="14" spans="1:8" x14ac:dyDescent="0.2">
      <c r="A14" s="157"/>
      <c r="B14" s="158"/>
      <c r="C14" s="159"/>
      <c r="D14" s="160">
        <v>53812</v>
      </c>
      <c r="E14" s="161"/>
      <c r="F14" s="162">
        <v>31992</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4.18</v>
      </c>
      <c r="C19" s="171">
        <f>ROUND(VALUE(SUBSTITUTE(実質収支比率等に係る経年分析!G$48,"▲","-")),2)</f>
        <v>4.8099999999999996</v>
      </c>
      <c r="D19" s="171">
        <f>ROUND(VALUE(SUBSTITUTE(実質収支比率等に係る経年分析!H$48,"▲","-")),2)</f>
        <v>5.98</v>
      </c>
      <c r="E19" s="171">
        <f>ROUND(VALUE(SUBSTITUTE(実質収支比率等に係る経年分析!I$48,"▲","-")),2)</f>
        <v>6.37</v>
      </c>
      <c r="F19" s="171">
        <f>ROUND(VALUE(SUBSTITUTE(実質収支比率等に係る経年分析!J$48,"▲","-")),2)</f>
        <v>9.33</v>
      </c>
    </row>
    <row r="20" spans="1:11" x14ac:dyDescent="0.2">
      <c r="A20" s="171" t="s">
        <v>55</v>
      </c>
      <c r="B20" s="171">
        <f>ROUND(VALUE(SUBSTITUTE(実質収支比率等に係る経年分析!F$47,"▲","-")),2)</f>
        <v>8.31</v>
      </c>
      <c r="C20" s="171">
        <f>ROUND(VALUE(SUBSTITUTE(実質収支比率等に係る経年分析!G$47,"▲","-")),2)</f>
        <v>9.91</v>
      </c>
      <c r="D20" s="171">
        <f>ROUND(VALUE(SUBSTITUTE(実質収支比率等に係る経年分析!H$47,"▲","-")),2)</f>
        <v>11.52</v>
      </c>
      <c r="E20" s="171">
        <f>ROUND(VALUE(SUBSTITUTE(実質収支比率等に係る経年分析!I$47,"▲","-")),2)</f>
        <v>11.24</v>
      </c>
      <c r="F20" s="171">
        <f>ROUND(VALUE(SUBSTITUTE(実質収支比率等に係る経年分析!J$47,"▲","-")),2)</f>
        <v>13.52</v>
      </c>
    </row>
    <row r="21" spans="1:11" x14ac:dyDescent="0.2">
      <c r="A21" s="171" t="s">
        <v>56</v>
      </c>
      <c r="B21" s="171">
        <f>IF(ISNUMBER(VALUE(SUBSTITUTE(実質収支比率等に係る経年分析!F$49,"▲","-"))),ROUND(VALUE(SUBSTITUTE(実質収支比率等に係る経年分析!F$49,"▲","-")),2),NA())</f>
        <v>-0.63</v>
      </c>
      <c r="C21" s="171">
        <f>IF(ISNUMBER(VALUE(SUBSTITUTE(実質収支比率等に係る経年分析!G$49,"▲","-"))),ROUND(VALUE(SUBSTITUTE(実質収支比率等に係る経年分析!G$49,"▲","-")),2),NA())</f>
        <v>4.09</v>
      </c>
      <c r="D21" s="171">
        <f>IF(ISNUMBER(VALUE(SUBSTITUTE(実質収支比率等に係る経年分析!H$49,"▲","-"))),ROUND(VALUE(SUBSTITUTE(実質収支比率等に係る経年分析!H$49,"▲","-")),2),NA())</f>
        <v>2.79</v>
      </c>
      <c r="E21" s="171">
        <f>IF(ISNUMBER(VALUE(SUBSTITUTE(実質収支比率等に係る経年分析!I$49,"▲","-"))),ROUND(VALUE(SUBSTITUTE(実質収支比率等に係る経年分析!I$49,"▲","-")),2),NA())</f>
        <v>0.63</v>
      </c>
      <c r="F21" s="171">
        <f>IF(ISNUMBER(VALUE(SUBSTITUTE(実質収支比率等に係る経年分析!J$49,"▲","-"))),ROUND(VALUE(SUBSTITUTE(実質収支比率等に係る経年分析!J$49,"▲","-")),2),NA())</f>
        <v>5.86</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0.08</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0.08</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0.08</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国民健康保険特別会計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1.81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0.25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0.38</v>
      </c>
    </row>
    <row r="30" spans="1:11" x14ac:dyDescent="0.2">
      <c r="A30" s="172" t="str">
        <f>IF(連結実質赤字比率に係る赤字・黒字の構成分析!C$40="",NA(),連結実質赤字比率に係る赤字・黒字の構成分析!C$40)</f>
        <v>診療所事業会計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0.66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0.68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0.68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0.56999999999999995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0.43</v>
      </c>
    </row>
    <row r="31" spans="1:11" x14ac:dyDescent="0.2">
      <c r="A31" s="172" t="str">
        <f>IF(連結実質赤字比率に係る赤字・黒字の構成分析!C$39="",NA(),連結実質赤字比率に係る赤字・黒字の構成分析!C$39)</f>
        <v>介護老人保健施設事業会計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0.77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0.81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0.89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0.47</v>
      </c>
    </row>
    <row r="32" spans="1:11" x14ac:dyDescent="0.2">
      <c r="A32" s="172" t="str">
        <f>IF(連結実質赤字比率に係る赤字・黒字の構成分析!C$38="",NA(),連結実質赤字比率に係る赤字・黒字の構成分析!C$38)</f>
        <v>病院事業会計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0.28999999999999998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1.19</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1.38</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2.88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2.5499999999999998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2.27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2.33</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4.17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5.98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6.37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9.33</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15.52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16.989999999999998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17.04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18.010000000000002</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4273</v>
      </c>
      <c r="E42" s="173"/>
      <c r="F42" s="173"/>
      <c r="G42" s="173">
        <f>'実質公債費比率（分子）の構造'!L$52</f>
        <v>4390</v>
      </c>
      <c r="H42" s="173"/>
      <c r="I42" s="173"/>
      <c r="J42" s="173">
        <f>'実質公債費比率（分子）の構造'!M$52</f>
        <v>4448</v>
      </c>
      <c r="K42" s="173"/>
      <c r="L42" s="173"/>
      <c r="M42" s="173">
        <f>'実質公債費比率（分子）の構造'!N$52</f>
        <v>4442</v>
      </c>
      <c r="N42" s="173"/>
      <c r="O42" s="173"/>
      <c r="P42" s="173">
        <f>'実質公債費比率（分子）の構造'!O$52</f>
        <v>4485</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f>'実質公債費比率（分子）の構造'!K$50</f>
        <v>27</v>
      </c>
      <c r="C44" s="173"/>
      <c r="D44" s="173"/>
      <c r="E44" s="173">
        <f>'実質公債費比率（分子）の構造'!L$50</f>
        <v>10</v>
      </c>
      <c r="F44" s="173"/>
      <c r="G44" s="173"/>
      <c r="H44" s="173">
        <f>'実質公債費比率（分子）の構造'!M$50</f>
        <v>9</v>
      </c>
      <c r="I44" s="173"/>
      <c r="J44" s="173"/>
      <c r="K44" s="173">
        <f>'実質公債費比率（分子）の構造'!N$50</f>
        <v>9</v>
      </c>
      <c r="L44" s="173"/>
      <c r="M44" s="173"/>
      <c r="N44" s="173">
        <f>'実質公債費比率（分子）の構造'!O$50</f>
        <v>9</v>
      </c>
      <c r="O44" s="173"/>
      <c r="P44" s="173"/>
    </row>
    <row r="45" spans="1:16" x14ac:dyDescent="0.2">
      <c r="A45" s="173" t="s">
        <v>66</v>
      </c>
      <c r="B45" s="173">
        <f>'実質公債費比率（分子）の構造'!K$49</f>
        <v>652</v>
      </c>
      <c r="C45" s="173"/>
      <c r="D45" s="173"/>
      <c r="E45" s="173">
        <f>'実質公債費比率（分子）の構造'!L$49</f>
        <v>461</v>
      </c>
      <c r="F45" s="173"/>
      <c r="G45" s="173"/>
      <c r="H45" s="173">
        <f>'実質公債費比率（分子）の構造'!M$49</f>
        <v>403</v>
      </c>
      <c r="I45" s="173"/>
      <c r="J45" s="173"/>
      <c r="K45" s="173">
        <f>'実質公債費比率（分子）の構造'!N$49</f>
        <v>472</v>
      </c>
      <c r="L45" s="173"/>
      <c r="M45" s="173"/>
      <c r="N45" s="173">
        <f>'実質公債費比率（分子）の構造'!O$49</f>
        <v>397</v>
      </c>
      <c r="O45" s="173"/>
      <c r="P45" s="173"/>
    </row>
    <row r="46" spans="1:16" x14ac:dyDescent="0.2">
      <c r="A46" s="173" t="s">
        <v>67</v>
      </c>
      <c r="B46" s="173">
        <f>'実質公債費比率（分子）の構造'!K$48</f>
        <v>1795</v>
      </c>
      <c r="C46" s="173"/>
      <c r="D46" s="173"/>
      <c r="E46" s="173">
        <f>'実質公債費比率（分子）の構造'!L$48</f>
        <v>1668</v>
      </c>
      <c r="F46" s="173"/>
      <c r="G46" s="173"/>
      <c r="H46" s="173">
        <f>'実質公債費比率（分子）の構造'!M$48</f>
        <v>1599</v>
      </c>
      <c r="I46" s="173"/>
      <c r="J46" s="173"/>
      <c r="K46" s="173">
        <f>'実質公債費比率（分子）の構造'!N$48</f>
        <v>1344</v>
      </c>
      <c r="L46" s="173"/>
      <c r="M46" s="173"/>
      <c r="N46" s="173">
        <f>'実質公債費比率（分子）の構造'!O$48</f>
        <v>1279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3789</v>
      </c>
      <c r="C49" s="173"/>
      <c r="D49" s="173"/>
      <c r="E49" s="173">
        <f>'実質公債費比率（分子）の構造'!L$45</f>
        <v>3831</v>
      </c>
      <c r="F49" s="173"/>
      <c r="G49" s="173"/>
      <c r="H49" s="173">
        <f>'実質公債費比率（分子）の構造'!M$45</f>
        <v>3765</v>
      </c>
      <c r="I49" s="173"/>
      <c r="J49" s="173"/>
      <c r="K49" s="173">
        <f>'実質公債費比率（分子）の構造'!N$45</f>
        <v>4029</v>
      </c>
      <c r="L49" s="173"/>
      <c r="M49" s="173"/>
      <c r="N49" s="173">
        <f>'実質公債費比率（分子）の構造'!O$45</f>
        <v>4247</v>
      </c>
      <c r="O49" s="173"/>
      <c r="P49" s="173"/>
    </row>
    <row r="50" spans="1:16" x14ac:dyDescent="0.2">
      <c r="A50" s="173" t="s">
        <v>71</v>
      </c>
      <c r="B50" s="173" t="e">
        <f>NA()</f>
        <v>#N/A</v>
      </c>
      <c r="C50" s="173">
        <f>IF(ISNUMBER('実質公債費比率（分子）の構造'!K$53),'実質公債費比率（分子）の構造'!K$53,NA())</f>
        <v>1990</v>
      </c>
      <c r="D50" s="173" t="e">
        <f>NA()</f>
        <v>#N/A</v>
      </c>
      <c r="E50" s="173" t="e">
        <f>NA()</f>
        <v>#N/A</v>
      </c>
      <c r="F50" s="173">
        <f>IF(ISNUMBER('実質公債費比率（分子）の構造'!L$53),'実質公債費比率（分子）の構造'!L$53,NA())</f>
        <v>1580</v>
      </c>
      <c r="G50" s="173" t="e">
        <f>NA()</f>
        <v>#N/A</v>
      </c>
      <c r="H50" s="173" t="e">
        <f>NA()</f>
        <v>#N/A</v>
      </c>
      <c r="I50" s="173">
        <f>IF(ISNUMBER('実質公債費比率（分子）の構造'!M$53),'実質公債費比率（分子）の構造'!M$53,NA())</f>
        <v>1328</v>
      </c>
      <c r="J50" s="173" t="e">
        <f>NA()</f>
        <v>#N/A</v>
      </c>
      <c r="K50" s="173" t="e">
        <f>NA()</f>
        <v>#N/A</v>
      </c>
      <c r="L50" s="173">
        <f>IF(ISNUMBER('実質公債費比率（分子）の構造'!N$53),'実質公債費比率（分子）の構造'!N$53,NA())</f>
        <v>1412</v>
      </c>
      <c r="M50" s="173" t="e">
        <f>NA()</f>
        <v>#N/A</v>
      </c>
      <c r="N50" s="173" t="e">
        <f>NA()</f>
        <v>#N/A</v>
      </c>
      <c r="O50" s="173">
        <f>IF(ISNUMBER('実質公債費比率（分子）の構造'!O$53),'実質公債費比率（分子）の構造'!O$53,NA())</f>
        <v>1447</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50863</v>
      </c>
      <c r="E56" s="172"/>
      <c r="F56" s="172"/>
      <c r="G56" s="172">
        <f>'将来負担比率（分子）の構造'!J$52</f>
        <v>51462</v>
      </c>
      <c r="H56" s="172"/>
      <c r="I56" s="172"/>
      <c r="J56" s="172">
        <f>'将来負担比率（分子）の構造'!K$52</f>
        <v>54613</v>
      </c>
      <c r="K56" s="172"/>
      <c r="L56" s="172"/>
      <c r="M56" s="172">
        <f>'将来負担比率（分子）の構造'!L$52</f>
        <v>54303</v>
      </c>
      <c r="N56" s="172"/>
      <c r="O56" s="172"/>
      <c r="P56" s="172">
        <f>'将来負担比率（分子）の構造'!M$52</f>
        <v>53130</v>
      </c>
    </row>
    <row r="57" spans="1:16" x14ac:dyDescent="0.2">
      <c r="A57" s="172" t="s">
        <v>42</v>
      </c>
      <c r="B57" s="172"/>
      <c r="C57" s="172"/>
      <c r="D57" s="172">
        <f>'将来負担比率（分子）の構造'!I$51</f>
        <v>161</v>
      </c>
      <c r="E57" s="172"/>
      <c r="F57" s="172"/>
      <c r="G57" s="172">
        <f>'将来負担比率（分子）の構造'!J$51</f>
        <v>180</v>
      </c>
      <c r="H57" s="172"/>
      <c r="I57" s="172"/>
      <c r="J57" s="172">
        <f>'将来負担比率（分子）の構造'!K$51</f>
        <v>243</v>
      </c>
      <c r="K57" s="172"/>
      <c r="L57" s="172"/>
      <c r="M57" s="172">
        <f>'将来負担比率（分子）の構造'!L$51</f>
        <v>192</v>
      </c>
      <c r="N57" s="172"/>
      <c r="O57" s="172"/>
      <c r="P57" s="172">
        <f>'将来負担比率（分子）の構造'!M$51</f>
        <v>141</v>
      </c>
    </row>
    <row r="58" spans="1:16" x14ac:dyDescent="0.2">
      <c r="A58" s="172" t="s">
        <v>41</v>
      </c>
      <c r="B58" s="172"/>
      <c r="C58" s="172"/>
      <c r="D58" s="172">
        <f>'将来負担比率（分子）の構造'!I$50</f>
        <v>6508</v>
      </c>
      <c r="E58" s="172"/>
      <c r="F58" s="172"/>
      <c r="G58" s="172">
        <f>'将来負担比率（分子）の構造'!J$50</f>
        <v>7796</v>
      </c>
      <c r="H58" s="172"/>
      <c r="I58" s="172"/>
      <c r="J58" s="172">
        <f>'将来負担比率（分子）の構造'!K$50</f>
        <v>7555</v>
      </c>
      <c r="K58" s="172"/>
      <c r="L58" s="172"/>
      <c r="M58" s="172">
        <f>'将来負担比率（分子）の構造'!L$50</f>
        <v>7730</v>
      </c>
      <c r="N58" s="172"/>
      <c r="O58" s="172"/>
      <c r="P58" s="172">
        <f>'将来負担比率（分子）の構造'!M$50</f>
        <v>9422</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6427</v>
      </c>
      <c r="C62" s="172"/>
      <c r="D62" s="172"/>
      <c r="E62" s="172">
        <f>'将来負担比率（分子）の構造'!J$45</f>
        <v>6216</v>
      </c>
      <c r="F62" s="172"/>
      <c r="G62" s="172"/>
      <c r="H62" s="172">
        <f>'将来負担比率（分子）の構造'!K$45</f>
        <v>6216</v>
      </c>
      <c r="I62" s="172"/>
      <c r="J62" s="172"/>
      <c r="K62" s="172">
        <f>'将来負担比率（分子）の構造'!L$45</f>
        <v>6227</v>
      </c>
      <c r="L62" s="172"/>
      <c r="M62" s="172"/>
      <c r="N62" s="172">
        <f>'将来負担比率（分子）の構造'!M$45</f>
        <v>6136</v>
      </c>
      <c r="O62" s="172"/>
      <c r="P62" s="172"/>
    </row>
    <row r="63" spans="1:16" x14ac:dyDescent="0.2">
      <c r="A63" s="172" t="s">
        <v>34</v>
      </c>
      <c r="B63" s="172">
        <f>'将来負担比率（分子）の構造'!I$44</f>
        <v>4701</v>
      </c>
      <c r="C63" s="172"/>
      <c r="D63" s="172"/>
      <c r="E63" s="172">
        <f>'将来負担比率（分子）の構造'!J$44</f>
        <v>4572</v>
      </c>
      <c r="F63" s="172"/>
      <c r="G63" s="172"/>
      <c r="H63" s="172">
        <f>'将来負担比率（分子）の構造'!K$44</f>
        <v>4116</v>
      </c>
      <c r="I63" s="172"/>
      <c r="J63" s="172"/>
      <c r="K63" s="172">
        <f>'将来負担比率（分子）の構造'!L$44</f>
        <v>3680</v>
      </c>
      <c r="L63" s="172"/>
      <c r="M63" s="172"/>
      <c r="N63" s="172">
        <f>'将来負担比率（分子）の構造'!M$44</f>
        <v>3929</v>
      </c>
      <c r="O63" s="172"/>
      <c r="P63" s="172"/>
    </row>
    <row r="64" spans="1:16" x14ac:dyDescent="0.2">
      <c r="A64" s="172" t="s">
        <v>33</v>
      </c>
      <c r="B64" s="172">
        <f>'将来負担比率（分子）の構造'!I$43</f>
        <v>19623</v>
      </c>
      <c r="C64" s="172"/>
      <c r="D64" s="172"/>
      <c r="E64" s="172">
        <f>'将来負担比率（分子）の構造'!J$43</f>
        <v>17915</v>
      </c>
      <c r="F64" s="172"/>
      <c r="G64" s="172"/>
      <c r="H64" s="172">
        <f>'将来負担比率（分子）の構造'!K$43</f>
        <v>16507</v>
      </c>
      <c r="I64" s="172"/>
      <c r="J64" s="172"/>
      <c r="K64" s="172">
        <f>'将来負担比率（分子）の構造'!L$43</f>
        <v>14547</v>
      </c>
      <c r="L64" s="172"/>
      <c r="M64" s="172"/>
      <c r="N64" s="172">
        <f>'将来負担比率（分子）の構造'!M$43</f>
        <v>12908</v>
      </c>
      <c r="O64" s="172"/>
      <c r="P64" s="172"/>
    </row>
    <row r="65" spans="1:16" x14ac:dyDescent="0.2">
      <c r="A65" s="172" t="s">
        <v>32</v>
      </c>
      <c r="B65" s="172">
        <f>'将来負担比率（分子）の構造'!I$42</f>
        <v>43</v>
      </c>
      <c r="C65" s="172"/>
      <c r="D65" s="172"/>
      <c r="E65" s="172">
        <f>'将来負担比率（分子）の構造'!J$42</f>
        <v>33</v>
      </c>
      <c r="F65" s="172"/>
      <c r="G65" s="172"/>
      <c r="H65" s="172">
        <f>'将来負担比率（分子）の構造'!K$42</f>
        <v>25</v>
      </c>
      <c r="I65" s="172"/>
      <c r="J65" s="172"/>
      <c r="K65" s="172">
        <f>'将来負担比率（分子）の構造'!L$42</f>
        <v>16</v>
      </c>
      <c r="L65" s="172"/>
      <c r="M65" s="172"/>
      <c r="N65" s="172">
        <f>'将来負担比率（分子）の構造'!M$42</f>
        <v>7</v>
      </c>
      <c r="O65" s="172"/>
      <c r="P65" s="172"/>
    </row>
    <row r="66" spans="1:16" x14ac:dyDescent="0.2">
      <c r="A66" s="172" t="s">
        <v>31</v>
      </c>
      <c r="B66" s="172">
        <f>'将来負担比率（分子）の構造'!I$41</f>
        <v>41679</v>
      </c>
      <c r="C66" s="172"/>
      <c r="D66" s="172"/>
      <c r="E66" s="172">
        <f>'将来負担比率（分子）の構造'!J$41</f>
        <v>42893</v>
      </c>
      <c r="F66" s="172"/>
      <c r="G66" s="172"/>
      <c r="H66" s="172">
        <f>'将来負担比率（分子）の構造'!K$41</f>
        <v>48931</v>
      </c>
      <c r="I66" s="172"/>
      <c r="J66" s="172"/>
      <c r="K66" s="172">
        <f>'将来負担比率（分子）の構造'!L$41</f>
        <v>49646</v>
      </c>
      <c r="L66" s="172"/>
      <c r="M66" s="172"/>
      <c r="N66" s="172">
        <f>'将来負担比率（分子）の構造'!M$41</f>
        <v>48603</v>
      </c>
      <c r="O66" s="172"/>
      <c r="P66" s="172"/>
    </row>
    <row r="67" spans="1:16" x14ac:dyDescent="0.2">
      <c r="A67" s="172" t="s">
        <v>75</v>
      </c>
      <c r="B67" s="172" t="e">
        <f>NA()</f>
        <v>#N/A</v>
      </c>
      <c r="C67" s="172">
        <f>IF(ISNUMBER('将来負担比率（分子）の構造'!I$53), IF('将来負担比率（分子）の構造'!I$53 &lt; 0, 0, '将来負担比率（分子）の構造'!I$53), NA())</f>
        <v>14942</v>
      </c>
      <c r="D67" s="172" t="e">
        <f>NA()</f>
        <v>#N/A</v>
      </c>
      <c r="E67" s="172" t="e">
        <f>NA()</f>
        <v>#N/A</v>
      </c>
      <c r="F67" s="172">
        <f>IF(ISNUMBER('将来負担比率（分子）の構造'!J$53), IF('将来負担比率（分子）の構造'!J$53 &lt; 0, 0, '将来負担比率（分子）の構造'!J$53), NA())</f>
        <v>12192</v>
      </c>
      <c r="G67" s="172" t="e">
        <f>NA()</f>
        <v>#N/A</v>
      </c>
      <c r="H67" s="172" t="e">
        <f>NA()</f>
        <v>#N/A</v>
      </c>
      <c r="I67" s="172">
        <f>IF(ISNUMBER('将来負担比率（分子）の構造'!K$53), IF('将来負担比率（分子）の構造'!K$53 &lt; 0, 0, '将来負担比率（分子）の構造'!K$53), NA())</f>
        <v>13384</v>
      </c>
      <c r="J67" s="172" t="e">
        <f>NA()</f>
        <v>#N/A</v>
      </c>
      <c r="K67" s="172" t="e">
        <f>NA()</f>
        <v>#N/A</v>
      </c>
      <c r="L67" s="172">
        <f>IF(ISNUMBER('将来負担比率（分子）の構造'!L$53), IF('将来負担比率（分子）の構造'!L$53 &lt; 0, 0, '将来負担比率（分子）の構造'!L$53), NA())</f>
        <v>11892</v>
      </c>
      <c r="M67" s="172" t="e">
        <f>NA()</f>
        <v>#N/A</v>
      </c>
      <c r="N67" s="172" t="e">
        <f>NA()</f>
        <v>#N/A</v>
      </c>
      <c r="O67" s="172">
        <f>IF(ISNUMBER('将来負担比率（分子）の構造'!M$53), IF('将来負担比率（分子）の構造'!M$53 &lt; 0, 0, '将来負担比率（分子）の構造'!M$53), NA())</f>
        <v>8890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2860</v>
      </c>
      <c r="C72" s="176">
        <f>基金残高に係る経年分析!G55</f>
        <v>2876</v>
      </c>
      <c r="D72" s="176">
        <f>基金残高に係る経年分析!H55</f>
        <v>3586</v>
      </c>
    </row>
    <row r="73" spans="1:16" x14ac:dyDescent="0.2">
      <c r="A73" s="175" t="s">
        <v>78</v>
      </c>
      <c r="B73" s="176">
        <f>基金残高に係る経年分析!F56</f>
        <v>537</v>
      </c>
      <c r="C73" s="176">
        <f>基金残高に係る経年分析!G56</f>
        <v>537</v>
      </c>
      <c r="D73" s="176">
        <f>基金残高に係る経年分析!H56</f>
        <v>537</v>
      </c>
    </row>
    <row r="74" spans="1:16" x14ac:dyDescent="0.2">
      <c r="A74" s="175" t="s">
        <v>79</v>
      </c>
      <c r="B74" s="176">
        <f>基金残高に係る経年分析!F57</f>
        <v>5554</v>
      </c>
      <c r="C74" s="176">
        <f>基金残高に係る経年分析!G57</f>
        <v>5495</v>
      </c>
      <c r="D74" s="176">
        <f>基金残高に係る経年分析!H57</f>
        <v>5902</v>
      </c>
    </row>
  </sheetData>
  <sheetProtection algorithmName="SHA-512" hashValue="k6NQQE4EzpZKX0iM1faqaXWGwewWX2A6xlV5Cg5V8jv4wHp4Cz5Go167hkLQTkmEbN0liqWeiz+BfSLcKxuSqA==" saltValue="KYMbaB23LsbjwuczEdR1I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530</v>
      </c>
      <c r="DI1" s="642"/>
      <c r="DJ1" s="642"/>
      <c r="DK1" s="642"/>
      <c r="DL1" s="642"/>
      <c r="DM1" s="642"/>
      <c r="DN1" s="643"/>
      <c r="DO1" s="212"/>
      <c r="DP1" s="641" t="s">
        <v>531</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219</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220</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221</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222</v>
      </c>
      <c r="S4" s="645"/>
      <c r="T4" s="645"/>
      <c r="U4" s="645"/>
      <c r="V4" s="645"/>
      <c r="W4" s="645"/>
      <c r="X4" s="645"/>
      <c r="Y4" s="646"/>
      <c r="Z4" s="644" t="s">
        <v>223</v>
      </c>
      <c r="AA4" s="645"/>
      <c r="AB4" s="645"/>
      <c r="AC4" s="646"/>
      <c r="AD4" s="644" t="s">
        <v>224</v>
      </c>
      <c r="AE4" s="645"/>
      <c r="AF4" s="645"/>
      <c r="AG4" s="645"/>
      <c r="AH4" s="645"/>
      <c r="AI4" s="645"/>
      <c r="AJ4" s="645"/>
      <c r="AK4" s="646"/>
      <c r="AL4" s="644" t="s">
        <v>223</v>
      </c>
      <c r="AM4" s="645"/>
      <c r="AN4" s="645"/>
      <c r="AO4" s="646"/>
      <c r="AP4" s="650" t="s">
        <v>225</v>
      </c>
      <c r="AQ4" s="650"/>
      <c r="AR4" s="650"/>
      <c r="AS4" s="650"/>
      <c r="AT4" s="650"/>
      <c r="AU4" s="650"/>
      <c r="AV4" s="650"/>
      <c r="AW4" s="650"/>
      <c r="AX4" s="650"/>
      <c r="AY4" s="650"/>
      <c r="AZ4" s="650"/>
      <c r="BA4" s="650"/>
      <c r="BB4" s="650"/>
      <c r="BC4" s="650"/>
      <c r="BD4" s="650"/>
      <c r="BE4" s="650"/>
      <c r="BF4" s="650"/>
      <c r="BG4" s="650" t="s">
        <v>226</v>
      </c>
      <c r="BH4" s="650"/>
      <c r="BI4" s="650"/>
      <c r="BJ4" s="650"/>
      <c r="BK4" s="650"/>
      <c r="BL4" s="650"/>
      <c r="BM4" s="650"/>
      <c r="BN4" s="650"/>
      <c r="BO4" s="650" t="s">
        <v>223</v>
      </c>
      <c r="BP4" s="650"/>
      <c r="BQ4" s="650"/>
      <c r="BR4" s="650"/>
      <c r="BS4" s="650" t="s">
        <v>227</v>
      </c>
      <c r="BT4" s="650"/>
      <c r="BU4" s="650"/>
      <c r="BV4" s="650"/>
      <c r="BW4" s="650"/>
      <c r="BX4" s="650"/>
      <c r="BY4" s="650"/>
      <c r="BZ4" s="650"/>
      <c r="CA4" s="650"/>
      <c r="CB4" s="650"/>
      <c r="CD4" s="647" t="s">
        <v>228</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2">
      <c r="B5" s="651" t="s">
        <v>229</v>
      </c>
      <c r="C5" s="652"/>
      <c r="D5" s="652"/>
      <c r="E5" s="652"/>
      <c r="F5" s="652"/>
      <c r="G5" s="652"/>
      <c r="H5" s="652"/>
      <c r="I5" s="652"/>
      <c r="J5" s="652"/>
      <c r="K5" s="652"/>
      <c r="L5" s="652"/>
      <c r="M5" s="652"/>
      <c r="N5" s="652"/>
      <c r="O5" s="652"/>
      <c r="P5" s="652"/>
      <c r="Q5" s="653"/>
      <c r="R5" s="654">
        <v>13859731</v>
      </c>
      <c r="S5" s="655"/>
      <c r="T5" s="655"/>
      <c r="U5" s="655"/>
      <c r="V5" s="655"/>
      <c r="W5" s="655"/>
      <c r="X5" s="655"/>
      <c r="Y5" s="656"/>
      <c r="Z5" s="657">
        <v>29.6</v>
      </c>
      <c r="AA5" s="657"/>
      <c r="AB5" s="657"/>
      <c r="AC5" s="657"/>
      <c r="AD5" s="658">
        <v>13859731</v>
      </c>
      <c r="AE5" s="658"/>
      <c r="AF5" s="658"/>
      <c r="AG5" s="658"/>
      <c r="AH5" s="658"/>
      <c r="AI5" s="658"/>
      <c r="AJ5" s="658"/>
      <c r="AK5" s="658"/>
      <c r="AL5" s="659">
        <v>53.6</v>
      </c>
      <c r="AM5" s="660"/>
      <c r="AN5" s="660"/>
      <c r="AO5" s="661"/>
      <c r="AP5" s="651" t="s">
        <v>230</v>
      </c>
      <c r="AQ5" s="652"/>
      <c r="AR5" s="652"/>
      <c r="AS5" s="652"/>
      <c r="AT5" s="652"/>
      <c r="AU5" s="652"/>
      <c r="AV5" s="652"/>
      <c r="AW5" s="652"/>
      <c r="AX5" s="652"/>
      <c r="AY5" s="652"/>
      <c r="AZ5" s="652"/>
      <c r="BA5" s="652"/>
      <c r="BB5" s="652"/>
      <c r="BC5" s="652"/>
      <c r="BD5" s="652"/>
      <c r="BE5" s="652"/>
      <c r="BF5" s="653"/>
      <c r="BG5" s="665">
        <v>13851673</v>
      </c>
      <c r="BH5" s="666"/>
      <c r="BI5" s="666"/>
      <c r="BJ5" s="666"/>
      <c r="BK5" s="666"/>
      <c r="BL5" s="666"/>
      <c r="BM5" s="666"/>
      <c r="BN5" s="667"/>
      <c r="BO5" s="668">
        <v>99.9</v>
      </c>
      <c r="BP5" s="668"/>
      <c r="BQ5" s="668"/>
      <c r="BR5" s="668"/>
      <c r="BS5" s="669">
        <v>245741</v>
      </c>
      <c r="BT5" s="669"/>
      <c r="BU5" s="669"/>
      <c r="BV5" s="669"/>
      <c r="BW5" s="669"/>
      <c r="BX5" s="669"/>
      <c r="BY5" s="669"/>
      <c r="BZ5" s="669"/>
      <c r="CA5" s="669"/>
      <c r="CB5" s="673"/>
      <c r="CD5" s="647" t="s">
        <v>225</v>
      </c>
      <c r="CE5" s="648"/>
      <c r="CF5" s="648"/>
      <c r="CG5" s="648"/>
      <c r="CH5" s="648"/>
      <c r="CI5" s="648"/>
      <c r="CJ5" s="648"/>
      <c r="CK5" s="648"/>
      <c r="CL5" s="648"/>
      <c r="CM5" s="648"/>
      <c r="CN5" s="648"/>
      <c r="CO5" s="648"/>
      <c r="CP5" s="648"/>
      <c r="CQ5" s="649"/>
      <c r="CR5" s="647" t="s">
        <v>231</v>
      </c>
      <c r="CS5" s="648"/>
      <c r="CT5" s="648"/>
      <c r="CU5" s="648"/>
      <c r="CV5" s="648"/>
      <c r="CW5" s="648"/>
      <c r="CX5" s="648"/>
      <c r="CY5" s="649"/>
      <c r="CZ5" s="647" t="s">
        <v>223</v>
      </c>
      <c r="DA5" s="648"/>
      <c r="DB5" s="648"/>
      <c r="DC5" s="649"/>
      <c r="DD5" s="647" t="s">
        <v>232</v>
      </c>
      <c r="DE5" s="648"/>
      <c r="DF5" s="648"/>
      <c r="DG5" s="648"/>
      <c r="DH5" s="648"/>
      <c r="DI5" s="648"/>
      <c r="DJ5" s="648"/>
      <c r="DK5" s="648"/>
      <c r="DL5" s="648"/>
      <c r="DM5" s="648"/>
      <c r="DN5" s="648"/>
      <c r="DO5" s="648"/>
      <c r="DP5" s="649"/>
      <c r="DQ5" s="647" t="s">
        <v>233</v>
      </c>
      <c r="DR5" s="648"/>
      <c r="DS5" s="648"/>
      <c r="DT5" s="648"/>
      <c r="DU5" s="648"/>
      <c r="DV5" s="648"/>
      <c r="DW5" s="648"/>
      <c r="DX5" s="648"/>
      <c r="DY5" s="648"/>
      <c r="DZ5" s="648"/>
      <c r="EA5" s="648"/>
      <c r="EB5" s="648"/>
      <c r="EC5" s="649"/>
    </row>
    <row r="6" spans="2:143" ht="11.25" customHeight="1" x14ac:dyDescent="0.2">
      <c r="B6" s="662" t="s">
        <v>532</v>
      </c>
      <c r="C6" s="663"/>
      <c r="D6" s="663"/>
      <c r="E6" s="663"/>
      <c r="F6" s="663"/>
      <c r="G6" s="663"/>
      <c r="H6" s="663"/>
      <c r="I6" s="663"/>
      <c r="J6" s="663"/>
      <c r="K6" s="663"/>
      <c r="L6" s="663"/>
      <c r="M6" s="663"/>
      <c r="N6" s="663"/>
      <c r="O6" s="663"/>
      <c r="P6" s="663"/>
      <c r="Q6" s="664"/>
      <c r="R6" s="665">
        <v>416114</v>
      </c>
      <c r="S6" s="666"/>
      <c r="T6" s="666"/>
      <c r="U6" s="666"/>
      <c r="V6" s="666"/>
      <c r="W6" s="666"/>
      <c r="X6" s="666"/>
      <c r="Y6" s="667"/>
      <c r="Z6" s="668">
        <v>0.9</v>
      </c>
      <c r="AA6" s="668"/>
      <c r="AB6" s="668"/>
      <c r="AC6" s="668"/>
      <c r="AD6" s="669">
        <v>416114</v>
      </c>
      <c r="AE6" s="669"/>
      <c r="AF6" s="669"/>
      <c r="AG6" s="669"/>
      <c r="AH6" s="669"/>
      <c r="AI6" s="669"/>
      <c r="AJ6" s="669"/>
      <c r="AK6" s="669"/>
      <c r="AL6" s="670">
        <v>1.6</v>
      </c>
      <c r="AM6" s="671"/>
      <c r="AN6" s="671"/>
      <c r="AO6" s="672"/>
      <c r="AP6" s="662" t="s">
        <v>533</v>
      </c>
      <c r="AQ6" s="663"/>
      <c r="AR6" s="663"/>
      <c r="AS6" s="663"/>
      <c r="AT6" s="663"/>
      <c r="AU6" s="663"/>
      <c r="AV6" s="663"/>
      <c r="AW6" s="663"/>
      <c r="AX6" s="663"/>
      <c r="AY6" s="663"/>
      <c r="AZ6" s="663"/>
      <c r="BA6" s="663"/>
      <c r="BB6" s="663"/>
      <c r="BC6" s="663"/>
      <c r="BD6" s="663"/>
      <c r="BE6" s="663"/>
      <c r="BF6" s="664"/>
      <c r="BG6" s="665">
        <v>13851673</v>
      </c>
      <c r="BH6" s="666"/>
      <c r="BI6" s="666"/>
      <c r="BJ6" s="666"/>
      <c r="BK6" s="666"/>
      <c r="BL6" s="666"/>
      <c r="BM6" s="666"/>
      <c r="BN6" s="667"/>
      <c r="BO6" s="668">
        <v>99.9</v>
      </c>
      <c r="BP6" s="668"/>
      <c r="BQ6" s="668"/>
      <c r="BR6" s="668"/>
      <c r="BS6" s="669">
        <v>245741</v>
      </c>
      <c r="BT6" s="669"/>
      <c r="BU6" s="669"/>
      <c r="BV6" s="669"/>
      <c r="BW6" s="669"/>
      <c r="BX6" s="669"/>
      <c r="BY6" s="669"/>
      <c r="BZ6" s="669"/>
      <c r="CA6" s="669"/>
      <c r="CB6" s="673"/>
      <c r="CD6" s="676" t="s">
        <v>234</v>
      </c>
      <c r="CE6" s="677"/>
      <c r="CF6" s="677"/>
      <c r="CG6" s="677"/>
      <c r="CH6" s="677"/>
      <c r="CI6" s="677"/>
      <c r="CJ6" s="677"/>
      <c r="CK6" s="677"/>
      <c r="CL6" s="677"/>
      <c r="CM6" s="677"/>
      <c r="CN6" s="677"/>
      <c r="CO6" s="677"/>
      <c r="CP6" s="677"/>
      <c r="CQ6" s="678"/>
      <c r="CR6" s="665">
        <v>253049</v>
      </c>
      <c r="CS6" s="666"/>
      <c r="CT6" s="666"/>
      <c r="CU6" s="666"/>
      <c r="CV6" s="666"/>
      <c r="CW6" s="666"/>
      <c r="CX6" s="666"/>
      <c r="CY6" s="667"/>
      <c r="CZ6" s="659">
        <v>0.6</v>
      </c>
      <c r="DA6" s="660"/>
      <c r="DB6" s="660"/>
      <c r="DC6" s="679"/>
      <c r="DD6" s="674" t="s">
        <v>140</v>
      </c>
      <c r="DE6" s="666"/>
      <c r="DF6" s="666"/>
      <c r="DG6" s="666"/>
      <c r="DH6" s="666"/>
      <c r="DI6" s="666"/>
      <c r="DJ6" s="666"/>
      <c r="DK6" s="666"/>
      <c r="DL6" s="666"/>
      <c r="DM6" s="666"/>
      <c r="DN6" s="666"/>
      <c r="DO6" s="666"/>
      <c r="DP6" s="667"/>
      <c r="DQ6" s="674">
        <v>252952</v>
      </c>
      <c r="DR6" s="666"/>
      <c r="DS6" s="666"/>
      <c r="DT6" s="666"/>
      <c r="DU6" s="666"/>
      <c r="DV6" s="666"/>
      <c r="DW6" s="666"/>
      <c r="DX6" s="666"/>
      <c r="DY6" s="666"/>
      <c r="DZ6" s="666"/>
      <c r="EA6" s="666"/>
      <c r="EB6" s="666"/>
      <c r="EC6" s="675"/>
    </row>
    <row r="7" spans="2:143" ht="11.25" customHeight="1" x14ac:dyDescent="0.2">
      <c r="B7" s="662" t="s">
        <v>235</v>
      </c>
      <c r="C7" s="663"/>
      <c r="D7" s="663"/>
      <c r="E7" s="663"/>
      <c r="F7" s="663"/>
      <c r="G7" s="663"/>
      <c r="H7" s="663"/>
      <c r="I7" s="663"/>
      <c r="J7" s="663"/>
      <c r="K7" s="663"/>
      <c r="L7" s="663"/>
      <c r="M7" s="663"/>
      <c r="N7" s="663"/>
      <c r="O7" s="663"/>
      <c r="P7" s="663"/>
      <c r="Q7" s="664"/>
      <c r="R7" s="665">
        <v>11156</v>
      </c>
      <c r="S7" s="666"/>
      <c r="T7" s="666"/>
      <c r="U7" s="666"/>
      <c r="V7" s="666"/>
      <c r="W7" s="666"/>
      <c r="X7" s="666"/>
      <c r="Y7" s="667"/>
      <c r="Z7" s="668">
        <v>0</v>
      </c>
      <c r="AA7" s="668"/>
      <c r="AB7" s="668"/>
      <c r="AC7" s="668"/>
      <c r="AD7" s="669">
        <v>11156</v>
      </c>
      <c r="AE7" s="669"/>
      <c r="AF7" s="669"/>
      <c r="AG7" s="669"/>
      <c r="AH7" s="669"/>
      <c r="AI7" s="669"/>
      <c r="AJ7" s="669"/>
      <c r="AK7" s="669"/>
      <c r="AL7" s="670">
        <v>0</v>
      </c>
      <c r="AM7" s="671"/>
      <c r="AN7" s="671"/>
      <c r="AO7" s="672"/>
      <c r="AP7" s="662" t="s">
        <v>534</v>
      </c>
      <c r="AQ7" s="663"/>
      <c r="AR7" s="663"/>
      <c r="AS7" s="663"/>
      <c r="AT7" s="663"/>
      <c r="AU7" s="663"/>
      <c r="AV7" s="663"/>
      <c r="AW7" s="663"/>
      <c r="AX7" s="663"/>
      <c r="AY7" s="663"/>
      <c r="AZ7" s="663"/>
      <c r="BA7" s="663"/>
      <c r="BB7" s="663"/>
      <c r="BC7" s="663"/>
      <c r="BD7" s="663"/>
      <c r="BE7" s="663"/>
      <c r="BF7" s="664"/>
      <c r="BG7" s="665">
        <v>5763097</v>
      </c>
      <c r="BH7" s="666"/>
      <c r="BI7" s="666"/>
      <c r="BJ7" s="666"/>
      <c r="BK7" s="666"/>
      <c r="BL7" s="666"/>
      <c r="BM7" s="666"/>
      <c r="BN7" s="667"/>
      <c r="BO7" s="668">
        <v>41.6</v>
      </c>
      <c r="BP7" s="668"/>
      <c r="BQ7" s="668"/>
      <c r="BR7" s="668"/>
      <c r="BS7" s="669">
        <v>245741</v>
      </c>
      <c r="BT7" s="669"/>
      <c r="BU7" s="669"/>
      <c r="BV7" s="669"/>
      <c r="BW7" s="669"/>
      <c r="BX7" s="669"/>
      <c r="BY7" s="669"/>
      <c r="BZ7" s="669"/>
      <c r="CA7" s="669"/>
      <c r="CB7" s="673"/>
      <c r="CD7" s="680" t="s">
        <v>236</v>
      </c>
      <c r="CE7" s="681"/>
      <c r="CF7" s="681"/>
      <c r="CG7" s="681"/>
      <c r="CH7" s="681"/>
      <c r="CI7" s="681"/>
      <c r="CJ7" s="681"/>
      <c r="CK7" s="681"/>
      <c r="CL7" s="681"/>
      <c r="CM7" s="681"/>
      <c r="CN7" s="681"/>
      <c r="CO7" s="681"/>
      <c r="CP7" s="681"/>
      <c r="CQ7" s="682"/>
      <c r="CR7" s="665">
        <v>7057762</v>
      </c>
      <c r="CS7" s="666"/>
      <c r="CT7" s="666"/>
      <c r="CU7" s="666"/>
      <c r="CV7" s="666"/>
      <c r="CW7" s="666"/>
      <c r="CX7" s="666"/>
      <c r="CY7" s="667"/>
      <c r="CZ7" s="668">
        <v>16.100000000000001</v>
      </c>
      <c r="DA7" s="668"/>
      <c r="DB7" s="668"/>
      <c r="DC7" s="668"/>
      <c r="DD7" s="674">
        <v>612938</v>
      </c>
      <c r="DE7" s="666"/>
      <c r="DF7" s="666"/>
      <c r="DG7" s="666"/>
      <c r="DH7" s="666"/>
      <c r="DI7" s="666"/>
      <c r="DJ7" s="666"/>
      <c r="DK7" s="666"/>
      <c r="DL7" s="666"/>
      <c r="DM7" s="666"/>
      <c r="DN7" s="666"/>
      <c r="DO7" s="666"/>
      <c r="DP7" s="667"/>
      <c r="DQ7" s="674">
        <v>5625770</v>
      </c>
      <c r="DR7" s="666"/>
      <c r="DS7" s="666"/>
      <c r="DT7" s="666"/>
      <c r="DU7" s="666"/>
      <c r="DV7" s="666"/>
      <c r="DW7" s="666"/>
      <c r="DX7" s="666"/>
      <c r="DY7" s="666"/>
      <c r="DZ7" s="666"/>
      <c r="EA7" s="666"/>
      <c r="EB7" s="666"/>
      <c r="EC7" s="675"/>
    </row>
    <row r="8" spans="2:143" ht="11.25" customHeight="1" x14ac:dyDescent="0.2">
      <c r="B8" s="662" t="s">
        <v>237</v>
      </c>
      <c r="C8" s="663"/>
      <c r="D8" s="663"/>
      <c r="E8" s="663"/>
      <c r="F8" s="663"/>
      <c r="G8" s="663"/>
      <c r="H8" s="663"/>
      <c r="I8" s="663"/>
      <c r="J8" s="663"/>
      <c r="K8" s="663"/>
      <c r="L8" s="663"/>
      <c r="M8" s="663"/>
      <c r="N8" s="663"/>
      <c r="O8" s="663"/>
      <c r="P8" s="663"/>
      <c r="Q8" s="664"/>
      <c r="R8" s="665">
        <v>74695</v>
      </c>
      <c r="S8" s="666"/>
      <c r="T8" s="666"/>
      <c r="U8" s="666"/>
      <c r="V8" s="666"/>
      <c r="W8" s="666"/>
      <c r="X8" s="666"/>
      <c r="Y8" s="667"/>
      <c r="Z8" s="668">
        <v>0.2</v>
      </c>
      <c r="AA8" s="668"/>
      <c r="AB8" s="668"/>
      <c r="AC8" s="668"/>
      <c r="AD8" s="669">
        <v>74695</v>
      </c>
      <c r="AE8" s="669"/>
      <c r="AF8" s="669"/>
      <c r="AG8" s="669"/>
      <c r="AH8" s="669"/>
      <c r="AI8" s="669"/>
      <c r="AJ8" s="669"/>
      <c r="AK8" s="669"/>
      <c r="AL8" s="670">
        <v>0.3</v>
      </c>
      <c r="AM8" s="671"/>
      <c r="AN8" s="671"/>
      <c r="AO8" s="672"/>
      <c r="AP8" s="662" t="s">
        <v>535</v>
      </c>
      <c r="AQ8" s="663"/>
      <c r="AR8" s="663"/>
      <c r="AS8" s="663"/>
      <c r="AT8" s="663"/>
      <c r="AU8" s="663"/>
      <c r="AV8" s="663"/>
      <c r="AW8" s="663"/>
      <c r="AX8" s="663"/>
      <c r="AY8" s="663"/>
      <c r="AZ8" s="663"/>
      <c r="BA8" s="663"/>
      <c r="BB8" s="663"/>
      <c r="BC8" s="663"/>
      <c r="BD8" s="663"/>
      <c r="BE8" s="663"/>
      <c r="BF8" s="664"/>
      <c r="BG8" s="665">
        <v>171422</v>
      </c>
      <c r="BH8" s="666"/>
      <c r="BI8" s="666"/>
      <c r="BJ8" s="666"/>
      <c r="BK8" s="666"/>
      <c r="BL8" s="666"/>
      <c r="BM8" s="666"/>
      <c r="BN8" s="667"/>
      <c r="BO8" s="668">
        <v>1.2</v>
      </c>
      <c r="BP8" s="668"/>
      <c r="BQ8" s="668"/>
      <c r="BR8" s="668"/>
      <c r="BS8" s="669" t="s">
        <v>140</v>
      </c>
      <c r="BT8" s="669"/>
      <c r="BU8" s="669"/>
      <c r="BV8" s="669"/>
      <c r="BW8" s="669"/>
      <c r="BX8" s="669"/>
      <c r="BY8" s="669"/>
      <c r="BZ8" s="669"/>
      <c r="CA8" s="669"/>
      <c r="CB8" s="673"/>
      <c r="CD8" s="680" t="s">
        <v>238</v>
      </c>
      <c r="CE8" s="681"/>
      <c r="CF8" s="681"/>
      <c r="CG8" s="681"/>
      <c r="CH8" s="681"/>
      <c r="CI8" s="681"/>
      <c r="CJ8" s="681"/>
      <c r="CK8" s="681"/>
      <c r="CL8" s="681"/>
      <c r="CM8" s="681"/>
      <c r="CN8" s="681"/>
      <c r="CO8" s="681"/>
      <c r="CP8" s="681"/>
      <c r="CQ8" s="682"/>
      <c r="CR8" s="665">
        <v>15476545</v>
      </c>
      <c r="CS8" s="666"/>
      <c r="CT8" s="666"/>
      <c r="CU8" s="666"/>
      <c r="CV8" s="666"/>
      <c r="CW8" s="666"/>
      <c r="CX8" s="666"/>
      <c r="CY8" s="667"/>
      <c r="CZ8" s="668">
        <v>35.299999999999997</v>
      </c>
      <c r="DA8" s="668"/>
      <c r="DB8" s="668"/>
      <c r="DC8" s="668"/>
      <c r="DD8" s="674">
        <v>533844</v>
      </c>
      <c r="DE8" s="666"/>
      <c r="DF8" s="666"/>
      <c r="DG8" s="666"/>
      <c r="DH8" s="666"/>
      <c r="DI8" s="666"/>
      <c r="DJ8" s="666"/>
      <c r="DK8" s="666"/>
      <c r="DL8" s="666"/>
      <c r="DM8" s="666"/>
      <c r="DN8" s="666"/>
      <c r="DO8" s="666"/>
      <c r="DP8" s="667"/>
      <c r="DQ8" s="674">
        <v>7217245</v>
      </c>
      <c r="DR8" s="666"/>
      <c r="DS8" s="666"/>
      <c r="DT8" s="666"/>
      <c r="DU8" s="666"/>
      <c r="DV8" s="666"/>
      <c r="DW8" s="666"/>
      <c r="DX8" s="666"/>
      <c r="DY8" s="666"/>
      <c r="DZ8" s="666"/>
      <c r="EA8" s="666"/>
      <c r="EB8" s="666"/>
      <c r="EC8" s="675"/>
    </row>
    <row r="9" spans="2:143" ht="11.25" customHeight="1" x14ac:dyDescent="0.2">
      <c r="B9" s="662" t="s">
        <v>239</v>
      </c>
      <c r="C9" s="663"/>
      <c r="D9" s="663"/>
      <c r="E9" s="663"/>
      <c r="F9" s="663"/>
      <c r="G9" s="663"/>
      <c r="H9" s="663"/>
      <c r="I9" s="663"/>
      <c r="J9" s="663"/>
      <c r="K9" s="663"/>
      <c r="L9" s="663"/>
      <c r="M9" s="663"/>
      <c r="N9" s="663"/>
      <c r="O9" s="663"/>
      <c r="P9" s="663"/>
      <c r="Q9" s="664"/>
      <c r="R9" s="665">
        <v>89021</v>
      </c>
      <c r="S9" s="666"/>
      <c r="T9" s="666"/>
      <c r="U9" s="666"/>
      <c r="V9" s="666"/>
      <c r="W9" s="666"/>
      <c r="X9" s="666"/>
      <c r="Y9" s="667"/>
      <c r="Z9" s="668">
        <v>0.2</v>
      </c>
      <c r="AA9" s="668"/>
      <c r="AB9" s="668"/>
      <c r="AC9" s="668"/>
      <c r="AD9" s="669">
        <v>89021</v>
      </c>
      <c r="AE9" s="669"/>
      <c r="AF9" s="669"/>
      <c r="AG9" s="669"/>
      <c r="AH9" s="669"/>
      <c r="AI9" s="669"/>
      <c r="AJ9" s="669"/>
      <c r="AK9" s="669"/>
      <c r="AL9" s="670">
        <v>0.3</v>
      </c>
      <c r="AM9" s="671"/>
      <c r="AN9" s="671"/>
      <c r="AO9" s="672"/>
      <c r="AP9" s="662" t="s">
        <v>536</v>
      </c>
      <c r="AQ9" s="663"/>
      <c r="AR9" s="663"/>
      <c r="AS9" s="663"/>
      <c r="AT9" s="663"/>
      <c r="AU9" s="663"/>
      <c r="AV9" s="663"/>
      <c r="AW9" s="663"/>
      <c r="AX9" s="663"/>
      <c r="AY9" s="663"/>
      <c r="AZ9" s="663"/>
      <c r="BA9" s="663"/>
      <c r="BB9" s="663"/>
      <c r="BC9" s="663"/>
      <c r="BD9" s="663"/>
      <c r="BE9" s="663"/>
      <c r="BF9" s="664"/>
      <c r="BG9" s="665">
        <v>4316079</v>
      </c>
      <c r="BH9" s="666"/>
      <c r="BI9" s="666"/>
      <c r="BJ9" s="666"/>
      <c r="BK9" s="666"/>
      <c r="BL9" s="666"/>
      <c r="BM9" s="666"/>
      <c r="BN9" s="667"/>
      <c r="BO9" s="668">
        <v>31.1</v>
      </c>
      <c r="BP9" s="668"/>
      <c r="BQ9" s="668"/>
      <c r="BR9" s="668"/>
      <c r="BS9" s="669" t="s">
        <v>140</v>
      </c>
      <c r="BT9" s="669"/>
      <c r="BU9" s="669"/>
      <c r="BV9" s="669"/>
      <c r="BW9" s="669"/>
      <c r="BX9" s="669"/>
      <c r="BY9" s="669"/>
      <c r="BZ9" s="669"/>
      <c r="CA9" s="669"/>
      <c r="CB9" s="673"/>
      <c r="CD9" s="680" t="s">
        <v>240</v>
      </c>
      <c r="CE9" s="681"/>
      <c r="CF9" s="681"/>
      <c r="CG9" s="681"/>
      <c r="CH9" s="681"/>
      <c r="CI9" s="681"/>
      <c r="CJ9" s="681"/>
      <c r="CK9" s="681"/>
      <c r="CL9" s="681"/>
      <c r="CM9" s="681"/>
      <c r="CN9" s="681"/>
      <c r="CO9" s="681"/>
      <c r="CP9" s="681"/>
      <c r="CQ9" s="682"/>
      <c r="CR9" s="665">
        <v>4072895</v>
      </c>
      <c r="CS9" s="666"/>
      <c r="CT9" s="666"/>
      <c r="CU9" s="666"/>
      <c r="CV9" s="666"/>
      <c r="CW9" s="666"/>
      <c r="CX9" s="666"/>
      <c r="CY9" s="667"/>
      <c r="CZ9" s="668">
        <v>9.3000000000000007</v>
      </c>
      <c r="DA9" s="668"/>
      <c r="DB9" s="668"/>
      <c r="DC9" s="668"/>
      <c r="DD9" s="674">
        <v>30921</v>
      </c>
      <c r="DE9" s="666"/>
      <c r="DF9" s="666"/>
      <c r="DG9" s="666"/>
      <c r="DH9" s="666"/>
      <c r="DI9" s="666"/>
      <c r="DJ9" s="666"/>
      <c r="DK9" s="666"/>
      <c r="DL9" s="666"/>
      <c r="DM9" s="666"/>
      <c r="DN9" s="666"/>
      <c r="DO9" s="666"/>
      <c r="DP9" s="667"/>
      <c r="DQ9" s="674">
        <v>3145187</v>
      </c>
      <c r="DR9" s="666"/>
      <c r="DS9" s="666"/>
      <c r="DT9" s="666"/>
      <c r="DU9" s="666"/>
      <c r="DV9" s="666"/>
      <c r="DW9" s="666"/>
      <c r="DX9" s="666"/>
      <c r="DY9" s="666"/>
      <c r="DZ9" s="666"/>
      <c r="EA9" s="666"/>
      <c r="EB9" s="666"/>
      <c r="EC9" s="675"/>
    </row>
    <row r="10" spans="2:143" ht="11.25" customHeight="1" x14ac:dyDescent="0.2">
      <c r="B10" s="662" t="s">
        <v>537</v>
      </c>
      <c r="C10" s="663"/>
      <c r="D10" s="663"/>
      <c r="E10" s="663"/>
      <c r="F10" s="663"/>
      <c r="G10" s="663"/>
      <c r="H10" s="663"/>
      <c r="I10" s="663"/>
      <c r="J10" s="663"/>
      <c r="K10" s="663"/>
      <c r="L10" s="663"/>
      <c r="M10" s="663"/>
      <c r="N10" s="663"/>
      <c r="O10" s="663"/>
      <c r="P10" s="663"/>
      <c r="Q10" s="664"/>
      <c r="R10" s="665" t="s">
        <v>538</v>
      </c>
      <c r="S10" s="666"/>
      <c r="T10" s="666"/>
      <c r="U10" s="666"/>
      <c r="V10" s="666"/>
      <c r="W10" s="666"/>
      <c r="X10" s="666"/>
      <c r="Y10" s="667"/>
      <c r="Z10" s="668" t="s">
        <v>539</v>
      </c>
      <c r="AA10" s="668"/>
      <c r="AB10" s="668"/>
      <c r="AC10" s="668"/>
      <c r="AD10" s="669" t="s">
        <v>540</v>
      </c>
      <c r="AE10" s="669"/>
      <c r="AF10" s="669"/>
      <c r="AG10" s="669"/>
      <c r="AH10" s="669"/>
      <c r="AI10" s="669"/>
      <c r="AJ10" s="669"/>
      <c r="AK10" s="669"/>
      <c r="AL10" s="670" t="s">
        <v>140</v>
      </c>
      <c r="AM10" s="671"/>
      <c r="AN10" s="671"/>
      <c r="AO10" s="672"/>
      <c r="AP10" s="662" t="s">
        <v>541</v>
      </c>
      <c r="AQ10" s="663"/>
      <c r="AR10" s="663"/>
      <c r="AS10" s="663"/>
      <c r="AT10" s="663"/>
      <c r="AU10" s="663"/>
      <c r="AV10" s="663"/>
      <c r="AW10" s="663"/>
      <c r="AX10" s="663"/>
      <c r="AY10" s="663"/>
      <c r="AZ10" s="663"/>
      <c r="BA10" s="663"/>
      <c r="BB10" s="663"/>
      <c r="BC10" s="663"/>
      <c r="BD10" s="663"/>
      <c r="BE10" s="663"/>
      <c r="BF10" s="664"/>
      <c r="BG10" s="665">
        <v>290453</v>
      </c>
      <c r="BH10" s="666"/>
      <c r="BI10" s="666"/>
      <c r="BJ10" s="666"/>
      <c r="BK10" s="666"/>
      <c r="BL10" s="666"/>
      <c r="BM10" s="666"/>
      <c r="BN10" s="667"/>
      <c r="BO10" s="668">
        <v>2.1</v>
      </c>
      <c r="BP10" s="668"/>
      <c r="BQ10" s="668"/>
      <c r="BR10" s="668"/>
      <c r="BS10" s="669" t="s">
        <v>140</v>
      </c>
      <c r="BT10" s="669"/>
      <c r="BU10" s="669"/>
      <c r="BV10" s="669"/>
      <c r="BW10" s="669"/>
      <c r="BX10" s="669"/>
      <c r="BY10" s="669"/>
      <c r="BZ10" s="669"/>
      <c r="CA10" s="669"/>
      <c r="CB10" s="673"/>
      <c r="CD10" s="680" t="s">
        <v>241</v>
      </c>
      <c r="CE10" s="681"/>
      <c r="CF10" s="681"/>
      <c r="CG10" s="681"/>
      <c r="CH10" s="681"/>
      <c r="CI10" s="681"/>
      <c r="CJ10" s="681"/>
      <c r="CK10" s="681"/>
      <c r="CL10" s="681"/>
      <c r="CM10" s="681"/>
      <c r="CN10" s="681"/>
      <c r="CO10" s="681"/>
      <c r="CP10" s="681"/>
      <c r="CQ10" s="682"/>
      <c r="CR10" s="665">
        <v>76632</v>
      </c>
      <c r="CS10" s="666"/>
      <c r="CT10" s="666"/>
      <c r="CU10" s="666"/>
      <c r="CV10" s="666"/>
      <c r="CW10" s="666"/>
      <c r="CX10" s="666"/>
      <c r="CY10" s="667"/>
      <c r="CZ10" s="668">
        <v>0.2</v>
      </c>
      <c r="DA10" s="668"/>
      <c r="DB10" s="668"/>
      <c r="DC10" s="668"/>
      <c r="DD10" s="674" t="s">
        <v>540</v>
      </c>
      <c r="DE10" s="666"/>
      <c r="DF10" s="666"/>
      <c r="DG10" s="666"/>
      <c r="DH10" s="666"/>
      <c r="DI10" s="666"/>
      <c r="DJ10" s="666"/>
      <c r="DK10" s="666"/>
      <c r="DL10" s="666"/>
      <c r="DM10" s="666"/>
      <c r="DN10" s="666"/>
      <c r="DO10" s="666"/>
      <c r="DP10" s="667"/>
      <c r="DQ10" s="674">
        <v>65623</v>
      </c>
      <c r="DR10" s="666"/>
      <c r="DS10" s="666"/>
      <c r="DT10" s="666"/>
      <c r="DU10" s="666"/>
      <c r="DV10" s="666"/>
      <c r="DW10" s="666"/>
      <c r="DX10" s="666"/>
      <c r="DY10" s="666"/>
      <c r="DZ10" s="666"/>
      <c r="EA10" s="666"/>
      <c r="EB10" s="666"/>
      <c r="EC10" s="675"/>
    </row>
    <row r="11" spans="2:143" ht="11.25" customHeight="1" x14ac:dyDescent="0.2">
      <c r="B11" s="662" t="s">
        <v>242</v>
      </c>
      <c r="C11" s="663"/>
      <c r="D11" s="663"/>
      <c r="E11" s="663"/>
      <c r="F11" s="663"/>
      <c r="G11" s="663"/>
      <c r="H11" s="663"/>
      <c r="I11" s="663"/>
      <c r="J11" s="663"/>
      <c r="K11" s="663"/>
      <c r="L11" s="663"/>
      <c r="M11" s="663"/>
      <c r="N11" s="663"/>
      <c r="O11" s="663"/>
      <c r="P11" s="663"/>
      <c r="Q11" s="664"/>
      <c r="R11" s="665">
        <v>2089586</v>
      </c>
      <c r="S11" s="666"/>
      <c r="T11" s="666"/>
      <c r="U11" s="666"/>
      <c r="V11" s="666"/>
      <c r="W11" s="666"/>
      <c r="X11" s="666"/>
      <c r="Y11" s="667"/>
      <c r="Z11" s="670">
        <v>4.5</v>
      </c>
      <c r="AA11" s="671"/>
      <c r="AB11" s="671"/>
      <c r="AC11" s="683"/>
      <c r="AD11" s="674">
        <v>2089586</v>
      </c>
      <c r="AE11" s="666"/>
      <c r="AF11" s="666"/>
      <c r="AG11" s="666"/>
      <c r="AH11" s="666"/>
      <c r="AI11" s="666"/>
      <c r="AJ11" s="666"/>
      <c r="AK11" s="667"/>
      <c r="AL11" s="670">
        <v>8.1</v>
      </c>
      <c r="AM11" s="671"/>
      <c r="AN11" s="671"/>
      <c r="AO11" s="672"/>
      <c r="AP11" s="662" t="s">
        <v>243</v>
      </c>
      <c r="AQ11" s="663"/>
      <c r="AR11" s="663"/>
      <c r="AS11" s="663"/>
      <c r="AT11" s="663"/>
      <c r="AU11" s="663"/>
      <c r="AV11" s="663"/>
      <c r="AW11" s="663"/>
      <c r="AX11" s="663"/>
      <c r="AY11" s="663"/>
      <c r="AZ11" s="663"/>
      <c r="BA11" s="663"/>
      <c r="BB11" s="663"/>
      <c r="BC11" s="663"/>
      <c r="BD11" s="663"/>
      <c r="BE11" s="663"/>
      <c r="BF11" s="664"/>
      <c r="BG11" s="665">
        <v>985143</v>
      </c>
      <c r="BH11" s="666"/>
      <c r="BI11" s="666"/>
      <c r="BJ11" s="666"/>
      <c r="BK11" s="666"/>
      <c r="BL11" s="666"/>
      <c r="BM11" s="666"/>
      <c r="BN11" s="667"/>
      <c r="BO11" s="668">
        <v>7.1</v>
      </c>
      <c r="BP11" s="668"/>
      <c r="BQ11" s="668"/>
      <c r="BR11" s="668"/>
      <c r="BS11" s="669">
        <v>245741</v>
      </c>
      <c r="BT11" s="669"/>
      <c r="BU11" s="669"/>
      <c r="BV11" s="669"/>
      <c r="BW11" s="669"/>
      <c r="BX11" s="669"/>
      <c r="BY11" s="669"/>
      <c r="BZ11" s="669"/>
      <c r="CA11" s="669"/>
      <c r="CB11" s="673"/>
      <c r="CD11" s="680" t="s">
        <v>244</v>
      </c>
      <c r="CE11" s="681"/>
      <c r="CF11" s="681"/>
      <c r="CG11" s="681"/>
      <c r="CH11" s="681"/>
      <c r="CI11" s="681"/>
      <c r="CJ11" s="681"/>
      <c r="CK11" s="681"/>
      <c r="CL11" s="681"/>
      <c r="CM11" s="681"/>
      <c r="CN11" s="681"/>
      <c r="CO11" s="681"/>
      <c r="CP11" s="681"/>
      <c r="CQ11" s="682"/>
      <c r="CR11" s="665">
        <v>1807672</v>
      </c>
      <c r="CS11" s="666"/>
      <c r="CT11" s="666"/>
      <c r="CU11" s="666"/>
      <c r="CV11" s="666"/>
      <c r="CW11" s="666"/>
      <c r="CX11" s="666"/>
      <c r="CY11" s="667"/>
      <c r="CZ11" s="668">
        <v>4.0999999999999996</v>
      </c>
      <c r="DA11" s="668"/>
      <c r="DB11" s="668"/>
      <c r="DC11" s="668"/>
      <c r="DD11" s="674">
        <v>508636</v>
      </c>
      <c r="DE11" s="666"/>
      <c r="DF11" s="666"/>
      <c r="DG11" s="666"/>
      <c r="DH11" s="666"/>
      <c r="DI11" s="666"/>
      <c r="DJ11" s="666"/>
      <c r="DK11" s="666"/>
      <c r="DL11" s="666"/>
      <c r="DM11" s="666"/>
      <c r="DN11" s="666"/>
      <c r="DO11" s="666"/>
      <c r="DP11" s="667"/>
      <c r="DQ11" s="674">
        <v>1086959</v>
      </c>
      <c r="DR11" s="666"/>
      <c r="DS11" s="666"/>
      <c r="DT11" s="666"/>
      <c r="DU11" s="666"/>
      <c r="DV11" s="666"/>
      <c r="DW11" s="666"/>
      <c r="DX11" s="666"/>
      <c r="DY11" s="666"/>
      <c r="DZ11" s="666"/>
      <c r="EA11" s="666"/>
      <c r="EB11" s="666"/>
      <c r="EC11" s="675"/>
    </row>
    <row r="12" spans="2:143" ht="11.25" customHeight="1" x14ac:dyDescent="0.2">
      <c r="B12" s="662" t="s">
        <v>245</v>
      </c>
      <c r="C12" s="663"/>
      <c r="D12" s="663"/>
      <c r="E12" s="663"/>
      <c r="F12" s="663"/>
      <c r="G12" s="663"/>
      <c r="H12" s="663"/>
      <c r="I12" s="663"/>
      <c r="J12" s="663"/>
      <c r="K12" s="663"/>
      <c r="L12" s="663"/>
      <c r="M12" s="663"/>
      <c r="N12" s="663"/>
      <c r="O12" s="663"/>
      <c r="P12" s="663"/>
      <c r="Q12" s="664"/>
      <c r="R12" s="665">
        <v>394724</v>
      </c>
      <c r="S12" s="666"/>
      <c r="T12" s="666"/>
      <c r="U12" s="666"/>
      <c r="V12" s="666"/>
      <c r="W12" s="666"/>
      <c r="X12" s="666"/>
      <c r="Y12" s="667"/>
      <c r="Z12" s="668">
        <v>0.8</v>
      </c>
      <c r="AA12" s="668"/>
      <c r="AB12" s="668"/>
      <c r="AC12" s="668"/>
      <c r="AD12" s="669">
        <v>394724</v>
      </c>
      <c r="AE12" s="669"/>
      <c r="AF12" s="669"/>
      <c r="AG12" s="669"/>
      <c r="AH12" s="669"/>
      <c r="AI12" s="669"/>
      <c r="AJ12" s="669"/>
      <c r="AK12" s="669"/>
      <c r="AL12" s="670">
        <v>1.5</v>
      </c>
      <c r="AM12" s="671"/>
      <c r="AN12" s="671"/>
      <c r="AO12" s="672"/>
      <c r="AP12" s="662" t="s">
        <v>542</v>
      </c>
      <c r="AQ12" s="663"/>
      <c r="AR12" s="663"/>
      <c r="AS12" s="663"/>
      <c r="AT12" s="663"/>
      <c r="AU12" s="663"/>
      <c r="AV12" s="663"/>
      <c r="AW12" s="663"/>
      <c r="AX12" s="663"/>
      <c r="AY12" s="663"/>
      <c r="AZ12" s="663"/>
      <c r="BA12" s="663"/>
      <c r="BB12" s="663"/>
      <c r="BC12" s="663"/>
      <c r="BD12" s="663"/>
      <c r="BE12" s="663"/>
      <c r="BF12" s="664"/>
      <c r="BG12" s="665">
        <v>7116260</v>
      </c>
      <c r="BH12" s="666"/>
      <c r="BI12" s="666"/>
      <c r="BJ12" s="666"/>
      <c r="BK12" s="666"/>
      <c r="BL12" s="666"/>
      <c r="BM12" s="666"/>
      <c r="BN12" s="667"/>
      <c r="BO12" s="668">
        <v>51.3</v>
      </c>
      <c r="BP12" s="668"/>
      <c r="BQ12" s="668"/>
      <c r="BR12" s="668"/>
      <c r="BS12" s="669" t="s">
        <v>540</v>
      </c>
      <c r="BT12" s="669"/>
      <c r="BU12" s="669"/>
      <c r="BV12" s="669"/>
      <c r="BW12" s="669"/>
      <c r="BX12" s="669"/>
      <c r="BY12" s="669"/>
      <c r="BZ12" s="669"/>
      <c r="CA12" s="669"/>
      <c r="CB12" s="673"/>
      <c r="CD12" s="680" t="s">
        <v>246</v>
      </c>
      <c r="CE12" s="681"/>
      <c r="CF12" s="681"/>
      <c r="CG12" s="681"/>
      <c r="CH12" s="681"/>
      <c r="CI12" s="681"/>
      <c r="CJ12" s="681"/>
      <c r="CK12" s="681"/>
      <c r="CL12" s="681"/>
      <c r="CM12" s="681"/>
      <c r="CN12" s="681"/>
      <c r="CO12" s="681"/>
      <c r="CP12" s="681"/>
      <c r="CQ12" s="682"/>
      <c r="CR12" s="665">
        <v>1004421</v>
      </c>
      <c r="CS12" s="666"/>
      <c r="CT12" s="666"/>
      <c r="CU12" s="666"/>
      <c r="CV12" s="666"/>
      <c r="CW12" s="666"/>
      <c r="CX12" s="666"/>
      <c r="CY12" s="667"/>
      <c r="CZ12" s="668">
        <v>2.2999999999999998</v>
      </c>
      <c r="DA12" s="668"/>
      <c r="DB12" s="668"/>
      <c r="DC12" s="668"/>
      <c r="DD12" s="674">
        <v>28550</v>
      </c>
      <c r="DE12" s="666"/>
      <c r="DF12" s="666"/>
      <c r="DG12" s="666"/>
      <c r="DH12" s="666"/>
      <c r="DI12" s="666"/>
      <c r="DJ12" s="666"/>
      <c r="DK12" s="666"/>
      <c r="DL12" s="666"/>
      <c r="DM12" s="666"/>
      <c r="DN12" s="666"/>
      <c r="DO12" s="666"/>
      <c r="DP12" s="667"/>
      <c r="DQ12" s="674">
        <v>894156</v>
      </c>
      <c r="DR12" s="666"/>
      <c r="DS12" s="666"/>
      <c r="DT12" s="666"/>
      <c r="DU12" s="666"/>
      <c r="DV12" s="666"/>
      <c r="DW12" s="666"/>
      <c r="DX12" s="666"/>
      <c r="DY12" s="666"/>
      <c r="DZ12" s="666"/>
      <c r="EA12" s="666"/>
      <c r="EB12" s="666"/>
      <c r="EC12" s="675"/>
    </row>
    <row r="13" spans="2:143" ht="11.25" customHeight="1" x14ac:dyDescent="0.2">
      <c r="B13" s="662" t="s">
        <v>247</v>
      </c>
      <c r="C13" s="663"/>
      <c r="D13" s="663"/>
      <c r="E13" s="663"/>
      <c r="F13" s="663"/>
      <c r="G13" s="663"/>
      <c r="H13" s="663"/>
      <c r="I13" s="663"/>
      <c r="J13" s="663"/>
      <c r="K13" s="663"/>
      <c r="L13" s="663"/>
      <c r="M13" s="663"/>
      <c r="N13" s="663"/>
      <c r="O13" s="663"/>
      <c r="P13" s="663"/>
      <c r="Q13" s="664"/>
      <c r="R13" s="665" t="s">
        <v>538</v>
      </c>
      <c r="S13" s="666"/>
      <c r="T13" s="666"/>
      <c r="U13" s="666"/>
      <c r="V13" s="666"/>
      <c r="W13" s="666"/>
      <c r="X13" s="666"/>
      <c r="Y13" s="667"/>
      <c r="Z13" s="668" t="s">
        <v>140</v>
      </c>
      <c r="AA13" s="668"/>
      <c r="AB13" s="668"/>
      <c r="AC13" s="668"/>
      <c r="AD13" s="669" t="s">
        <v>543</v>
      </c>
      <c r="AE13" s="669"/>
      <c r="AF13" s="669"/>
      <c r="AG13" s="669"/>
      <c r="AH13" s="669"/>
      <c r="AI13" s="669"/>
      <c r="AJ13" s="669"/>
      <c r="AK13" s="669"/>
      <c r="AL13" s="670" t="s">
        <v>140</v>
      </c>
      <c r="AM13" s="671"/>
      <c r="AN13" s="671"/>
      <c r="AO13" s="672"/>
      <c r="AP13" s="662" t="s">
        <v>544</v>
      </c>
      <c r="AQ13" s="663"/>
      <c r="AR13" s="663"/>
      <c r="AS13" s="663"/>
      <c r="AT13" s="663"/>
      <c r="AU13" s="663"/>
      <c r="AV13" s="663"/>
      <c r="AW13" s="663"/>
      <c r="AX13" s="663"/>
      <c r="AY13" s="663"/>
      <c r="AZ13" s="663"/>
      <c r="BA13" s="663"/>
      <c r="BB13" s="663"/>
      <c r="BC13" s="663"/>
      <c r="BD13" s="663"/>
      <c r="BE13" s="663"/>
      <c r="BF13" s="664"/>
      <c r="BG13" s="665">
        <v>7108658</v>
      </c>
      <c r="BH13" s="666"/>
      <c r="BI13" s="666"/>
      <c r="BJ13" s="666"/>
      <c r="BK13" s="666"/>
      <c r="BL13" s="666"/>
      <c r="BM13" s="666"/>
      <c r="BN13" s="667"/>
      <c r="BO13" s="668">
        <v>51.3</v>
      </c>
      <c r="BP13" s="668"/>
      <c r="BQ13" s="668"/>
      <c r="BR13" s="668"/>
      <c r="BS13" s="669" t="s">
        <v>140</v>
      </c>
      <c r="BT13" s="669"/>
      <c r="BU13" s="669"/>
      <c r="BV13" s="669"/>
      <c r="BW13" s="669"/>
      <c r="BX13" s="669"/>
      <c r="BY13" s="669"/>
      <c r="BZ13" s="669"/>
      <c r="CA13" s="669"/>
      <c r="CB13" s="673"/>
      <c r="CD13" s="680" t="s">
        <v>248</v>
      </c>
      <c r="CE13" s="681"/>
      <c r="CF13" s="681"/>
      <c r="CG13" s="681"/>
      <c r="CH13" s="681"/>
      <c r="CI13" s="681"/>
      <c r="CJ13" s="681"/>
      <c r="CK13" s="681"/>
      <c r="CL13" s="681"/>
      <c r="CM13" s="681"/>
      <c r="CN13" s="681"/>
      <c r="CO13" s="681"/>
      <c r="CP13" s="681"/>
      <c r="CQ13" s="682"/>
      <c r="CR13" s="665">
        <v>3507254</v>
      </c>
      <c r="CS13" s="666"/>
      <c r="CT13" s="666"/>
      <c r="CU13" s="666"/>
      <c r="CV13" s="666"/>
      <c r="CW13" s="666"/>
      <c r="CX13" s="666"/>
      <c r="CY13" s="667"/>
      <c r="CZ13" s="668">
        <v>8</v>
      </c>
      <c r="DA13" s="668"/>
      <c r="DB13" s="668"/>
      <c r="DC13" s="668"/>
      <c r="DD13" s="674">
        <v>1734979</v>
      </c>
      <c r="DE13" s="666"/>
      <c r="DF13" s="666"/>
      <c r="DG13" s="666"/>
      <c r="DH13" s="666"/>
      <c r="DI13" s="666"/>
      <c r="DJ13" s="666"/>
      <c r="DK13" s="666"/>
      <c r="DL13" s="666"/>
      <c r="DM13" s="666"/>
      <c r="DN13" s="666"/>
      <c r="DO13" s="666"/>
      <c r="DP13" s="667"/>
      <c r="DQ13" s="674">
        <v>2334156</v>
      </c>
      <c r="DR13" s="666"/>
      <c r="DS13" s="666"/>
      <c r="DT13" s="666"/>
      <c r="DU13" s="666"/>
      <c r="DV13" s="666"/>
      <c r="DW13" s="666"/>
      <c r="DX13" s="666"/>
      <c r="DY13" s="666"/>
      <c r="DZ13" s="666"/>
      <c r="EA13" s="666"/>
      <c r="EB13" s="666"/>
      <c r="EC13" s="675"/>
    </row>
    <row r="14" spans="2:143" ht="11.25" customHeight="1" x14ac:dyDescent="0.2">
      <c r="B14" s="662" t="s">
        <v>249</v>
      </c>
      <c r="C14" s="663"/>
      <c r="D14" s="663"/>
      <c r="E14" s="663"/>
      <c r="F14" s="663"/>
      <c r="G14" s="663"/>
      <c r="H14" s="663"/>
      <c r="I14" s="663"/>
      <c r="J14" s="663"/>
      <c r="K14" s="663"/>
      <c r="L14" s="663"/>
      <c r="M14" s="663"/>
      <c r="N14" s="663"/>
      <c r="O14" s="663"/>
      <c r="P14" s="663"/>
      <c r="Q14" s="664"/>
      <c r="R14" s="665" t="s">
        <v>543</v>
      </c>
      <c r="S14" s="666"/>
      <c r="T14" s="666"/>
      <c r="U14" s="666"/>
      <c r="V14" s="666"/>
      <c r="W14" s="666"/>
      <c r="X14" s="666"/>
      <c r="Y14" s="667"/>
      <c r="Z14" s="668" t="s">
        <v>538</v>
      </c>
      <c r="AA14" s="668"/>
      <c r="AB14" s="668"/>
      <c r="AC14" s="668"/>
      <c r="AD14" s="669" t="s">
        <v>543</v>
      </c>
      <c r="AE14" s="669"/>
      <c r="AF14" s="669"/>
      <c r="AG14" s="669"/>
      <c r="AH14" s="669"/>
      <c r="AI14" s="669"/>
      <c r="AJ14" s="669"/>
      <c r="AK14" s="669"/>
      <c r="AL14" s="670" t="s">
        <v>543</v>
      </c>
      <c r="AM14" s="671"/>
      <c r="AN14" s="671"/>
      <c r="AO14" s="672"/>
      <c r="AP14" s="662" t="s">
        <v>545</v>
      </c>
      <c r="AQ14" s="663"/>
      <c r="AR14" s="663"/>
      <c r="AS14" s="663"/>
      <c r="AT14" s="663"/>
      <c r="AU14" s="663"/>
      <c r="AV14" s="663"/>
      <c r="AW14" s="663"/>
      <c r="AX14" s="663"/>
      <c r="AY14" s="663"/>
      <c r="AZ14" s="663"/>
      <c r="BA14" s="663"/>
      <c r="BB14" s="663"/>
      <c r="BC14" s="663"/>
      <c r="BD14" s="663"/>
      <c r="BE14" s="663"/>
      <c r="BF14" s="664"/>
      <c r="BG14" s="665">
        <v>335986</v>
      </c>
      <c r="BH14" s="666"/>
      <c r="BI14" s="666"/>
      <c r="BJ14" s="666"/>
      <c r="BK14" s="666"/>
      <c r="BL14" s="666"/>
      <c r="BM14" s="666"/>
      <c r="BN14" s="667"/>
      <c r="BO14" s="668">
        <v>2.4</v>
      </c>
      <c r="BP14" s="668"/>
      <c r="BQ14" s="668"/>
      <c r="BR14" s="668"/>
      <c r="BS14" s="669" t="s">
        <v>540</v>
      </c>
      <c r="BT14" s="669"/>
      <c r="BU14" s="669"/>
      <c r="BV14" s="669"/>
      <c r="BW14" s="669"/>
      <c r="BX14" s="669"/>
      <c r="BY14" s="669"/>
      <c r="BZ14" s="669"/>
      <c r="CA14" s="669"/>
      <c r="CB14" s="673"/>
      <c r="CD14" s="680" t="s">
        <v>250</v>
      </c>
      <c r="CE14" s="681"/>
      <c r="CF14" s="681"/>
      <c r="CG14" s="681"/>
      <c r="CH14" s="681"/>
      <c r="CI14" s="681"/>
      <c r="CJ14" s="681"/>
      <c r="CK14" s="681"/>
      <c r="CL14" s="681"/>
      <c r="CM14" s="681"/>
      <c r="CN14" s="681"/>
      <c r="CO14" s="681"/>
      <c r="CP14" s="681"/>
      <c r="CQ14" s="682"/>
      <c r="CR14" s="665">
        <v>1529164</v>
      </c>
      <c r="CS14" s="666"/>
      <c r="CT14" s="666"/>
      <c r="CU14" s="666"/>
      <c r="CV14" s="666"/>
      <c r="CW14" s="666"/>
      <c r="CX14" s="666"/>
      <c r="CY14" s="667"/>
      <c r="CZ14" s="668">
        <v>3.5</v>
      </c>
      <c r="DA14" s="668"/>
      <c r="DB14" s="668"/>
      <c r="DC14" s="668"/>
      <c r="DD14" s="674">
        <v>3723</v>
      </c>
      <c r="DE14" s="666"/>
      <c r="DF14" s="666"/>
      <c r="DG14" s="666"/>
      <c r="DH14" s="666"/>
      <c r="DI14" s="666"/>
      <c r="DJ14" s="666"/>
      <c r="DK14" s="666"/>
      <c r="DL14" s="666"/>
      <c r="DM14" s="666"/>
      <c r="DN14" s="666"/>
      <c r="DO14" s="666"/>
      <c r="DP14" s="667"/>
      <c r="DQ14" s="674">
        <v>1497234</v>
      </c>
      <c r="DR14" s="666"/>
      <c r="DS14" s="666"/>
      <c r="DT14" s="666"/>
      <c r="DU14" s="666"/>
      <c r="DV14" s="666"/>
      <c r="DW14" s="666"/>
      <c r="DX14" s="666"/>
      <c r="DY14" s="666"/>
      <c r="DZ14" s="666"/>
      <c r="EA14" s="666"/>
      <c r="EB14" s="666"/>
      <c r="EC14" s="675"/>
    </row>
    <row r="15" spans="2:143" ht="11.25" customHeight="1" x14ac:dyDescent="0.2">
      <c r="B15" s="662" t="s">
        <v>251</v>
      </c>
      <c r="C15" s="663"/>
      <c r="D15" s="663"/>
      <c r="E15" s="663"/>
      <c r="F15" s="663"/>
      <c r="G15" s="663"/>
      <c r="H15" s="663"/>
      <c r="I15" s="663"/>
      <c r="J15" s="663"/>
      <c r="K15" s="663"/>
      <c r="L15" s="663"/>
      <c r="M15" s="663"/>
      <c r="N15" s="663"/>
      <c r="O15" s="663"/>
      <c r="P15" s="663"/>
      <c r="Q15" s="664"/>
      <c r="R15" s="665" t="s">
        <v>543</v>
      </c>
      <c r="S15" s="666"/>
      <c r="T15" s="666"/>
      <c r="U15" s="666"/>
      <c r="V15" s="666"/>
      <c r="W15" s="666"/>
      <c r="X15" s="666"/>
      <c r="Y15" s="667"/>
      <c r="Z15" s="668" t="s">
        <v>540</v>
      </c>
      <c r="AA15" s="668"/>
      <c r="AB15" s="668"/>
      <c r="AC15" s="668"/>
      <c r="AD15" s="669" t="s">
        <v>140</v>
      </c>
      <c r="AE15" s="669"/>
      <c r="AF15" s="669"/>
      <c r="AG15" s="669"/>
      <c r="AH15" s="669"/>
      <c r="AI15" s="669"/>
      <c r="AJ15" s="669"/>
      <c r="AK15" s="669"/>
      <c r="AL15" s="670" t="s">
        <v>543</v>
      </c>
      <c r="AM15" s="671"/>
      <c r="AN15" s="671"/>
      <c r="AO15" s="672"/>
      <c r="AP15" s="662" t="s">
        <v>546</v>
      </c>
      <c r="AQ15" s="663"/>
      <c r="AR15" s="663"/>
      <c r="AS15" s="663"/>
      <c r="AT15" s="663"/>
      <c r="AU15" s="663"/>
      <c r="AV15" s="663"/>
      <c r="AW15" s="663"/>
      <c r="AX15" s="663"/>
      <c r="AY15" s="663"/>
      <c r="AZ15" s="663"/>
      <c r="BA15" s="663"/>
      <c r="BB15" s="663"/>
      <c r="BC15" s="663"/>
      <c r="BD15" s="663"/>
      <c r="BE15" s="663"/>
      <c r="BF15" s="664"/>
      <c r="BG15" s="665">
        <v>635838</v>
      </c>
      <c r="BH15" s="666"/>
      <c r="BI15" s="666"/>
      <c r="BJ15" s="666"/>
      <c r="BK15" s="666"/>
      <c r="BL15" s="666"/>
      <c r="BM15" s="666"/>
      <c r="BN15" s="667"/>
      <c r="BO15" s="668">
        <v>4.5999999999999996</v>
      </c>
      <c r="BP15" s="668"/>
      <c r="BQ15" s="668"/>
      <c r="BR15" s="668"/>
      <c r="BS15" s="669" t="s">
        <v>543</v>
      </c>
      <c r="BT15" s="669"/>
      <c r="BU15" s="669"/>
      <c r="BV15" s="669"/>
      <c r="BW15" s="669"/>
      <c r="BX15" s="669"/>
      <c r="BY15" s="669"/>
      <c r="BZ15" s="669"/>
      <c r="CA15" s="669"/>
      <c r="CB15" s="673"/>
      <c r="CD15" s="680" t="s">
        <v>252</v>
      </c>
      <c r="CE15" s="681"/>
      <c r="CF15" s="681"/>
      <c r="CG15" s="681"/>
      <c r="CH15" s="681"/>
      <c r="CI15" s="681"/>
      <c r="CJ15" s="681"/>
      <c r="CK15" s="681"/>
      <c r="CL15" s="681"/>
      <c r="CM15" s="681"/>
      <c r="CN15" s="681"/>
      <c r="CO15" s="681"/>
      <c r="CP15" s="681"/>
      <c r="CQ15" s="682"/>
      <c r="CR15" s="665">
        <v>4638298</v>
      </c>
      <c r="CS15" s="666"/>
      <c r="CT15" s="666"/>
      <c r="CU15" s="666"/>
      <c r="CV15" s="666"/>
      <c r="CW15" s="666"/>
      <c r="CX15" s="666"/>
      <c r="CY15" s="667"/>
      <c r="CZ15" s="668">
        <v>10.6</v>
      </c>
      <c r="DA15" s="668"/>
      <c r="DB15" s="668"/>
      <c r="DC15" s="668"/>
      <c r="DD15" s="674">
        <v>1052255</v>
      </c>
      <c r="DE15" s="666"/>
      <c r="DF15" s="666"/>
      <c r="DG15" s="666"/>
      <c r="DH15" s="666"/>
      <c r="DI15" s="666"/>
      <c r="DJ15" s="666"/>
      <c r="DK15" s="666"/>
      <c r="DL15" s="666"/>
      <c r="DM15" s="666"/>
      <c r="DN15" s="666"/>
      <c r="DO15" s="666"/>
      <c r="DP15" s="667"/>
      <c r="DQ15" s="674">
        <v>2980963</v>
      </c>
      <c r="DR15" s="666"/>
      <c r="DS15" s="666"/>
      <c r="DT15" s="666"/>
      <c r="DU15" s="666"/>
      <c r="DV15" s="666"/>
      <c r="DW15" s="666"/>
      <c r="DX15" s="666"/>
      <c r="DY15" s="666"/>
      <c r="DZ15" s="666"/>
      <c r="EA15" s="666"/>
      <c r="EB15" s="666"/>
      <c r="EC15" s="675"/>
    </row>
    <row r="16" spans="2:143" ht="11.25" customHeight="1" x14ac:dyDescent="0.2">
      <c r="B16" s="662" t="s">
        <v>547</v>
      </c>
      <c r="C16" s="663"/>
      <c r="D16" s="663"/>
      <c r="E16" s="663"/>
      <c r="F16" s="663"/>
      <c r="G16" s="663"/>
      <c r="H16" s="663"/>
      <c r="I16" s="663"/>
      <c r="J16" s="663"/>
      <c r="K16" s="663"/>
      <c r="L16" s="663"/>
      <c r="M16" s="663"/>
      <c r="N16" s="663"/>
      <c r="O16" s="663"/>
      <c r="P16" s="663"/>
      <c r="Q16" s="664"/>
      <c r="R16" s="665">
        <v>47738</v>
      </c>
      <c r="S16" s="666"/>
      <c r="T16" s="666"/>
      <c r="U16" s="666"/>
      <c r="V16" s="666"/>
      <c r="W16" s="666"/>
      <c r="X16" s="666"/>
      <c r="Y16" s="667"/>
      <c r="Z16" s="668">
        <v>0.1</v>
      </c>
      <c r="AA16" s="668"/>
      <c r="AB16" s="668"/>
      <c r="AC16" s="668"/>
      <c r="AD16" s="669">
        <v>47738</v>
      </c>
      <c r="AE16" s="669"/>
      <c r="AF16" s="669"/>
      <c r="AG16" s="669"/>
      <c r="AH16" s="669"/>
      <c r="AI16" s="669"/>
      <c r="AJ16" s="669"/>
      <c r="AK16" s="669"/>
      <c r="AL16" s="670">
        <v>0.2</v>
      </c>
      <c r="AM16" s="671"/>
      <c r="AN16" s="671"/>
      <c r="AO16" s="672"/>
      <c r="AP16" s="662" t="s">
        <v>548</v>
      </c>
      <c r="AQ16" s="663"/>
      <c r="AR16" s="663"/>
      <c r="AS16" s="663"/>
      <c r="AT16" s="663"/>
      <c r="AU16" s="663"/>
      <c r="AV16" s="663"/>
      <c r="AW16" s="663"/>
      <c r="AX16" s="663"/>
      <c r="AY16" s="663"/>
      <c r="AZ16" s="663"/>
      <c r="BA16" s="663"/>
      <c r="BB16" s="663"/>
      <c r="BC16" s="663"/>
      <c r="BD16" s="663"/>
      <c r="BE16" s="663"/>
      <c r="BF16" s="664"/>
      <c r="BG16" s="665">
        <v>492</v>
      </c>
      <c r="BH16" s="666"/>
      <c r="BI16" s="666"/>
      <c r="BJ16" s="666"/>
      <c r="BK16" s="666"/>
      <c r="BL16" s="666"/>
      <c r="BM16" s="666"/>
      <c r="BN16" s="667"/>
      <c r="BO16" s="668">
        <v>0</v>
      </c>
      <c r="BP16" s="668"/>
      <c r="BQ16" s="668"/>
      <c r="BR16" s="668"/>
      <c r="BS16" s="669" t="s">
        <v>540</v>
      </c>
      <c r="BT16" s="669"/>
      <c r="BU16" s="669"/>
      <c r="BV16" s="669"/>
      <c r="BW16" s="669"/>
      <c r="BX16" s="669"/>
      <c r="BY16" s="669"/>
      <c r="BZ16" s="669"/>
      <c r="CA16" s="669"/>
      <c r="CB16" s="673"/>
      <c r="CD16" s="680" t="s">
        <v>253</v>
      </c>
      <c r="CE16" s="681"/>
      <c r="CF16" s="681"/>
      <c r="CG16" s="681"/>
      <c r="CH16" s="681"/>
      <c r="CI16" s="681"/>
      <c r="CJ16" s="681"/>
      <c r="CK16" s="681"/>
      <c r="CL16" s="681"/>
      <c r="CM16" s="681"/>
      <c r="CN16" s="681"/>
      <c r="CO16" s="681"/>
      <c r="CP16" s="681"/>
      <c r="CQ16" s="682"/>
      <c r="CR16" s="665">
        <v>173732</v>
      </c>
      <c r="CS16" s="666"/>
      <c r="CT16" s="666"/>
      <c r="CU16" s="666"/>
      <c r="CV16" s="666"/>
      <c r="CW16" s="666"/>
      <c r="CX16" s="666"/>
      <c r="CY16" s="667"/>
      <c r="CZ16" s="668">
        <v>0.4</v>
      </c>
      <c r="DA16" s="668"/>
      <c r="DB16" s="668"/>
      <c r="DC16" s="668"/>
      <c r="DD16" s="674" t="s">
        <v>543</v>
      </c>
      <c r="DE16" s="666"/>
      <c r="DF16" s="666"/>
      <c r="DG16" s="666"/>
      <c r="DH16" s="666"/>
      <c r="DI16" s="666"/>
      <c r="DJ16" s="666"/>
      <c r="DK16" s="666"/>
      <c r="DL16" s="666"/>
      <c r="DM16" s="666"/>
      <c r="DN16" s="666"/>
      <c r="DO16" s="666"/>
      <c r="DP16" s="667"/>
      <c r="DQ16" s="674">
        <v>57804</v>
      </c>
      <c r="DR16" s="666"/>
      <c r="DS16" s="666"/>
      <c r="DT16" s="666"/>
      <c r="DU16" s="666"/>
      <c r="DV16" s="666"/>
      <c r="DW16" s="666"/>
      <c r="DX16" s="666"/>
      <c r="DY16" s="666"/>
      <c r="DZ16" s="666"/>
      <c r="EA16" s="666"/>
      <c r="EB16" s="666"/>
      <c r="EC16" s="675"/>
    </row>
    <row r="17" spans="2:133" ht="11.25" customHeight="1" x14ac:dyDescent="0.2">
      <c r="B17" s="662" t="s">
        <v>549</v>
      </c>
      <c r="C17" s="663"/>
      <c r="D17" s="663"/>
      <c r="E17" s="663"/>
      <c r="F17" s="663"/>
      <c r="G17" s="663"/>
      <c r="H17" s="663"/>
      <c r="I17" s="663"/>
      <c r="J17" s="663"/>
      <c r="K17" s="663"/>
      <c r="L17" s="663"/>
      <c r="M17" s="663"/>
      <c r="N17" s="663"/>
      <c r="O17" s="663"/>
      <c r="P17" s="663"/>
      <c r="Q17" s="664"/>
      <c r="R17" s="665">
        <v>290582</v>
      </c>
      <c r="S17" s="666"/>
      <c r="T17" s="666"/>
      <c r="U17" s="666"/>
      <c r="V17" s="666"/>
      <c r="W17" s="666"/>
      <c r="X17" s="666"/>
      <c r="Y17" s="667"/>
      <c r="Z17" s="668">
        <v>0.6</v>
      </c>
      <c r="AA17" s="668"/>
      <c r="AB17" s="668"/>
      <c r="AC17" s="668"/>
      <c r="AD17" s="669">
        <v>290582</v>
      </c>
      <c r="AE17" s="669"/>
      <c r="AF17" s="669"/>
      <c r="AG17" s="669"/>
      <c r="AH17" s="669"/>
      <c r="AI17" s="669"/>
      <c r="AJ17" s="669"/>
      <c r="AK17" s="669"/>
      <c r="AL17" s="670">
        <v>1.1000000000000001</v>
      </c>
      <c r="AM17" s="671"/>
      <c r="AN17" s="671"/>
      <c r="AO17" s="672"/>
      <c r="AP17" s="662" t="s">
        <v>254</v>
      </c>
      <c r="AQ17" s="663"/>
      <c r="AR17" s="663"/>
      <c r="AS17" s="663"/>
      <c r="AT17" s="663"/>
      <c r="AU17" s="663"/>
      <c r="AV17" s="663"/>
      <c r="AW17" s="663"/>
      <c r="AX17" s="663"/>
      <c r="AY17" s="663"/>
      <c r="AZ17" s="663"/>
      <c r="BA17" s="663"/>
      <c r="BB17" s="663"/>
      <c r="BC17" s="663"/>
      <c r="BD17" s="663"/>
      <c r="BE17" s="663"/>
      <c r="BF17" s="664"/>
      <c r="BG17" s="665" t="s">
        <v>543</v>
      </c>
      <c r="BH17" s="666"/>
      <c r="BI17" s="666"/>
      <c r="BJ17" s="666"/>
      <c r="BK17" s="666"/>
      <c r="BL17" s="666"/>
      <c r="BM17" s="666"/>
      <c r="BN17" s="667"/>
      <c r="BO17" s="668" t="s">
        <v>538</v>
      </c>
      <c r="BP17" s="668"/>
      <c r="BQ17" s="668"/>
      <c r="BR17" s="668"/>
      <c r="BS17" s="669" t="s">
        <v>540</v>
      </c>
      <c r="BT17" s="669"/>
      <c r="BU17" s="669"/>
      <c r="BV17" s="669"/>
      <c r="BW17" s="669"/>
      <c r="BX17" s="669"/>
      <c r="BY17" s="669"/>
      <c r="BZ17" s="669"/>
      <c r="CA17" s="669"/>
      <c r="CB17" s="673"/>
      <c r="CD17" s="680" t="s">
        <v>255</v>
      </c>
      <c r="CE17" s="681"/>
      <c r="CF17" s="681"/>
      <c r="CG17" s="681"/>
      <c r="CH17" s="681"/>
      <c r="CI17" s="681"/>
      <c r="CJ17" s="681"/>
      <c r="CK17" s="681"/>
      <c r="CL17" s="681"/>
      <c r="CM17" s="681"/>
      <c r="CN17" s="681"/>
      <c r="CO17" s="681"/>
      <c r="CP17" s="681"/>
      <c r="CQ17" s="682"/>
      <c r="CR17" s="665">
        <v>4247050</v>
      </c>
      <c r="CS17" s="666"/>
      <c r="CT17" s="666"/>
      <c r="CU17" s="666"/>
      <c r="CV17" s="666"/>
      <c r="CW17" s="666"/>
      <c r="CX17" s="666"/>
      <c r="CY17" s="667"/>
      <c r="CZ17" s="668">
        <v>9.6999999999999993</v>
      </c>
      <c r="DA17" s="668"/>
      <c r="DB17" s="668"/>
      <c r="DC17" s="668"/>
      <c r="DD17" s="674" t="s">
        <v>540</v>
      </c>
      <c r="DE17" s="666"/>
      <c r="DF17" s="666"/>
      <c r="DG17" s="666"/>
      <c r="DH17" s="666"/>
      <c r="DI17" s="666"/>
      <c r="DJ17" s="666"/>
      <c r="DK17" s="666"/>
      <c r="DL17" s="666"/>
      <c r="DM17" s="666"/>
      <c r="DN17" s="666"/>
      <c r="DO17" s="666"/>
      <c r="DP17" s="667"/>
      <c r="DQ17" s="674">
        <v>4229953</v>
      </c>
      <c r="DR17" s="666"/>
      <c r="DS17" s="666"/>
      <c r="DT17" s="666"/>
      <c r="DU17" s="666"/>
      <c r="DV17" s="666"/>
      <c r="DW17" s="666"/>
      <c r="DX17" s="666"/>
      <c r="DY17" s="666"/>
      <c r="DZ17" s="666"/>
      <c r="EA17" s="666"/>
      <c r="EB17" s="666"/>
      <c r="EC17" s="675"/>
    </row>
    <row r="18" spans="2:133" ht="11.25" customHeight="1" x14ac:dyDescent="0.2">
      <c r="B18" s="662" t="s">
        <v>256</v>
      </c>
      <c r="C18" s="663"/>
      <c r="D18" s="663"/>
      <c r="E18" s="663"/>
      <c r="F18" s="663"/>
      <c r="G18" s="663"/>
      <c r="H18" s="663"/>
      <c r="I18" s="663"/>
      <c r="J18" s="663"/>
      <c r="K18" s="663"/>
      <c r="L18" s="663"/>
      <c r="M18" s="663"/>
      <c r="N18" s="663"/>
      <c r="O18" s="663"/>
      <c r="P18" s="663"/>
      <c r="Q18" s="664"/>
      <c r="R18" s="665">
        <v>389184</v>
      </c>
      <c r="S18" s="666"/>
      <c r="T18" s="666"/>
      <c r="U18" s="666"/>
      <c r="V18" s="666"/>
      <c r="W18" s="666"/>
      <c r="X18" s="666"/>
      <c r="Y18" s="667"/>
      <c r="Z18" s="668">
        <v>0.8</v>
      </c>
      <c r="AA18" s="668"/>
      <c r="AB18" s="668"/>
      <c r="AC18" s="668"/>
      <c r="AD18" s="669">
        <v>389184</v>
      </c>
      <c r="AE18" s="669"/>
      <c r="AF18" s="669"/>
      <c r="AG18" s="669"/>
      <c r="AH18" s="669"/>
      <c r="AI18" s="669"/>
      <c r="AJ18" s="669"/>
      <c r="AK18" s="669"/>
      <c r="AL18" s="670">
        <v>1.5</v>
      </c>
      <c r="AM18" s="671"/>
      <c r="AN18" s="671"/>
      <c r="AO18" s="672"/>
      <c r="AP18" s="662" t="s">
        <v>550</v>
      </c>
      <c r="AQ18" s="663"/>
      <c r="AR18" s="663"/>
      <c r="AS18" s="663"/>
      <c r="AT18" s="663"/>
      <c r="AU18" s="663"/>
      <c r="AV18" s="663"/>
      <c r="AW18" s="663"/>
      <c r="AX18" s="663"/>
      <c r="AY18" s="663"/>
      <c r="AZ18" s="663"/>
      <c r="BA18" s="663"/>
      <c r="BB18" s="663"/>
      <c r="BC18" s="663"/>
      <c r="BD18" s="663"/>
      <c r="BE18" s="663"/>
      <c r="BF18" s="664"/>
      <c r="BG18" s="665" t="s">
        <v>140</v>
      </c>
      <c r="BH18" s="666"/>
      <c r="BI18" s="666"/>
      <c r="BJ18" s="666"/>
      <c r="BK18" s="666"/>
      <c r="BL18" s="666"/>
      <c r="BM18" s="666"/>
      <c r="BN18" s="667"/>
      <c r="BO18" s="668" t="s">
        <v>551</v>
      </c>
      <c r="BP18" s="668"/>
      <c r="BQ18" s="668"/>
      <c r="BR18" s="668"/>
      <c r="BS18" s="669" t="s">
        <v>140</v>
      </c>
      <c r="BT18" s="669"/>
      <c r="BU18" s="669"/>
      <c r="BV18" s="669"/>
      <c r="BW18" s="669"/>
      <c r="BX18" s="669"/>
      <c r="BY18" s="669"/>
      <c r="BZ18" s="669"/>
      <c r="CA18" s="669"/>
      <c r="CB18" s="673"/>
      <c r="CD18" s="680" t="s">
        <v>257</v>
      </c>
      <c r="CE18" s="681"/>
      <c r="CF18" s="681"/>
      <c r="CG18" s="681"/>
      <c r="CH18" s="681"/>
      <c r="CI18" s="681"/>
      <c r="CJ18" s="681"/>
      <c r="CK18" s="681"/>
      <c r="CL18" s="681"/>
      <c r="CM18" s="681"/>
      <c r="CN18" s="681"/>
      <c r="CO18" s="681"/>
      <c r="CP18" s="681"/>
      <c r="CQ18" s="682"/>
      <c r="CR18" s="665" t="s">
        <v>539</v>
      </c>
      <c r="CS18" s="666"/>
      <c r="CT18" s="666"/>
      <c r="CU18" s="666"/>
      <c r="CV18" s="666"/>
      <c r="CW18" s="666"/>
      <c r="CX18" s="666"/>
      <c r="CY18" s="667"/>
      <c r="CZ18" s="668" t="s">
        <v>540</v>
      </c>
      <c r="DA18" s="668"/>
      <c r="DB18" s="668"/>
      <c r="DC18" s="668"/>
      <c r="DD18" s="674" t="s">
        <v>540</v>
      </c>
      <c r="DE18" s="666"/>
      <c r="DF18" s="666"/>
      <c r="DG18" s="666"/>
      <c r="DH18" s="666"/>
      <c r="DI18" s="666"/>
      <c r="DJ18" s="666"/>
      <c r="DK18" s="666"/>
      <c r="DL18" s="666"/>
      <c r="DM18" s="666"/>
      <c r="DN18" s="666"/>
      <c r="DO18" s="666"/>
      <c r="DP18" s="667"/>
      <c r="DQ18" s="674" t="s">
        <v>552</v>
      </c>
      <c r="DR18" s="666"/>
      <c r="DS18" s="666"/>
      <c r="DT18" s="666"/>
      <c r="DU18" s="666"/>
      <c r="DV18" s="666"/>
      <c r="DW18" s="666"/>
      <c r="DX18" s="666"/>
      <c r="DY18" s="666"/>
      <c r="DZ18" s="666"/>
      <c r="EA18" s="666"/>
      <c r="EB18" s="666"/>
      <c r="EC18" s="675"/>
    </row>
    <row r="19" spans="2:133" ht="11.25" customHeight="1" x14ac:dyDescent="0.2">
      <c r="B19" s="662" t="s">
        <v>553</v>
      </c>
      <c r="C19" s="663"/>
      <c r="D19" s="663"/>
      <c r="E19" s="663"/>
      <c r="F19" s="663"/>
      <c r="G19" s="663"/>
      <c r="H19" s="663"/>
      <c r="I19" s="663"/>
      <c r="J19" s="663"/>
      <c r="K19" s="663"/>
      <c r="L19" s="663"/>
      <c r="M19" s="663"/>
      <c r="N19" s="663"/>
      <c r="O19" s="663"/>
      <c r="P19" s="663"/>
      <c r="Q19" s="664"/>
      <c r="R19" s="665">
        <v>84373</v>
      </c>
      <c r="S19" s="666"/>
      <c r="T19" s="666"/>
      <c r="U19" s="666"/>
      <c r="V19" s="666"/>
      <c r="W19" s="666"/>
      <c r="X19" s="666"/>
      <c r="Y19" s="667"/>
      <c r="Z19" s="668">
        <v>0.2</v>
      </c>
      <c r="AA19" s="668"/>
      <c r="AB19" s="668"/>
      <c r="AC19" s="668"/>
      <c r="AD19" s="669">
        <v>84373</v>
      </c>
      <c r="AE19" s="669"/>
      <c r="AF19" s="669"/>
      <c r="AG19" s="669"/>
      <c r="AH19" s="669"/>
      <c r="AI19" s="669"/>
      <c r="AJ19" s="669"/>
      <c r="AK19" s="669"/>
      <c r="AL19" s="670">
        <v>0.3</v>
      </c>
      <c r="AM19" s="671"/>
      <c r="AN19" s="671"/>
      <c r="AO19" s="672"/>
      <c r="AP19" s="662" t="s">
        <v>258</v>
      </c>
      <c r="AQ19" s="663"/>
      <c r="AR19" s="663"/>
      <c r="AS19" s="663"/>
      <c r="AT19" s="663"/>
      <c r="AU19" s="663"/>
      <c r="AV19" s="663"/>
      <c r="AW19" s="663"/>
      <c r="AX19" s="663"/>
      <c r="AY19" s="663"/>
      <c r="AZ19" s="663"/>
      <c r="BA19" s="663"/>
      <c r="BB19" s="663"/>
      <c r="BC19" s="663"/>
      <c r="BD19" s="663"/>
      <c r="BE19" s="663"/>
      <c r="BF19" s="664"/>
      <c r="BG19" s="665">
        <v>8058</v>
      </c>
      <c r="BH19" s="666"/>
      <c r="BI19" s="666"/>
      <c r="BJ19" s="666"/>
      <c r="BK19" s="666"/>
      <c r="BL19" s="666"/>
      <c r="BM19" s="666"/>
      <c r="BN19" s="667"/>
      <c r="BO19" s="668">
        <v>0.1</v>
      </c>
      <c r="BP19" s="668"/>
      <c r="BQ19" s="668"/>
      <c r="BR19" s="668"/>
      <c r="BS19" s="669" t="s">
        <v>540</v>
      </c>
      <c r="BT19" s="669"/>
      <c r="BU19" s="669"/>
      <c r="BV19" s="669"/>
      <c r="BW19" s="669"/>
      <c r="BX19" s="669"/>
      <c r="BY19" s="669"/>
      <c r="BZ19" s="669"/>
      <c r="CA19" s="669"/>
      <c r="CB19" s="673"/>
      <c r="CD19" s="680" t="s">
        <v>554</v>
      </c>
      <c r="CE19" s="681"/>
      <c r="CF19" s="681"/>
      <c r="CG19" s="681"/>
      <c r="CH19" s="681"/>
      <c r="CI19" s="681"/>
      <c r="CJ19" s="681"/>
      <c r="CK19" s="681"/>
      <c r="CL19" s="681"/>
      <c r="CM19" s="681"/>
      <c r="CN19" s="681"/>
      <c r="CO19" s="681"/>
      <c r="CP19" s="681"/>
      <c r="CQ19" s="682"/>
      <c r="CR19" s="665" t="s">
        <v>540</v>
      </c>
      <c r="CS19" s="666"/>
      <c r="CT19" s="666"/>
      <c r="CU19" s="666"/>
      <c r="CV19" s="666"/>
      <c r="CW19" s="666"/>
      <c r="CX19" s="666"/>
      <c r="CY19" s="667"/>
      <c r="CZ19" s="668" t="s">
        <v>540</v>
      </c>
      <c r="DA19" s="668"/>
      <c r="DB19" s="668"/>
      <c r="DC19" s="668"/>
      <c r="DD19" s="674" t="s">
        <v>540</v>
      </c>
      <c r="DE19" s="666"/>
      <c r="DF19" s="666"/>
      <c r="DG19" s="666"/>
      <c r="DH19" s="666"/>
      <c r="DI19" s="666"/>
      <c r="DJ19" s="666"/>
      <c r="DK19" s="666"/>
      <c r="DL19" s="666"/>
      <c r="DM19" s="666"/>
      <c r="DN19" s="666"/>
      <c r="DO19" s="666"/>
      <c r="DP19" s="667"/>
      <c r="DQ19" s="674" t="s">
        <v>539</v>
      </c>
      <c r="DR19" s="666"/>
      <c r="DS19" s="666"/>
      <c r="DT19" s="666"/>
      <c r="DU19" s="666"/>
      <c r="DV19" s="666"/>
      <c r="DW19" s="666"/>
      <c r="DX19" s="666"/>
      <c r="DY19" s="666"/>
      <c r="DZ19" s="666"/>
      <c r="EA19" s="666"/>
      <c r="EB19" s="666"/>
      <c r="EC19" s="675"/>
    </row>
    <row r="20" spans="2:133" ht="11.25" customHeight="1" x14ac:dyDescent="0.2">
      <c r="B20" s="662" t="s">
        <v>259</v>
      </c>
      <c r="C20" s="663"/>
      <c r="D20" s="663"/>
      <c r="E20" s="663"/>
      <c r="F20" s="663"/>
      <c r="G20" s="663"/>
      <c r="H20" s="663"/>
      <c r="I20" s="663"/>
      <c r="J20" s="663"/>
      <c r="K20" s="663"/>
      <c r="L20" s="663"/>
      <c r="M20" s="663"/>
      <c r="N20" s="663"/>
      <c r="O20" s="663"/>
      <c r="P20" s="663"/>
      <c r="Q20" s="664"/>
      <c r="R20" s="665">
        <v>14913</v>
      </c>
      <c r="S20" s="666"/>
      <c r="T20" s="666"/>
      <c r="U20" s="666"/>
      <c r="V20" s="666"/>
      <c r="W20" s="666"/>
      <c r="X20" s="666"/>
      <c r="Y20" s="667"/>
      <c r="Z20" s="668">
        <v>0</v>
      </c>
      <c r="AA20" s="668"/>
      <c r="AB20" s="668"/>
      <c r="AC20" s="668"/>
      <c r="AD20" s="669">
        <v>14913</v>
      </c>
      <c r="AE20" s="669"/>
      <c r="AF20" s="669"/>
      <c r="AG20" s="669"/>
      <c r="AH20" s="669"/>
      <c r="AI20" s="669"/>
      <c r="AJ20" s="669"/>
      <c r="AK20" s="669"/>
      <c r="AL20" s="670">
        <v>0.1</v>
      </c>
      <c r="AM20" s="671"/>
      <c r="AN20" s="671"/>
      <c r="AO20" s="672"/>
      <c r="AP20" s="662" t="s">
        <v>555</v>
      </c>
      <c r="AQ20" s="663"/>
      <c r="AR20" s="663"/>
      <c r="AS20" s="663"/>
      <c r="AT20" s="663"/>
      <c r="AU20" s="663"/>
      <c r="AV20" s="663"/>
      <c r="AW20" s="663"/>
      <c r="AX20" s="663"/>
      <c r="AY20" s="663"/>
      <c r="AZ20" s="663"/>
      <c r="BA20" s="663"/>
      <c r="BB20" s="663"/>
      <c r="BC20" s="663"/>
      <c r="BD20" s="663"/>
      <c r="BE20" s="663"/>
      <c r="BF20" s="664"/>
      <c r="BG20" s="665">
        <v>8058</v>
      </c>
      <c r="BH20" s="666"/>
      <c r="BI20" s="666"/>
      <c r="BJ20" s="666"/>
      <c r="BK20" s="666"/>
      <c r="BL20" s="666"/>
      <c r="BM20" s="666"/>
      <c r="BN20" s="667"/>
      <c r="BO20" s="668">
        <v>0.1</v>
      </c>
      <c r="BP20" s="668"/>
      <c r="BQ20" s="668"/>
      <c r="BR20" s="668"/>
      <c r="BS20" s="669" t="s">
        <v>540</v>
      </c>
      <c r="BT20" s="669"/>
      <c r="BU20" s="669"/>
      <c r="BV20" s="669"/>
      <c r="BW20" s="669"/>
      <c r="BX20" s="669"/>
      <c r="BY20" s="669"/>
      <c r="BZ20" s="669"/>
      <c r="CA20" s="669"/>
      <c r="CB20" s="673"/>
      <c r="CD20" s="680" t="s">
        <v>260</v>
      </c>
      <c r="CE20" s="681"/>
      <c r="CF20" s="681"/>
      <c r="CG20" s="681"/>
      <c r="CH20" s="681"/>
      <c r="CI20" s="681"/>
      <c r="CJ20" s="681"/>
      <c r="CK20" s="681"/>
      <c r="CL20" s="681"/>
      <c r="CM20" s="681"/>
      <c r="CN20" s="681"/>
      <c r="CO20" s="681"/>
      <c r="CP20" s="681"/>
      <c r="CQ20" s="682"/>
      <c r="CR20" s="665">
        <v>43844474</v>
      </c>
      <c r="CS20" s="666"/>
      <c r="CT20" s="666"/>
      <c r="CU20" s="666"/>
      <c r="CV20" s="666"/>
      <c r="CW20" s="666"/>
      <c r="CX20" s="666"/>
      <c r="CY20" s="667"/>
      <c r="CZ20" s="668">
        <v>100</v>
      </c>
      <c r="DA20" s="668"/>
      <c r="DB20" s="668"/>
      <c r="DC20" s="668"/>
      <c r="DD20" s="674">
        <v>4505846</v>
      </c>
      <c r="DE20" s="666"/>
      <c r="DF20" s="666"/>
      <c r="DG20" s="666"/>
      <c r="DH20" s="666"/>
      <c r="DI20" s="666"/>
      <c r="DJ20" s="666"/>
      <c r="DK20" s="666"/>
      <c r="DL20" s="666"/>
      <c r="DM20" s="666"/>
      <c r="DN20" s="666"/>
      <c r="DO20" s="666"/>
      <c r="DP20" s="667"/>
      <c r="DQ20" s="674">
        <v>29388002</v>
      </c>
      <c r="DR20" s="666"/>
      <c r="DS20" s="666"/>
      <c r="DT20" s="666"/>
      <c r="DU20" s="666"/>
      <c r="DV20" s="666"/>
      <c r="DW20" s="666"/>
      <c r="DX20" s="666"/>
      <c r="DY20" s="666"/>
      <c r="DZ20" s="666"/>
      <c r="EA20" s="666"/>
      <c r="EB20" s="666"/>
      <c r="EC20" s="675"/>
    </row>
    <row r="21" spans="2:133" ht="11.25" customHeight="1" x14ac:dyDescent="0.2">
      <c r="B21" s="662" t="s">
        <v>261</v>
      </c>
      <c r="C21" s="663"/>
      <c r="D21" s="663"/>
      <c r="E21" s="663"/>
      <c r="F21" s="663"/>
      <c r="G21" s="663"/>
      <c r="H21" s="663"/>
      <c r="I21" s="663"/>
      <c r="J21" s="663"/>
      <c r="K21" s="663"/>
      <c r="L21" s="663"/>
      <c r="M21" s="663"/>
      <c r="N21" s="663"/>
      <c r="O21" s="663"/>
      <c r="P21" s="663"/>
      <c r="Q21" s="664"/>
      <c r="R21" s="665">
        <v>5976</v>
      </c>
      <c r="S21" s="666"/>
      <c r="T21" s="666"/>
      <c r="U21" s="666"/>
      <c r="V21" s="666"/>
      <c r="W21" s="666"/>
      <c r="X21" s="666"/>
      <c r="Y21" s="667"/>
      <c r="Z21" s="668">
        <v>0</v>
      </c>
      <c r="AA21" s="668"/>
      <c r="AB21" s="668"/>
      <c r="AC21" s="668"/>
      <c r="AD21" s="669">
        <v>5976</v>
      </c>
      <c r="AE21" s="669"/>
      <c r="AF21" s="669"/>
      <c r="AG21" s="669"/>
      <c r="AH21" s="669"/>
      <c r="AI21" s="669"/>
      <c r="AJ21" s="669"/>
      <c r="AK21" s="669"/>
      <c r="AL21" s="670">
        <v>0</v>
      </c>
      <c r="AM21" s="671"/>
      <c r="AN21" s="671"/>
      <c r="AO21" s="672"/>
      <c r="AP21" s="684" t="s">
        <v>556</v>
      </c>
      <c r="AQ21" s="685"/>
      <c r="AR21" s="685"/>
      <c r="AS21" s="685"/>
      <c r="AT21" s="685"/>
      <c r="AU21" s="685"/>
      <c r="AV21" s="685"/>
      <c r="AW21" s="685"/>
      <c r="AX21" s="685"/>
      <c r="AY21" s="685"/>
      <c r="AZ21" s="685"/>
      <c r="BA21" s="685"/>
      <c r="BB21" s="685"/>
      <c r="BC21" s="685"/>
      <c r="BD21" s="685"/>
      <c r="BE21" s="685"/>
      <c r="BF21" s="686"/>
      <c r="BG21" s="665">
        <v>8058</v>
      </c>
      <c r="BH21" s="666"/>
      <c r="BI21" s="666"/>
      <c r="BJ21" s="666"/>
      <c r="BK21" s="666"/>
      <c r="BL21" s="666"/>
      <c r="BM21" s="666"/>
      <c r="BN21" s="667"/>
      <c r="BO21" s="668">
        <v>0.1</v>
      </c>
      <c r="BP21" s="668"/>
      <c r="BQ21" s="668"/>
      <c r="BR21" s="668"/>
      <c r="BS21" s="669" t="s">
        <v>540</v>
      </c>
      <c r="BT21" s="669"/>
      <c r="BU21" s="669"/>
      <c r="BV21" s="669"/>
      <c r="BW21" s="669"/>
      <c r="BX21" s="669"/>
      <c r="BY21" s="669"/>
      <c r="BZ21" s="669"/>
      <c r="CA21" s="669"/>
      <c r="CB21" s="673"/>
      <c r="CD21" s="692"/>
      <c r="CE21" s="693"/>
      <c r="CF21" s="693"/>
      <c r="CG21" s="693"/>
      <c r="CH21" s="693"/>
      <c r="CI21" s="693"/>
      <c r="CJ21" s="693"/>
      <c r="CK21" s="693"/>
      <c r="CL21" s="693"/>
      <c r="CM21" s="693"/>
      <c r="CN21" s="693"/>
      <c r="CO21" s="693"/>
      <c r="CP21" s="693"/>
      <c r="CQ21" s="694"/>
      <c r="CR21" s="695"/>
      <c r="CS21" s="688"/>
      <c r="CT21" s="688"/>
      <c r="CU21" s="688"/>
      <c r="CV21" s="688"/>
      <c r="CW21" s="688"/>
      <c r="CX21" s="688"/>
      <c r="CY21" s="696"/>
      <c r="CZ21" s="697"/>
      <c r="DA21" s="697"/>
      <c r="DB21" s="697"/>
      <c r="DC21" s="697"/>
      <c r="DD21" s="687"/>
      <c r="DE21" s="688"/>
      <c r="DF21" s="688"/>
      <c r="DG21" s="688"/>
      <c r="DH21" s="688"/>
      <c r="DI21" s="688"/>
      <c r="DJ21" s="688"/>
      <c r="DK21" s="688"/>
      <c r="DL21" s="688"/>
      <c r="DM21" s="688"/>
      <c r="DN21" s="688"/>
      <c r="DO21" s="688"/>
      <c r="DP21" s="696"/>
      <c r="DQ21" s="687"/>
      <c r="DR21" s="688"/>
      <c r="DS21" s="688"/>
      <c r="DT21" s="688"/>
      <c r="DU21" s="688"/>
      <c r="DV21" s="688"/>
      <c r="DW21" s="688"/>
      <c r="DX21" s="688"/>
      <c r="DY21" s="688"/>
      <c r="DZ21" s="688"/>
      <c r="EA21" s="688"/>
      <c r="EB21" s="688"/>
      <c r="EC21" s="689"/>
    </row>
    <row r="22" spans="2:133" ht="11.25" customHeight="1" x14ac:dyDescent="0.2">
      <c r="B22" s="701" t="s">
        <v>557</v>
      </c>
      <c r="C22" s="702"/>
      <c r="D22" s="702"/>
      <c r="E22" s="702"/>
      <c r="F22" s="702"/>
      <c r="G22" s="702"/>
      <c r="H22" s="702"/>
      <c r="I22" s="702"/>
      <c r="J22" s="702"/>
      <c r="K22" s="702"/>
      <c r="L22" s="702"/>
      <c r="M22" s="702"/>
      <c r="N22" s="702"/>
      <c r="O22" s="702"/>
      <c r="P22" s="702"/>
      <c r="Q22" s="703"/>
      <c r="R22" s="665">
        <v>283922</v>
      </c>
      <c r="S22" s="666"/>
      <c r="T22" s="666"/>
      <c r="U22" s="666"/>
      <c r="V22" s="666"/>
      <c r="W22" s="666"/>
      <c r="X22" s="666"/>
      <c r="Y22" s="667"/>
      <c r="Z22" s="668">
        <v>0.6</v>
      </c>
      <c r="AA22" s="668"/>
      <c r="AB22" s="668"/>
      <c r="AC22" s="668"/>
      <c r="AD22" s="669">
        <v>283922</v>
      </c>
      <c r="AE22" s="669"/>
      <c r="AF22" s="669"/>
      <c r="AG22" s="669"/>
      <c r="AH22" s="669"/>
      <c r="AI22" s="669"/>
      <c r="AJ22" s="669"/>
      <c r="AK22" s="669"/>
      <c r="AL22" s="670">
        <v>1.1000000238418579</v>
      </c>
      <c r="AM22" s="671"/>
      <c r="AN22" s="671"/>
      <c r="AO22" s="672"/>
      <c r="AP22" s="684" t="s">
        <v>558</v>
      </c>
      <c r="AQ22" s="685"/>
      <c r="AR22" s="685"/>
      <c r="AS22" s="685"/>
      <c r="AT22" s="685"/>
      <c r="AU22" s="685"/>
      <c r="AV22" s="685"/>
      <c r="AW22" s="685"/>
      <c r="AX22" s="685"/>
      <c r="AY22" s="685"/>
      <c r="AZ22" s="685"/>
      <c r="BA22" s="685"/>
      <c r="BB22" s="685"/>
      <c r="BC22" s="685"/>
      <c r="BD22" s="685"/>
      <c r="BE22" s="685"/>
      <c r="BF22" s="686"/>
      <c r="BG22" s="665" t="s">
        <v>540</v>
      </c>
      <c r="BH22" s="666"/>
      <c r="BI22" s="666"/>
      <c r="BJ22" s="666"/>
      <c r="BK22" s="666"/>
      <c r="BL22" s="666"/>
      <c r="BM22" s="666"/>
      <c r="BN22" s="667"/>
      <c r="BO22" s="668" t="s">
        <v>551</v>
      </c>
      <c r="BP22" s="668"/>
      <c r="BQ22" s="668"/>
      <c r="BR22" s="668"/>
      <c r="BS22" s="669" t="s">
        <v>540</v>
      </c>
      <c r="BT22" s="669"/>
      <c r="BU22" s="669"/>
      <c r="BV22" s="669"/>
      <c r="BW22" s="669"/>
      <c r="BX22" s="669"/>
      <c r="BY22" s="669"/>
      <c r="BZ22" s="669"/>
      <c r="CA22" s="669"/>
      <c r="CB22" s="673"/>
      <c r="CD22" s="647" t="s">
        <v>262</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263</v>
      </c>
      <c r="C23" s="663"/>
      <c r="D23" s="663"/>
      <c r="E23" s="663"/>
      <c r="F23" s="663"/>
      <c r="G23" s="663"/>
      <c r="H23" s="663"/>
      <c r="I23" s="663"/>
      <c r="J23" s="663"/>
      <c r="K23" s="663"/>
      <c r="L23" s="663"/>
      <c r="M23" s="663"/>
      <c r="N23" s="663"/>
      <c r="O23" s="663"/>
      <c r="P23" s="663"/>
      <c r="Q23" s="664"/>
      <c r="R23" s="665">
        <v>9173708</v>
      </c>
      <c r="S23" s="666"/>
      <c r="T23" s="666"/>
      <c r="U23" s="666"/>
      <c r="V23" s="666"/>
      <c r="W23" s="666"/>
      <c r="X23" s="666"/>
      <c r="Y23" s="667"/>
      <c r="Z23" s="668">
        <v>19.600000000000001</v>
      </c>
      <c r="AA23" s="668"/>
      <c r="AB23" s="668"/>
      <c r="AC23" s="668"/>
      <c r="AD23" s="669">
        <v>8146738</v>
      </c>
      <c r="AE23" s="669"/>
      <c r="AF23" s="669"/>
      <c r="AG23" s="669"/>
      <c r="AH23" s="669"/>
      <c r="AI23" s="669"/>
      <c r="AJ23" s="669"/>
      <c r="AK23" s="669"/>
      <c r="AL23" s="670">
        <v>31.5</v>
      </c>
      <c r="AM23" s="671"/>
      <c r="AN23" s="671"/>
      <c r="AO23" s="672"/>
      <c r="AP23" s="684" t="s">
        <v>559</v>
      </c>
      <c r="AQ23" s="685"/>
      <c r="AR23" s="685"/>
      <c r="AS23" s="685"/>
      <c r="AT23" s="685"/>
      <c r="AU23" s="685"/>
      <c r="AV23" s="685"/>
      <c r="AW23" s="685"/>
      <c r="AX23" s="685"/>
      <c r="AY23" s="685"/>
      <c r="AZ23" s="685"/>
      <c r="BA23" s="685"/>
      <c r="BB23" s="685"/>
      <c r="BC23" s="685"/>
      <c r="BD23" s="685"/>
      <c r="BE23" s="685"/>
      <c r="BF23" s="686"/>
      <c r="BG23" s="665" t="s">
        <v>140</v>
      </c>
      <c r="BH23" s="666"/>
      <c r="BI23" s="666"/>
      <c r="BJ23" s="666"/>
      <c r="BK23" s="666"/>
      <c r="BL23" s="666"/>
      <c r="BM23" s="666"/>
      <c r="BN23" s="667"/>
      <c r="BO23" s="668" t="s">
        <v>543</v>
      </c>
      <c r="BP23" s="668"/>
      <c r="BQ23" s="668"/>
      <c r="BR23" s="668"/>
      <c r="BS23" s="669" t="s">
        <v>560</v>
      </c>
      <c r="BT23" s="669"/>
      <c r="BU23" s="669"/>
      <c r="BV23" s="669"/>
      <c r="BW23" s="669"/>
      <c r="BX23" s="669"/>
      <c r="BY23" s="669"/>
      <c r="BZ23" s="669"/>
      <c r="CA23" s="669"/>
      <c r="CB23" s="673"/>
      <c r="CD23" s="647" t="s">
        <v>225</v>
      </c>
      <c r="CE23" s="648"/>
      <c r="CF23" s="648"/>
      <c r="CG23" s="648"/>
      <c r="CH23" s="648"/>
      <c r="CI23" s="648"/>
      <c r="CJ23" s="648"/>
      <c r="CK23" s="648"/>
      <c r="CL23" s="648"/>
      <c r="CM23" s="648"/>
      <c r="CN23" s="648"/>
      <c r="CO23" s="648"/>
      <c r="CP23" s="648"/>
      <c r="CQ23" s="649"/>
      <c r="CR23" s="647" t="s">
        <v>264</v>
      </c>
      <c r="CS23" s="648"/>
      <c r="CT23" s="648"/>
      <c r="CU23" s="648"/>
      <c r="CV23" s="648"/>
      <c r="CW23" s="648"/>
      <c r="CX23" s="648"/>
      <c r="CY23" s="649"/>
      <c r="CZ23" s="647" t="s">
        <v>561</v>
      </c>
      <c r="DA23" s="648"/>
      <c r="DB23" s="648"/>
      <c r="DC23" s="649"/>
      <c r="DD23" s="647" t="s">
        <v>562</v>
      </c>
      <c r="DE23" s="648"/>
      <c r="DF23" s="648"/>
      <c r="DG23" s="648"/>
      <c r="DH23" s="648"/>
      <c r="DI23" s="648"/>
      <c r="DJ23" s="648"/>
      <c r="DK23" s="649"/>
      <c r="DL23" s="698" t="s">
        <v>265</v>
      </c>
      <c r="DM23" s="699"/>
      <c r="DN23" s="699"/>
      <c r="DO23" s="699"/>
      <c r="DP23" s="699"/>
      <c r="DQ23" s="699"/>
      <c r="DR23" s="699"/>
      <c r="DS23" s="699"/>
      <c r="DT23" s="699"/>
      <c r="DU23" s="699"/>
      <c r="DV23" s="700"/>
      <c r="DW23" s="647" t="s">
        <v>266</v>
      </c>
      <c r="DX23" s="648"/>
      <c r="DY23" s="648"/>
      <c r="DZ23" s="648"/>
      <c r="EA23" s="648"/>
      <c r="EB23" s="648"/>
      <c r="EC23" s="649"/>
    </row>
    <row r="24" spans="2:133" ht="11.25" customHeight="1" x14ac:dyDescent="0.2">
      <c r="B24" s="662" t="s">
        <v>563</v>
      </c>
      <c r="C24" s="663"/>
      <c r="D24" s="663"/>
      <c r="E24" s="663"/>
      <c r="F24" s="663"/>
      <c r="G24" s="663"/>
      <c r="H24" s="663"/>
      <c r="I24" s="663"/>
      <c r="J24" s="663"/>
      <c r="K24" s="663"/>
      <c r="L24" s="663"/>
      <c r="M24" s="663"/>
      <c r="N24" s="663"/>
      <c r="O24" s="663"/>
      <c r="P24" s="663"/>
      <c r="Q24" s="664"/>
      <c r="R24" s="665">
        <v>8146738</v>
      </c>
      <c r="S24" s="666"/>
      <c r="T24" s="666"/>
      <c r="U24" s="666"/>
      <c r="V24" s="666"/>
      <c r="W24" s="666"/>
      <c r="X24" s="666"/>
      <c r="Y24" s="667"/>
      <c r="Z24" s="668">
        <v>17.399999999999999</v>
      </c>
      <c r="AA24" s="668"/>
      <c r="AB24" s="668"/>
      <c r="AC24" s="668"/>
      <c r="AD24" s="669">
        <v>8146738</v>
      </c>
      <c r="AE24" s="669"/>
      <c r="AF24" s="669"/>
      <c r="AG24" s="669"/>
      <c r="AH24" s="669"/>
      <c r="AI24" s="669"/>
      <c r="AJ24" s="669"/>
      <c r="AK24" s="669"/>
      <c r="AL24" s="670">
        <v>31.5</v>
      </c>
      <c r="AM24" s="671"/>
      <c r="AN24" s="671"/>
      <c r="AO24" s="672"/>
      <c r="AP24" s="684" t="s">
        <v>564</v>
      </c>
      <c r="AQ24" s="685"/>
      <c r="AR24" s="685"/>
      <c r="AS24" s="685"/>
      <c r="AT24" s="685"/>
      <c r="AU24" s="685"/>
      <c r="AV24" s="685"/>
      <c r="AW24" s="685"/>
      <c r="AX24" s="685"/>
      <c r="AY24" s="685"/>
      <c r="AZ24" s="685"/>
      <c r="BA24" s="685"/>
      <c r="BB24" s="685"/>
      <c r="BC24" s="685"/>
      <c r="BD24" s="685"/>
      <c r="BE24" s="685"/>
      <c r="BF24" s="686"/>
      <c r="BG24" s="665" t="s">
        <v>560</v>
      </c>
      <c r="BH24" s="666"/>
      <c r="BI24" s="666"/>
      <c r="BJ24" s="666"/>
      <c r="BK24" s="666"/>
      <c r="BL24" s="666"/>
      <c r="BM24" s="666"/>
      <c r="BN24" s="667"/>
      <c r="BO24" s="668" t="s">
        <v>540</v>
      </c>
      <c r="BP24" s="668"/>
      <c r="BQ24" s="668"/>
      <c r="BR24" s="668"/>
      <c r="BS24" s="669" t="s">
        <v>540</v>
      </c>
      <c r="BT24" s="669"/>
      <c r="BU24" s="669"/>
      <c r="BV24" s="669"/>
      <c r="BW24" s="669"/>
      <c r="BX24" s="669"/>
      <c r="BY24" s="669"/>
      <c r="BZ24" s="669"/>
      <c r="CA24" s="669"/>
      <c r="CB24" s="673"/>
      <c r="CD24" s="676" t="s">
        <v>267</v>
      </c>
      <c r="CE24" s="677"/>
      <c r="CF24" s="677"/>
      <c r="CG24" s="677"/>
      <c r="CH24" s="677"/>
      <c r="CI24" s="677"/>
      <c r="CJ24" s="677"/>
      <c r="CK24" s="677"/>
      <c r="CL24" s="677"/>
      <c r="CM24" s="677"/>
      <c r="CN24" s="677"/>
      <c r="CO24" s="677"/>
      <c r="CP24" s="677"/>
      <c r="CQ24" s="678"/>
      <c r="CR24" s="654">
        <v>20029872</v>
      </c>
      <c r="CS24" s="655"/>
      <c r="CT24" s="655"/>
      <c r="CU24" s="655"/>
      <c r="CV24" s="655"/>
      <c r="CW24" s="655"/>
      <c r="CX24" s="655"/>
      <c r="CY24" s="656"/>
      <c r="CZ24" s="659">
        <v>45.7</v>
      </c>
      <c r="DA24" s="660"/>
      <c r="DB24" s="660"/>
      <c r="DC24" s="679"/>
      <c r="DD24" s="704">
        <v>12707928</v>
      </c>
      <c r="DE24" s="655"/>
      <c r="DF24" s="655"/>
      <c r="DG24" s="655"/>
      <c r="DH24" s="655"/>
      <c r="DI24" s="655"/>
      <c r="DJ24" s="655"/>
      <c r="DK24" s="656"/>
      <c r="DL24" s="704">
        <v>12462207</v>
      </c>
      <c r="DM24" s="655"/>
      <c r="DN24" s="655"/>
      <c r="DO24" s="655"/>
      <c r="DP24" s="655"/>
      <c r="DQ24" s="655"/>
      <c r="DR24" s="655"/>
      <c r="DS24" s="655"/>
      <c r="DT24" s="655"/>
      <c r="DU24" s="655"/>
      <c r="DV24" s="656"/>
      <c r="DW24" s="659">
        <v>45.5</v>
      </c>
      <c r="DX24" s="660"/>
      <c r="DY24" s="660"/>
      <c r="DZ24" s="660"/>
      <c r="EA24" s="660"/>
      <c r="EB24" s="660"/>
      <c r="EC24" s="661"/>
    </row>
    <row r="25" spans="2:133" ht="11.25" customHeight="1" x14ac:dyDescent="0.2">
      <c r="B25" s="662" t="s">
        <v>565</v>
      </c>
      <c r="C25" s="663"/>
      <c r="D25" s="663"/>
      <c r="E25" s="663"/>
      <c r="F25" s="663"/>
      <c r="G25" s="663"/>
      <c r="H25" s="663"/>
      <c r="I25" s="663"/>
      <c r="J25" s="663"/>
      <c r="K25" s="663"/>
      <c r="L25" s="663"/>
      <c r="M25" s="663"/>
      <c r="N25" s="663"/>
      <c r="O25" s="663"/>
      <c r="P25" s="663"/>
      <c r="Q25" s="664"/>
      <c r="R25" s="665">
        <v>1026970</v>
      </c>
      <c r="S25" s="666"/>
      <c r="T25" s="666"/>
      <c r="U25" s="666"/>
      <c r="V25" s="666"/>
      <c r="W25" s="666"/>
      <c r="X25" s="666"/>
      <c r="Y25" s="667"/>
      <c r="Z25" s="668">
        <v>2.2000000000000002</v>
      </c>
      <c r="AA25" s="668"/>
      <c r="AB25" s="668"/>
      <c r="AC25" s="668"/>
      <c r="AD25" s="669" t="s">
        <v>540</v>
      </c>
      <c r="AE25" s="669"/>
      <c r="AF25" s="669"/>
      <c r="AG25" s="669"/>
      <c r="AH25" s="669"/>
      <c r="AI25" s="669"/>
      <c r="AJ25" s="669"/>
      <c r="AK25" s="669"/>
      <c r="AL25" s="670" t="s">
        <v>540</v>
      </c>
      <c r="AM25" s="671"/>
      <c r="AN25" s="671"/>
      <c r="AO25" s="672"/>
      <c r="AP25" s="684" t="s">
        <v>566</v>
      </c>
      <c r="AQ25" s="685"/>
      <c r="AR25" s="685"/>
      <c r="AS25" s="685"/>
      <c r="AT25" s="685"/>
      <c r="AU25" s="685"/>
      <c r="AV25" s="685"/>
      <c r="AW25" s="685"/>
      <c r="AX25" s="685"/>
      <c r="AY25" s="685"/>
      <c r="AZ25" s="685"/>
      <c r="BA25" s="685"/>
      <c r="BB25" s="685"/>
      <c r="BC25" s="685"/>
      <c r="BD25" s="685"/>
      <c r="BE25" s="685"/>
      <c r="BF25" s="686"/>
      <c r="BG25" s="665" t="s">
        <v>540</v>
      </c>
      <c r="BH25" s="666"/>
      <c r="BI25" s="666"/>
      <c r="BJ25" s="666"/>
      <c r="BK25" s="666"/>
      <c r="BL25" s="666"/>
      <c r="BM25" s="666"/>
      <c r="BN25" s="667"/>
      <c r="BO25" s="668" t="s">
        <v>540</v>
      </c>
      <c r="BP25" s="668"/>
      <c r="BQ25" s="668"/>
      <c r="BR25" s="668"/>
      <c r="BS25" s="669" t="s">
        <v>140</v>
      </c>
      <c r="BT25" s="669"/>
      <c r="BU25" s="669"/>
      <c r="BV25" s="669"/>
      <c r="BW25" s="669"/>
      <c r="BX25" s="669"/>
      <c r="BY25" s="669"/>
      <c r="BZ25" s="669"/>
      <c r="CA25" s="669"/>
      <c r="CB25" s="673"/>
      <c r="CD25" s="680" t="s">
        <v>567</v>
      </c>
      <c r="CE25" s="681"/>
      <c r="CF25" s="681"/>
      <c r="CG25" s="681"/>
      <c r="CH25" s="681"/>
      <c r="CI25" s="681"/>
      <c r="CJ25" s="681"/>
      <c r="CK25" s="681"/>
      <c r="CL25" s="681"/>
      <c r="CM25" s="681"/>
      <c r="CN25" s="681"/>
      <c r="CO25" s="681"/>
      <c r="CP25" s="681"/>
      <c r="CQ25" s="682"/>
      <c r="CR25" s="665">
        <v>7427233</v>
      </c>
      <c r="CS25" s="690"/>
      <c r="CT25" s="690"/>
      <c r="CU25" s="690"/>
      <c r="CV25" s="690"/>
      <c r="CW25" s="690"/>
      <c r="CX25" s="690"/>
      <c r="CY25" s="691"/>
      <c r="CZ25" s="670">
        <v>16.899999999999999</v>
      </c>
      <c r="DA25" s="705"/>
      <c r="DB25" s="705"/>
      <c r="DC25" s="707"/>
      <c r="DD25" s="674">
        <v>6655305</v>
      </c>
      <c r="DE25" s="690"/>
      <c r="DF25" s="690"/>
      <c r="DG25" s="690"/>
      <c r="DH25" s="690"/>
      <c r="DI25" s="690"/>
      <c r="DJ25" s="690"/>
      <c r="DK25" s="691"/>
      <c r="DL25" s="674">
        <v>6482858</v>
      </c>
      <c r="DM25" s="690"/>
      <c r="DN25" s="690"/>
      <c r="DO25" s="690"/>
      <c r="DP25" s="690"/>
      <c r="DQ25" s="690"/>
      <c r="DR25" s="690"/>
      <c r="DS25" s="690"/>
      <c r="DT25" s="690"/>
      <c r="DU25" s="690"/>
      <c r="DV25" s="691"/>
      <c r="DW25" s="670">
        <v>23.7</v>
      </c>
      <c r="DX25" s="705"/>
      <c r="DY25" s="705"/>
      <c r="DZ25" s="705"/>
      <c r="EA25" s="705"/>
      <c r="EB25" s="705"/>
      <c r="EC25" s="706"/>
    </row>
    <row r="26" spans="2:133" ht="11.25" customHeight="1" x14ac:dyDescent="0.2">
      <c r="B26" s="662" t="s">
        <v>568</v>
      </c>
      <c r="C26" s="663"/>
      <c r="D26" s="663"/>
      <c r="E26" s="663"/>
      <c r="F26" s="663"/>
      <c r="G26" s="663"/>
      <c r="H26" s="663"/>
      <c r="I26" s="663"/>
      <c r="J26" s="663"/>
      <c r="K26" s="663"/>
      <c r="L26" s="663"/>
      <c r="M26" s="663"/>
      <c r="N26" s="663"/>
      <c r="O26" s="663"/>
      <c r="P26" s="663"/>
      <c r="Q26" s="664"/>
      <c r="R26" s="665" t="s">
        <v>540</v>
      </c>
      <c r="S26" s="666"/>
      <c r="T26" s="666"/>
      <c r="U26" s="666"/>
      <c r="V26" s="666"/>
      <c r="W26" s="666"/>
      <c r="X26" s="666"/>
      <c r="Y26" s="667"/>
      <c r="Z26" s="668" t="s">
        <v>540</v>
      </c>
      <c r="AA26" s="668"/>
      <c r="AB26" s="668"/>
      <c r="AC26" s="668"/>
      <c r="AD26" s="669" t="s">
        <v>140</v>
      </c>
      <c r="AE26" s="669"/>
      <c r="AF26" s="669"/>
      <c r="AG26" s="669"/>
      <c r="AH26" s="669"/>
      <c r="AI26" s="669"/>
      <c r="AJ26" s="669"/>
      <c r="AK26" s="669"/>
      <c r="AL26" s="670" t="s">
        <v>540</v>
      </c>
      <c r="AM26" s="671"/>
      <c r="AN26" s="671"/>
      <c r="AO26" s="672"/>
      <c r="AP26" s="684" t="s">
        <v>268</v>
      </c>
      <c r="AQ26" s="708"/>
      <c r="AR26" s="708"/>
      <c r="AS26" s="708"/>
      <c r="AT26" s="708"/>
      <c r="AU26" s="708"/>
      <c r="AV26" s="708"/>
      <c r="AW26" s="708"/>
      <c r="AX26" s="708"/>
      <c r="AY26" s="708"/>
      <c r="AZ26" s="708"/>
      <c r="BA26" s="708"/>
      <c r="BB26" s="708"/>
      <c r="BC26" s="708"/>
      <c r="BD26" s="708"/>
      <c r="BE26" s="708"/>
      <c r="BF26" s="686"/>
      <c r="BG26" s="665" t="s">
        <v>540</v>
      </c>
      <c r="BH26" s="666"/>
      <c r="BI26" s="666"/>
      <c r="BJ26" s="666"/>
      <c r="BK26" s="666"/>
      <c r="BL26" s="666"/>
      <c r="BM26" s="666"/>
      <c r="BN26" s="667"/>
      <c r="BO26" s="668" t="s">
        <v>140</v>
      </c>
      <c r="BP26" s="668"/>
      <c r="BQ26" s="668"/>
      <c r="BR26" s="668"/>
      <c r="BS26" s="669" t="s">
        <v>540</v>
      </c>
      <c r="BT26" s="669"/>
      <c r="BU26" s="669"/>
      <c r="BV26" s="669"/>
      <c r="BW26" s="669"/>
      <c r="BX26" s="669"/>
      <c r="BY26" s="669"/>
      <c r="BZ26" s="669"/>
      <c r="CA26" s="669"/>
      <c r="CB26" s="673"/>
      <c r="CD26" s="680" t="s">
        <v>269</v>
      </c>
      <c r="CE26" s="681"/>
      <c r="CF26" s="681"/>
      <c r="CG26" s="681"/>
      <c r="CH26" s="681"/>
      <c r="CI26" s="681"/>
      <c r="CJ26" s="681"/>
      <c r="CK26" s="681"/>
      <c r="CL26" s="681"/>
      <c r="CM26" s="681"/>
      <c r="CN26" s="681"/>
      <c r="CO26" s="681"/>
      <c r="CP26" s="681"/>
      <c r="CQ26" s="682"/>
      <c r="CR26" s="665">
        <v>4833672</v>
      </c>
      <c r="CS26" s="666"/>
      <c r="CT26" s="666"/>
      <c r="CU26" s="666"/>
      <c r="CV26" s="666"/>
      <c r="CW26" s="666"/>
      <c r="CX26" s="666"/>
      <c r="CY26" s="667"/>
      <c r="CZ26" s="670">
        <v>11</v>
      </c>
      <c r="DA26" s="705"/>
      <c r="DB26" s="705"/>
      <c r="DC26" s="707"/>
      <c r="DD26" s="674">
        <v>4384153</v>
      </c>
      <c r="DE26" s="666"/>
      <c r="DF26" s="666"/>
      <c r="DG26" s="666"/>
      <c r="DH26" s="666"/>
      <c r="DI26" s="666"/>
      <c r="DJ26" s="666"/>
      <c r="DK26" s="667"/>
      <c r="DL26" s="674" t="s">
        <v>540</v>
      </c>
      <c r="DM26" s="666"/>
      <c r="DN26" s="666"/>
      <c r="DO26" s="666"/>
      <c r="DP26" s="666"/>
      <c r="DQ26" s="666"/>
      <c r="DR26" s="666"/>
      <c r="DS26" s="666"/>
      <c r="DT26" s="666"/>
      <c r="DU26" s="666"/>
      <c r="DV26" s="667"/>
      <c r="DW26" s="670" t="s">
        <v>540</v>
      </c>
      <c r="DX26" s="705"/>
      <c r="DY26" s="705"/>
      <c r="DZ26" s="705"/>
      <c r="EA26" s="705"/>
      <c r="EB26" s="705"/>
      <c r="EC26" s="706"/>
    </row>
    <row r="27" spans="2:133" ht="11.25" customHeight="1" x14ac:dyDescent="0.2">
      <c r="B27" s="662" t="s">
        <v>270</v>
      </c>
      <c r="C27" s="663"/>
      <c r="D27" s="663"/>
      <c r="E27" s="663"/>
      <c r="F27" s="663"/>
      <c r="G27" s="663"/>
      <c r="H27" s="663"/>
      <c r="I27" s="663"/>
      <c r="J27" s="663"/>
      <c r="K27" s="663"/>
      <c r="L27" s="663"/>
      <c r="M27" s="663"/>
      <c r="N27" s="663"/>
      <c r="O27" s="663"/>
      <c r="P27" s="663"/>
      <c r="Q27" s="664"/>
      <c r="R27" s="665">
        <v>26836239</v>
      </c>
      <c r="S27" s="666"/>
      <c r="T27" s="666"/>
      <c r="U27" s="666"/>
      <c r="V27" s="666"/>
      <c r="W27" s="666"/>
      <c r="X27" s="666"/>
      <c r="Y27" s="667"/>
      <c r="Z27" s="668">
        <v>57.2</v>
      </c>
      <c r="AA27" s="668"/>
      <c r="AB27" s="668"/>
      <c r="AC27" s="668"/>
      <c r="AD27" s="669">
        <v>25809269</v>
      </c>
      <c r="AE27" s="669"/>
      <c r="AF27" s="669"/>
      <c r="AG27" s="669"/>
      <c r="AH27" s="669"/>
      <c r="AI27" s="669"/>
      <c r="AJ27" s="669"/>
      <c r="AK27" s="669"/>
      <c r="AL27" s="670">
        <v>99.800003051757813</v>
      </c>
      <c r="AM27" s="671"/>
      <c r="AN27" s="671"/>
      <c r="AO27" s="672"/>
      <c r="AP27" s="662" t="s">
        <v>271</v>
      </c>
      <c r="AQ27" s="663"/>
      <c r="AR27" s="663"/>
      <c r="AS27" s="663"/>
      <c r="AT27" s="663"/>
      <c r="AU27" s="663"/>
      <c r="AV27" s="663"/>
      <c r="AW27" s="663"/>
      <c r="AX27" s="663"/>
      <c r="AY27" s="663"/>
      <c r="AZ27" s="663"/>
      <c r="BA27" s="663"/>
      <c r="BB27" s="663"/>
      <c r="BC27" s="663"/>
      <c r="BD27" s="663"/>
      <c r="BE27" s="663"/>
      <c r="BF27" s="664"/>
      <c r="BG27" s="665">
        <v>13859731</v>
      </c>
      <c r="BH27" s="666"/>
      <c r="BI27" s="666"/>
      <c r="BJ27" s="666"/>
      <c r="BK27" s="666"/>
      <c r="BL27" s="666"/>
      <c r="BM27" s="666"/>
      <c r="BN27" s="667"/>
      <c r="BO27" s="668">
        <v>100</v>
      </c>
      <c r="BP27" s="668"/>
      <c r="BQ27" s="668"/>
      <c r="BR27" s="668"/>
      <c r="BS27" s="669">
        <v>245741</v>
      </c>
      <c r="BT27" s="669"/>
      <c r="BU27" s="669"/>
      <c r="BV27" s="669"/>
      <c r="BW27" s="669"/>
      <c r="BX27" s="669"/>
      <c r="BY27" s="669"/>
      <c r="BZ27" s="669"/>
      <c r="CA27" s="669"/>
      <c r="CB27" s="673"/>
      <c r="CD27" s="680" t="s">
        <v>569</v>
      </c>
      <c r="CE27" s="681"/>
      <c r="CF27" s="681"/>
      <c r="CG27" s="681"/>
      <c r="CH27" s="681"/>
      <c r="CI27" s="681"/>
      <c r="CJ27" s="681"/>
      <c r="CK27" s="681"/>
      <c r="CL27" s="681"/>
      <c r="CM27" s="681"/>
      <c r="CN27" s="681"/>
      <c r="CO27" s="681"/>
      <c r="CP27" s="681"/>
      <c r="CQ27" s="682"/>
      <c r="CR27" s="665">
        <v>8355589</v>
      </c>
      <c r="CS27" s="690"/>
      <c r="CT27" s="690"/>
      <c r="CU27" s="690"/>
      <c r="CV27" s="690"/>
      <c r="CW27" s="690"/>
      <c r="CX27" s="690"/>
      <c r="CY27" s="691"/>
      <c r="CZ27" s="670">
        <v>19.100000000000001</v>
      </c>
      <c r="DA27" s="705"/>
      <c r="DB27" s="705"/>
      <c r="DC27" s="707"/>
      <c r="DD27" s="674">
        <v>1822670</v>
      </c>
      <c r="DE27" s="690"/>
      <c r="DF27" s="690"/>
      <c r="DG27" s="690"/>
      <c r="DH27" s="690"/>
      <c r="DI27" s="690"/>
      <c r="DJ27" s="690"/>
      <c r="DK27" s="691"/>
      <c r="DL27" s="674">
        <v>1749396</v>
      </c>
      <c r="DM27" s="690"/>
      <c r="DN27" s="690"/>
      <c r="DO27" s="690"/>
      <c r="DP27" s="690"/>
      <c r="DQ27" s="690"/>
      <c r="DR27" s="690"/>
      <c r="DS27" s="690"/>
      <c r="DT27" s="690"/>
      <c r="DU27" s="690"/>
      <c r="DV27" s="691"/>
      <c r="DW27" s="670">
        <v>6.4</v>
      </c>
      <c r="DX27" s="705"/>
      <c r="DY27" s="705"/>
      <c r="DZ27" s="705"/>
      <c r="EA27" s="705"/>
      <c r="EB27" s="705"/>
      <c r="EC27" s="706"/>
    </row>
    <row r="28" spans="2:133" ht="11.25" customHeight="1" x14ac:dyDescent="0.2">
      <c r="B28" s="662" t="s">
        <v>570</v>
      </c>
      <c r="C28" s="663"/>
      <c r="D28" s="663"/>
      <c r="E28" s="663"/>
      <c r="F28" s="663"/>
      <c r="G28" s="663"/>
      <c r="H28" s="663"/>
      <c r="I28" s="663"/>
      <c r="J28" s="663"/>
      <c r="K28" s="663"/>
      <c r="L28" s="663"/>
      <c r="M28" s="663"/>
      <c r="N28" s="663"/>
      <c r="O28" s="663"/>
      <c r="P28" s="663"/>
      <c r="Q28" s="664"/>
      <c r="R28" s="665">
        <v>8634</v>
      </c>
      <c r="S28" s="666"/>
      <c r="T28" s="666"/>
      <c r="U28" s="666"/>
      <c r="V28" s="666"/>
      <c r="W28" s="666"/>
      <c r="X28" s="666"/>
      <c r="Y28" s="667"/>
      <c r="Z28" s="668">
        <v>0</v>
      </c>
      <c r="AA28" s="668"/>
      <c r="AB28" s="668"/>
      <c r="AC28" s="668"/>
      <c r="AD28" s="669">
        <v>8634</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571</v>
      </c>
      <c r="CE28" s="681"/>
      <c r="CF28" s="681"/>
      <c r="CG28" s="681"/>
      <c r="CH28" s="681"/>
      <c r="CI28" s="681"/>
      <c r="CJ28" s="681"/>
      <c r="CK28" s="681"/>
      <c r="CL28" s="681"/>
      <c r="CM28" s="681"/>
      <c r="CN28" s="681"/>
      <c r="CO28" s="681"/>
      <c r="CP28" s="681"/>
      <c r="CQ28" s="682"/>
      <c r="CR28" s="665">
        <v>4247050</v>
      </c>
      <c r="CS28" s="666"/>
      <c r="CT28" s="666"/>
      <c r="CU28" s="666"/>
      <c r="CV28" s="666"/>
      <c r="CW28" s="666"/>
      <c r="CX28" s="666"/>
      <c r="CY28" s="667"/>
      <c r="CZ28" s="670">
        <v>9.6999999999999993</v>
      </c>
      <c r="DA28" s="705"/>
      <c r="DB28" s="705"/>
      <c r="DC28" s="707"/>
      <c r="DD28" s="674">
        <v>4229953</v>
      </c>
      <c r="DE28" s="666"/>
      <c r="DF28" s="666"/>
      <c r="DG28" s="666"/>
      <c r="DH28" s="666"/>
      <c r="DI28" s="666"/>
      <c r="DJ28" s="666"/>
      <c r="DK28" s="667"/>
      <c r="DL28" s="674">
        <v>4229953</v>
      </c>
      <c r="DM28" s="666"/>
      <c r="DN28" s="666"/>
      <c r="DO28" s="666"/>
      <c r="DP28" s="666"/>
      <c r="DQ28" s="666"/>
      <c r="DR28" s="666"/>
      <c r="DS28" s="666"/>
      <c r="DT28" s="666"/>
      <c r="DU28" s="666"/>
      <c r="DV28" s="667"/>
      <c r="DW28" s="670">
        <v>15.5</v>
      </c>
      <c r="DX28" s="705"/>
      <c r="DY28" s="705"/>
      <c r="DZ28" s="705"/>
      <c r="EA28" s="705"/>
      <c r="EB28" s="705"/>
      <c r="EC28" s="706"/>
    </row>
    <row r="29" spans="2:133" ht="11.25" customHeight="1" x14ac:dyDescent="0.2">
      <c r="B29" s="662" t="s">
        <v>272</v>
      </c>
      <c r="C29" s="663"/>
      <c r="D29" s="663"/>
      <c r="E29" s="663"/>
      <c r="F29" s="663"/>
      <c r="G29" s="663"/>
      <c r="H29" s="663"/>
      <c r="I29" s="663"/>
      <c r="J29" s="663"/>
      <c r="K29" s="663"/>
      <c r="L29" s="663"/>
      <c r="M29" s="663"/>
      <c r="N29" s="663"/>
      <c r="O29" s="663"/>
      <c r="P29" s="663"/>
      <c r="Q29" s="664"/>
      <c r="R29" s="665">
        <v>419091</v>
      </c>
      <c r="S29" s="666"/>
      <c r="T29" s="666"/>
      <c r="U29" s="666"/>
      <c r="V29" s="666"/>
      <c r="W29" s="666"/>
      <c r="X29" s="666"/>
      <c r="Y29" s="667"/>
      <c r="Z29" s="668">
        <v>0.9</v>
      </c>
      <c r="AA29" s="668"/>
      <c r="AB29" s="668"/>
      <c r="AC29" s="668"/>
      <c r="AD29" s="669" t="s">
        <v>540</v>
      </c>
      <c r="AE29" s="669"/>
      <c r="AF29" s="669"/>
      <c r="AG29" s="669"/>
      <c r="AH29" s="669"/>
      <c r="AI29" s="669"/>
      <c r="AJ29" s="669"/>
      <c r="AK29" s="669"/>
      <c r="AL29" s="670" t="s">
        <v>540</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273</v>
      </c>
      <c r="CE29" s="715"/>
      <c r="CF29" s="680" t="s">
        <v>572</v>
      </c>
      <c r="CG29" s="681"/>
      <c r="CH29" s="681"/>
      <c r="CI29" s="681"/>
      <c r="CJ29" s="681"/>
      <c r="CK29" s="681"/>
      <c r="CL29" s="681"/>
      <c r="CM29" s="681"/>
      <c r="CN29" s="681"/>
      <c r="CO29" s="681"/>
      <c r="CP29" s="681"/>
      <c r="CQ29" s="682"/>
      <c r="CR29" s="665">
        <v>4246922</v>
      </c>
      <c r="CS29" s="690"/>
      <c r="CT29" s="690"/>
      <c r="CU29" s="690"/>
      <c r="CV29" s="690"/>
      <c r="CW29" s="690"/>
      <c r="CX29" s="690"/>
      <c r="CY29" s="691"/>
      <c r="CZ29" s="670">
        <v>9.6999999999999993</v>
      </c>
      <c r="DA29" s="705"/>
      <c r="DB29" s="705"/>
      <c r="DC29" s="707"/>
      <c r="DD29" s="674">
        <v>4229825</v>
      </c>
      <c r="DE29" s="690"/>
      <c r="DF29" s="690"/>
      <c r="DG29" s="690"/>
      <c r="DH29" s="690"/>
      <c r="DI29" s="690"/>
      <c r="DJ29" s="690"/>
      <c r="DK29" s="691"/>
      <c r="DL29" s="674">
        <v>4229825</v>
      </c>
      <c r="DM29" s="690"/>
      <c r="DN29" s="690"/>
      <c r="DO29" s="690"/>
      <c r="DP29" s="690"/>
      <c r="DQ29" s="690"/>
      <c r="DR29" s="690"/>
      <c r="DS29" s="690"/>
      <c r="DT29" s="690"/>
      <c r="DU29" s="690"/>
      <c r="DV29" s="691"/>
      <c r="DW29" s="670">
        <v>15.5</v>
      </c>
      <c r="DX29" s="705"/>
      <c r="DY29" s="705"/>
      <c r="DZ29" s="705"/>
      <c r="EA29" s="705"/>
      <c r="EB29" s="705"/>
      <c r="EC29" s="706"/>
    </row>
    <row r="30" spans="2:133" ht="11.25" customHeight="1" x14ac:dyDescent="0.2">
      <c r="B30" s="662" t="s">
        <v>274</v>
      </c>
      <c r="C30" s="663"/>
      <c r="D30" s="663"/>
      <c r="E30" s="663"/>
      <c r="F30" s="663"/>
      <c r="G30" s="663"/>
      <c r="H30" s="663"/>
      <c r="I30" s="663"/>
      <c r="J30" s="663"/>
      <c r="K30" s="663"/>
      <c r="L30" s="663"/>
      <c r="M30" s="663"/>
      <c r="N30" s="663"/>
      <c r="O30" s="663"/>
      <c r="P30" s="663"/>
      <c r="Q30" s="664"/>
      <c r="R30" s="665">
        <v>377688</v>
      </c>
      <c r="S30" s="666"/>
      <c r="T30" s="666"/>
      <c r="U30" s="666"/>
      <c r="V30" s="666"/>
      <c r="W30" s="666"/>
      <c r="X30" s="666"/>
      <c r="Y30" s="667"/>
      <c r="Z30" s="668">
        <v>0.8</v>
      </c>
      <c r="AA30" s="668"/>
      <c r="AB30" s="668"/>
      <c r="AC30" s="668"/>
      <c r="AD30" s="669">
        <v>42757</v>
      </c>
      <c r="AE30" s="669"/>
      <c r="AF30" s="669"/>
      <c r="AG30" s="669"/>
      <c r="AH30" s="669"/>
      <c r="AI30" s="669"/>
      <c r="AJ30" s="669"/>
      <c r="AK30" s="669"/>
      <c r="AL30" s="670">
        <v>0.2</v>
      </c>
      <c r="AM30" s="671"/>
      <c r="AN30" s="671"/>
      <c r="AO30" s="672"/>
      <c r="AP30" s="644" t="s">
        <v>225</v>
      </c>
      <c r="AQ30" s="645"/>
      <c r="AR30" s="645"/>
      <c r="AS30" s="645"/>
      <c r="AT30" s="645"/>
      <c r="AU30" s="645"/>
      <c r="AV30" s="645"/>
      <c r="AW30" s="645"/>
      <c r="AX30" s="645"/>
      <c r="AY30" s="645"/>
      <c r="AZ30" s="645"/>
      <c r="BA30" s="645"/>
      <c r="BB30" s="645"/>
      <c r="BC30" s="645"/>
      <c r="BD30" s="645"/>
      <c r="BE30" s="645"/>
      <c r="BF30" s="646"/>
      <c r="BG30" s="644" t="s">
        <v>275</v>
      </c>
      <c r="BH30" s="712"/>
      <c r="BI30" s="712"/>
      <c r="BJ30" s="712"/>
      <c r="BK30" s="712"/>
      <c r="BL30" s="712"/>
      <c r="BM30" s="712"/>
      <c r="BN30" s="712"/>
      <c r="BO30" s="712"/>
      <c r="BP30" s="712"/>
      <c r="BQ30" s="713"/>
      <c r="BR30" s="644" t="s">
        <v>276</v>
      </c>
      <c r="BS30" s="712"/>
      <c r="BT30" s="712"/>
      <c r="BU30" s="712"/>
      <c r="BV30" s="712"/>
      <c r="BW30" s="712"/>
      <c r="BX30" s="712"/>
      <c r="BY30" s="712"/>
      <c r="BZ30" s="712"/>
      <c r="CA30" s="712"/>
      <c r="CB30" s="713"/>
      <c r="CD30" s="716"/>
      <c r="CE30" s="717"/>
      <c r="CF30" s="680" t="s">
        <v>573</v>
      </c>
      <c r="CG30" s="681"/>
      <c r="CH30" s="681"/>
      <c r="CI30" s="681"/>
      <c r="CJ30" s="681"/>
      <c r="CK30" s="681"/>
      <c r="CL30" s="681"/>
      <c r="CM30" s="681"/>
      <c r="CN30" s="681"/>
      <c r="CO30" s="681"/>
      <c r="CP30" s="681"/>
      <c r="CQ30" s="682"/>
      <c r="CR30" s="665">
        <v>4061938</v>
      </c>
      <c r="CS30" s="666"/>
      <c r="CT30" s="666"/>
      <c r="CU30" s="666"/>
      <c r="CV30" s="666"/>
      <c r="CW30" s="666"/>
      <c r="CX30" s="666"/>
      <c r="CY30" s="667"/>
      <c r="CZ30" s="670">
        <v>9.3000000000000007</v>
      </c>
      <c r="DA30" s="705"/>
      <c r="DB30" s="705"/>
      <c r="DC30" s="707"/>
      <c r="DD30" s="674">
        <v>4044841</v>
      </c>
      <c r="DE30" s="666"/>
      <c r="DF30" s="666"/>
      <c r="DG30" s="666"/>
      <c r="DH30" s="666"/>
      <c r="DI30" s="666"/>
      <c r="DJ30" s="666"/>
      <c r="DK30" s="667"/>
      <c r="DL30" s="674">
        <v>4044841</v>
      </c>
      <c r="DM30" s="666"/>
      <c r="DN30" s="666"/>
      <c r="DO30" s="666"/>
      <c r="DP30" s="666"/>
      <c r="DQ30" s="666"/>
      <c r="DR30" s="666"/>
      <c r="DS30" s="666"/>
      <c r="DT30" s="666"/>
      <c r="DU30" s="666"/>
      <c r="DV30" s="667"/>
      <c r="DW30" s="670">
        <v>14.8</v>
      </c>
      <c r="DX30" s="705"/>
      <c r="DY30" s="705"/>
      <c r="DZ30" s="705"/>
      <c r="EA30" s="705"/>
      <c r="EB30" s="705"/>
      <c r="EC30" s="706"/>
    </row>
    <row r="31" spans="2:133" ht="11.25" customHeight="1" x14ac:dyDescent="0.2">
      <c r="B31" s="662" t="s">
        <v>277</v>
      </c>
      <c r="C31" s="663"/>
      <c r="D31" s="663"/>
      <c r="E31" s="663"/>
      <c r="F31" s="663"/>
      <c r="G31" s="663"/>
      <c r="H31" s="663"/>
      <c r="I31" s="663"/>
      <c r="J31" s="663"/>
      <c r="K31" s="663"/>
      <c r="L31" s="663"/>
      <c r="M31" s="663"/>
      <c r="N31" s="663"/>
      <c r="O31" s="663"/>
      <c r="P31" s="663"/>
      <c r="Q31" s="664"/>
      <c r="R31" s="665">
        <v>111551</v>
      </c>
      <c r="S31" s="666"/>
      <c r="T31" s="666"/>
      <c r="U31" s="666"/>
      <c r="V31" s="666"/>
      <c r="W31" s="666"/>
      <c r="X31" s="666"/>
      <c r="Y31" s="667"/>
      <c r="Z31" s="668">
        <v>0.2</v>
      </c>
      <c r="AA31" s="668"/>
      <c r="AB31" s="668"/>
      <c r="AC31" s="668"/>
      <c r="AD31" s="669" t="s">
        <v>543</v>
      </c>
      <c r="AE31" s="669"/>
      <c r="AF31" s="669"/>
      <c r="AG31" s="669"/>
      <c r="AH31" s="669"/>
      <c r="AI31" s="669"/>
      <c r="AJ31" s="669"/>
      <c r="AK31" s="669"/>
      <c r="AL31" s="670" t="s">
        <v>540</v>
      </c>
      <c r="AM31" s="671"/>
      <c r="AN31" s="671"/>
      <c r="AO31" s="672"/>
      <c r="AP31" s="725" t="s">
        <v>278</v>
      </c>
      <c r="AQ31" s="726"/>
      <c r="AR31" s="726"/>
      <c r="AS31" s="726"/>
      <c r="AT31" s="731" t="s">
        <v>279</v>
      </c>
      <c r="AU31" s="366"/>
      <c r="AV31" s="366"/>
      <c r="AW31" s="366"/>
      <c r="AX31" s="651" t="s">
        <v>191</v>
      </c>
      <c r="AY31" s="652"/>
      <c r="AZ31" s="652"/>
      <c r="BA31" s="652"/>
      <c r="BB31" s="652"/>
      <c r="BC31" s="652"/>
      <c r="BD31" s="652"/>
      <c r="BE31" s="652"/>
      <c r="BF31" s="653"/>
      <c r="BG31" s="724">
        <v>99.2</v>
      </c>
      <c r="BH31" s="720"/>
      <c r="BI31" s="720"/>
      <c r="BJ31" s="720"/>
      <c r="BK31" s="720"/>
      <c r="BL31" s="720"/>
      <c r="BM31" s="660">
        <v>96.3</v>
      </c>
      <c r="BN31" s="720"/>
      <c r="BO31" s="720"/>
      <c r="BP31" s="720"/>
      <c r="BQ31" s="721"/>
      <c r="BR31" s="724">
        <v>98.6</v>
      </c>
      <c r="BS31" s="720"/>
      <c r="BT31" s="720"/>
      <c r="BU31" s="720"/>
      <c r="BV31" s="720"/>
      <c r="BW31" s="720"/>
      <c r="BX31" s="660">
        <v>95.7</v>
      </c>
      <c r="BY31" s="720"/>
      <c r="BZ31" s="720"/>
      <c r="CA31" s="720"/>
      <c r="CB31" s="721"/>
      <c r="CD31" s="716"/>
      <c r="CE31" s="717"/>
      <c r="CF31" s="680" t="s">
        <v>574</v>
      </c>
      <c r="CG31" s="681"/>
      <c r="CH31" s="681"/>
      <c r="CI31" s="681"/>
      <c r="CJ31" s="681"/>
      <c r="CK31" s="681"/>
      <c r="CL31" s="681"/>
      <c r="CM31" s="681"/>
      <c r="CN31" s="681"/>
      <c r="CO31" s="681"/>
      <c r="CP31" s="681"/>
      <c r="CQ31" s="682"/>
      <c r="CR31" s="665">
        <v>184984</v>
      </c>
      <c r="CS31" s="690"/>
      <c r="CT31" s="690"/>
      <c r="CU31" s="690"/>
      <c r="CV31" s="690"/>
      <c r="CW31" s="690"/>
      <c r="CX31" s="690"/>
      <c r="CY31" s="691"/>
      <c r="CZ31" s="670">
        <v>0.4</v>
      </c>
      <c r="DA31" s="705"/>
      <c r="DB31" s="705"/>
      <c r="DC31" s="707"/>
      <c r="DD31" s="674">
        <v>184984</v>
      </c>
      <c r="DE31" s="690"/>
      <c r="DF31" s="690"/>
      <c r="DG31" s="690"/>
      <c r="DH31" s="690"/>
      <c r="DI31" s="690"/>
      <c r="DJ31" s="690"/>
      <c r="DK31" s="691"/>
      <c r="DL31" s="674">
        <v>184984</v>
      </c>
      <c r="DM31" s="690"/>
      <c r="DN31" s="690"/>
      <c r="DO31" s="690"/>
      <c r="DP31" s="690"/>
      <c r="DQ31" s="690"/>
      <c r="DR31" s="690"/>
      <c r="DS31" s="690"/>
      <c r="DT31" s="690"/>
      <c r="DU31" s="690"/>
      <c r="DV31" s="691"/>
      <c r="DW31" s="670">
        <v>0.7</v>
      </c>
      <c r="DX31" s="705"/>
      <c r="DY31" s="705"/>
      <c r="DZ31" s="705"/>
      <c r="EA31" s="705"/>
      <c r="EB31" s="705"/>
      <c r="EC31" s="706"/>
    </row>
    <row r="32" spans="2:133" ht="11.25" customHeight="1" x14ac:dyDescent="0.2">
      <c r="B32" s="662" t="s">
        <v>280</v>
      </c>
      <c r="C32" s="663"/>
      <c r="D32" s="663"/>
      <c r="E32" s="663"/>
      <c r="F32" s="663"/>
      <c r="G32" s="663"/>
      <c r="H32" s="663"/>
      <c r="I32" s="663"/>
      <c r="J32" s="663"/>
      <c r="K32" s="663"/>
      <c r="L32" s="663"/>
      <c r="M32" s="663"/>
      <c r="N32" s="663"/>
      <c r="O32" s="663"/>
      <c r="P32" s="663"/>
      <c r="Q32" s="664"/>
      <c r="R32" s="665">
        <v>8306664</v>
      </c>
      <c r="S32" s="666"/>
      <c r="T32" s="666"/>
      <c r="U32" s="666"/>
      <c r="V32" s="666"/>
      <c r="W32" s="666"/>
      <c r="X32" s="666"/>
      <c r="Y32" s="667"/>
      <c r="Z32" s="668">
        <v>17.7</v>
      </c>
      <c r="AA32" s="668"/>
      <c r="AB32" s="668"/>
      <c r="AC32" s="668"/>
      <c r="AD32" s="669" t="s">
        <v>540</v>
      </c>
      <c r="AE32" s="669"/>
      <c r="AF32" s="669"/>
      <c r="AG32" s="669"/>
      <c r="AH32" s="669"/>
      <c r="AI32" s="669"/>
      <c r="AJ32" s="669"/>
      <c r="AK32" s="669"/>
      <c r="AL32" s="670" t="s">
        <v>540</v>
      </c>
      <c r="AM32" s="671"/>
      <c r="AN32" s="671"/>
      <c r="AO32" s="672"/>
      <c r="AP32" s="727"/>
      <c r="AQ32" s="728"/>
      <c r="AR32" s="728"/>
      <c r="AS32" s="728"/>
      <c r="AT32" s="732"/>
      <c r="AU32" s="362" t="s">
        <v>281</v>
      </c>
      <c r="AV32" s="362"/>
      <c r="AW32" s="362"/>
      <c r="AX32" s="662" t="s">
        <v>282</v>
      </c>
      <c r="AY32" s="663"/>
      <c r="AZ32" s="663"/>
      <c r="BA32" s="663"/>
      <c r="BB32" s="663"/>
      <c r="BC32" s="663"/>
      <c r="BD32" s="663"/>
      <c r="BE32" s="663"/>
      <c r="BF32" s="664"/>
      <c r="BG32" s="734">
        <v>99.2</v>
      </c>
      <c r="BH32" s="690"/>
      <c r="BI32" s="690"/>
      <c r="BJ32" s="690"/>
      <c r="BK32" s="690"/>
      <c r="BL32" s="690"/>
      <c r="BM32" s="671">
        <v>96.2</v>
      </c>
      <c r="BN32" s="722"/>
      <c r="BO32" s="722"/>
      <c r="BP32" s="722"/>
      <c r="BQ32" s="723"/>
      <c r="BR32" s="734">
        <v>98.9</v>
      </c>
      <c r="BS32" s="690"/>
      <c r="BT32" s="690"/>
      <c r="BU32" s="690"/>
      <c r="BV32" s="690"/>
      <c r="BW32" s="690"/>
      <c r="BX32" s="671">
        <v>95.8</v>
      </c>
      <c r="BY32" s="722"/>
      <c r="BZ32" s="722"/>
      <c r="CA32" s="722"/>
      <c r="CB32" s="723"/>
      <c r="CD32" s="718"/>
      <c r="CE32" s="719"/>
      <c r="CF32" s="680" t="s">
        <v>575</v>
      </c>
      <c r="CG32" s="681"/>
      <c r="CH32" s="681"/>
      <c r="CI32" s="681"/>
      <c r="CJ32" s="681"/>
      <c r="CK32" s="681"/>
      <c r="CL32" s="681"/>
      <c r="CM32" s="681"/>
      <c r="CN32" s="681"/>
      <c r="CO32" s="681"/>
      <c r="CP32" s="681"/>
      <c r="CQ32" s="682"/>
      <c r="CR32" s="665">
        <v>128</v>
      </c>
      <c r="CS32" s="666"/>
      <c r="CT32" s="666"/>
      <c r="CU32" s="666"/>
      <c r="CV32" s="666"/>
      <c r="CW32" s="666"/>
      <c r="CX32" s="666"/>
      <c r="CY32" s="667"/>
      <c r="CZ32" s="670">
        <v>0</v>
      </c>
      <c r="DA32" s="705"/>
      <c r="DB32" s="705"/>
      <c r="DC32" s="707"/>
      <c r="DD32" s="674">
        <v>128</v>
      </c>
      <c r="DE32" s="666"/>
      <c r="DF32" s="666"/>
      <c r="DG32" s="666"/>
      <c r="DH32" s="666"/>
      <c r="DI32" s="666"/>
      <c r="DJ32" s="666"/>
      <c r="DK32" s="667"/>
      <c r="DL32" s="674">
        <v>128</v>
      </c>
      <c r="DM32" s="666"/>
      <c r="DN32" s="666"/>
      <c r="DO32" s="666"/>
      <c r="DP32" s="666"/>
      <c r="DQ32" s="666"/>
      <c r="DR32" s="666"/>
      <c r="DS32" s="666"/>
      <c r="DT32" s="666"/>
      <c r="DU32" s="666"/>
      <c r="DV32" s="667"/>
      <c r="DW32" s="670">
        <v>0</v>
      </c>
      <c r="DX32" s="705"/>
      <c r="DY32" s="705"/>
      <c r="DZ32" s="705"/>
      <c r="EA32" s="705"/>
      <c r="EB32" s="705"/>
      <c r="EC32" s="706"/>
    </row>
    <row r="33" spans="2:133" ht="11.25" customHeight="1" x14ac:dyDescent="0.2">
      <c r="B33" s="701" t="s">
        <v>283</v>
      </c>
      <c r="C33" s="702"/>
      <c r="D33" s="702"/>
      <c r="E33" s="702"/>
      <c r="F33" s="702"/>
      <c r="G33" s="702"/>
      <c r="H33" s="702"/>
      <c r="I33" s="702"/>
      <c r="J33" s="702"/>
      <c r="K33" s="702"/>
      <c r="L33" s="702"/>
      <c r="M33" s="702"/>
      <c r="N33" s="702"/>
      <c r="O33" s="702"/>
      <c r="P33" s="702"/>
      <c r="Q33" s="703"/>
      <c r="R33" s="665" t="s">
        <v>540</v>
      </c>
      <c r="S33" s="666"/>
      <c r="T33" s="666"/>
      <c r="U33" s="666"/>
      <c r="V33" s="666"/>
      <c r="W33" s="666"/>
      <c r="X33" s="666"/>
      <c r="Y33" s="667"/>
      <c r="Z33" s="668" t="s">
        <v>540</v>
      </c>
      <c r="AA33" s="668"/>
      <c r="AB33" s="668"/>
      <c r="AC33" s="668"/>
      <c r="AD33" s="669" t="s">
        <v>540</v>
      </c>
      <c r="AE33" s="669"/>
      <c r="AF33" s="669"/>
      <c r="AG33" s="669"/>
      <c r="AH33" s="669"/>
      <c r="AI33" s="669"/>
      <c r="AJ33" s="669"/>
      <c r="AK33" s="669"/>
      <c r="AL33" s="670" t="s">
        <v>540</v>
      </c>
      <c r="AM33" s="671"/>
      <c r="AN33" s="671"/>
      <c r="AO33" s="672"/>
      <c r="AP33" s="729"/>
      <c r="AQ33" s="730"/>
      <c r="AR33" s="730"/>
      <c r="AS33" s="730"/>
      <c r="AT33" s="733"/>
      <c r="AU33" s="360"/>
      <c r="AV33" s="360"/>
      <c r="AW33" s="360"/>
      <c r="AX33" s="709" t="s">
        <v>284</v>
      </c>
      <c r="AY33" s="710"/>
      <c r="AZ33" s="710"/>
      <c r="BA33" s="710"/>
      <c r="BB33" s="710"/>
      <c r="BC33" s="710"/>
      <c r="BD33" s="710"/>
      <c r="BE33" s="710"/>
      <c r="BF33" s="711"/>
      <c r="BG33" s="735">
        <v>99.2</v>
      </c>
      <c r="BH33" s="736"/>
      <c r="BI33" s="736"/>
      <c r="BJ33" s="736"/>
      <c r="BK33" s="736"/>
      <c r="BL33" s="736"/>
      <c r="BM33" s="737">
        <v>96</v>
      </c>
      <c r="BN33" s="736"/>
      <c r="BO33" s="736"/>
      <c r="BP33" s="736"/>
      <c r="BQ33" s="738"/>
      <c r="BR33" s="735">
        <v>98.4</v>
      </c>
      <c r="BS33" s="736"/>
      <c r="BT33" s="736"/>
      <c r="BU33" s="736"/>
      <c r="BV33" s="736"/>
      <c r="BW33" s="736"/>
      <c r="BX33" s="737">
        <v>95.3</v>
      </c>
      <c r="BY33" s="736"/>
      <c r="BZ33" s="736"/>
      <c r="CA33" s="736"/>
      <c r="CB33" s="738"/>
      <c r="CD33" s="680" t="s">
        <v>285</v>
      </c>
      <c r="CE33" s="681"/>
      <c r="CF33" s="681"/>
      <c r="CG33" s="681"/>
      <c r="CH33" s="681"/>
      <c r="CI33" s="681"/>
      <c r="CJ33" s="681"/>
      <c r="CK33" s="681"/>
      <c r="CL33" s="681"/>
      <c r="CM33" s="681"/>
      <c r="CN33" s="681"/>
      <c r="CO33" s="681"/>
      <c r="CP33" s="681"/>
      <c r="CQ33" s="682"/>
      <c r="CR33" s="665">
        <v>19135024</v>
      </c>
      <c r="CS33" s="690"/>
      <c r="CT33" s="690"/>
      <c r="CU33" s="690"/>
      <c r="CV33" s="690"/>
      <c r="CW33" s="690"/>
      <c r="CX33" s="690"/>
      <c r="CY33" s="691"/>
      <c r="CZ33" s="670">
        <v>43.6</v>
      </c>
      <c r="DA33" s="705"/>
      <c r="DB33" s="705"/>
      <c r="DC33" s="707"/>
      <c r="DD33" s="674">
        <v>15432465</v>
      </c>
      <c r="DE33" s="690"/>
      <c r="DF33" s="690"/>
      <c r="DG33" s="690"/>
      <c r="DH33" s="690"/>
      <c r="DI33" s="690"/>
      <c r="DJ33" s="690"/>
      <c r="DK33" s="691"/>
      <c r="DL33" s="674">
        <v>10859640</v>
      </c>
      <c r="DM33" s="690"/>
      <c r="DN33" s="690"/>
      <c r="DO33" s="690"/>
      <c r="DP33" s="690"/>
      <c r="DQ33" s="690"/>
      <c r="DR33" s="690"/>
      <c r="DS33" s="690"/>
      <c r="DT33" s="690"/>
      <c r="DU33" s="690"/>
      <c r="DV33" s="691"/>
      <c r="DW33" s="670">
        <v>39.700000000000003</v>
      </c>
      <c r="DX33" s="705"/>
      <c r="DY33" s="705"/>
      <c r="DZ33" s="705"/>
      <c r="EA33" s="705"/>
      <c r="EB33" s="705"/>
      <c r="EC33" s="706"/>
    </row>
    <row r="34" spans="2:133" ht="11.25" customHeight="1" x14ac:dyDescent="0.2">
      <c r="B34" s="662" t="s">
        <v>286</v>
      </c>
      <c r="C34" s="663"/>
      <c r="D34" s="663"/>
      <c r="E34" s="663"/>
      <c r="F34" s="663"/>
      <c r="G34" s="663"/>
      <c r="H34" s="663"/>
      <c r="I34" s="663"/>
      <c r="J34" s="663"/>
      <c r="K34" s="663"/>
      <c r="L34" s="663"/>
      <c r="M34" s="663"/>
      <c r="N34" s="663"/>
      <c r="O34" s="663"/>
      <c r="P34" s="663"/>
      <c r="Q34" s="664"/>
      <c r="R34" s="665">
        <v>3036415</v>
      </c>
      <c r="S34" s="666"/>
      <c r="T34" s="666"/>
      <c r="U34" s="666"/>
      <c r="V34" s="666"/>
      <c r="W34" s="666"/>
      <c r="X34" s="666"/>
      <c r="Y34" s="667"/>
      <c r="Z34" s="668">
        <v>6.5</v>
      </c>
      <c r="AA34" s="668"/>
      <c r="AB34" s="668"/>
      <c r="AC34" s="668"/>
      <c r="AD34" s="669" t="s">
        <v>540</v>
      </c>
      <c r="AE34" s="669"/>
      <c r="AF34" s="669"/>
      <c r="AG34" s="669"/>
      <c r="AH34" s="669"/>
      <c r="AI34" s="669"/>
      <c r="AJ34" s="669"/>
      <c r="AK34" s="669"/>
      <c r="AL34" s="670" t="s">
        <v>540</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576</v>
      </c>
      <c r="CE34" s="681"/>
      <c r="CF34" s="681"/>
      <c r="CG34" s="681"/>
      <c r="CH34" s="681"/>
      <c r="CI34" s="681"/>
      <c r="CJ34" s="681"/>
      <c r="CK34" s="681"/>
      <c r="CL34" s="681"/>
      <c r="CM34" s="681"/>
      <c r="CN34" s="681"/>
      <c r="CO34" s="681"/>
      <c r="CP34" s="681"/>
      <c r="CQ34" s="682"/>
      <c r="CR34" s="665">
        <v>6526360</v>
      </c>
      <c r="CS34" s="666"/>
      <c r="CT34" s="666"/>
      <c r="CU34" s="666"/>
      <c r="CV34" s="666"/>
      <c r="CW34" s="666"/>
      <c r="CX34" s="666"/>
      <c r="CY34" s="667"/>
      <c r="CZ34" s="670">
        <v>14.9</v>
      </c>
      <c r="DA34" s="705"/>
      <c r="DB34" s="705"/>
      <c r="DC34" s="707"/>
      <c r="DD34" s="674">
        <v>4197766</v>
      </c>
      <c r="DE34" s="666"/>
      <c r="DF34" s="666"/>
      <c r="DG34" s="666"/>
      <c r="DH34" s="666"/>
      <c r="DI34" s="666"/>
      <c r="DJ34" s="666"/>
      <c r="DK34" s="667"/>
      <c r="DL34" s="674">
        <v>3874017</v>
      </c>
      <c r="DM34" s="666"/>
      <c r="DN34" s="666"/>
      <c r="DO34" s="666"/>
      <c r="DP34" s="666"/>
      <c r="DQ34" s="666"/>
      <c r="DR34" s="666"/>
      <c r="DS34" s="666"/>
      <c r="DT34" s="666"/>
      <c r="DU34" s="666"/>
      <c r="DV34" s="667"/>
      <c r="DW34" s="670">
        <v>14.2</v>
      </c>
      <c r="DX34" s="705"/>
      <c r="DY34" s="705"/>
      <c r="DZ34" s="705"/>
      <c r="EA34" s="705"/>
      <c r="EB34" s="705"/>
      <c r="EC34" s="706"/>
    </row>
    <row r="35" spans="2:133" ht="11.25" customHeight="1" x14ac:dyDescent="0.2">
      <c r="B35" s="662" t="s">
        <v>287</v>
      </c>
      <c r="C35" s="663"/>
      <c r="D35" s="663"/>
      <c r="E35" s="663"/>
      <c r="F35" s="663"/>
      <c r="G35" s="663"/>
      <c r="H35" s="663"/>
      <c r="I35" s="663"/>
      <c r="J35" s="663"/>
      <c r="K35" s="663"/>
      <c r="L35" s="663"/>
      <c r="M35" s="663"/>
      <c r="N35" s="663"/>
      <c r="O35" s="663"/>
      <c r="P35" s="663"/>
      <c r="Q35" s="664"/>
      <c r="R35" s="665">
        <v>120922</v>
      </c>
      <c r="S35" s="666"/>
      <c r="T35" s="666"/>
      <c r="U35" s="666"/>
      <c r="V35" s="666"/>
      <c r="W35" s="666"/>
      <c r="X35" s="666"/>
      <c r="Y35" s="667"/>
      <c r="Z35" s="668">
        <v>0.3</v>
      </c>
      <c r="AA35" s="668"/>
      <c r="AB35" s="668"/>
      <c r="AC35" s="668"/>
      <c r="AD35" s="669" t="s">
        <v>540</v>
      </c>
      <c r="AE35" s="669"/>
      <c r="AF35" s="669"/>
      <c r="AG35" s="669"/>
      <c r="AH35" s="669"/>
      <c r="AI35" s="669"/>
      <c r="AJ35" s="669"/>
      <c r="AK35" s="669"/>
      <c r="AL35" s="670" t="s">
        <v>540</v>
      </c>
      <c r="AM35" s="671"/>
      <c r="AN35" s="671"/>
      <c r="AO35" s="672"/>
      <c r="AP35" s="218"/>
      <c r="AQ35" s="644" t="s">
        <v>288</v>
      </c>
      <c r="AR35" s="645"/>
      <c r="AS35" s="645"/>
      <c r="AT35" s="645"/>
      <c r="AU35" s="645"/>
      <c r="AV35" s="645"/>
      <c r="AW35" s="645"/>
      <c r="AX35" s="645"/>
      <c r="AY35" s="645"/>
      <c r="AZ35" s="645"/>
      <c r="BA35" s="645"/>
      <c r="BB35" s="645"/>
      <c r="BC35" s="645"/>
      <c r="BD35" s="645"/>
      <c r="BE35" s="645"/>
      <c r="BF35" s="646"/>
      <c r="BG35" s="644" t="s">
        <v>289</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577</v>
      </c>
      <c r="CE35" s="681"/>
      <c r="CF35" s="681"/>
      <c r="CG35" s="681"/>
      <c r="CH35" s="681"/>
      <c r="CI35" s="681"/>
      <c r="CJ35" s="681"/>
      <c r="CK35" s="681"/>
      <c r="CL35" s="681"/>
      <c r="CM35" s="681"/>
      <c r="CN35" s="681"/>
      <c r="CO35" s="681"/>
      <c r="CP35" s="681"/>
      <c r="CQ35" s="682"/>
      <c r="CR35" s="665">
        <v>329111</v>
      </c>
      <c r="CS35" s="690"/>
      <c r="CT35" s="690"/>
      <c r="CU35" s="690"/>
      <c r="CV35" s="690"/>
      <c r="CW35" s="690"/>
      <c r="CX35" s="690"/>
      <c r="CY35" s="691"/>
      <c r="CZ35" s="670">
        <v>0.8</v>
      </c>
      <c r="DA35" s="705"/>
      <c r="DB35" s="705"/>
      <c r="DC35" s="707"/>
      <c r="DD35" s="674">
        <v>308586</v>
      </c>
      <c r="DE35" s="690"/>
      <c r="DF35" s="690"/>
      <c r="DG35" s="690"/>
      <c r="DH35" s="690"/>
      <c r="DI35" s="690"/>
      <c r="DJ35" s="690"/>
      <c r="DK35" s="691"/>
      <c r="DL35" s="674">
        <v>308575</v>
      </c>
      <c r="DM35" s="690"/>
      <c r="DN35" s="690"/>
      <c r="DO35" s="690"/>
      <c r="DP35" s="690"/>
      <c r="DQ35" s="690"/>
      <c r="DR35" s="690"/>
      <c r="DS35" s="690"/>
      <c r="DT35" s="690"/>
      <c r="DU35" s="690"/>
      <c r="DV35" s="691"/>
      <c r="DW35" s="670">
        <v>1.1000000000000001</v>
      </c>
      <c r="DX35" s="705"/>
      <c r="DY35" s="705"/>
      <c r="DZ35" s="705"/>
      <c r="EA35" s="705"/>
      <c r="EB35" s="705"/>
      <c r="EC35" s="706"/>
    </row>
    <row r="36" spans="2:133" ht="11.25" customHeight="1" x14ac:dyDescent="0.2">
      <c r="B36" s="662" t="s">
        <v>290</v>
      </c>
      <c r="C36" s="663"/>
      <c r="D36" s="663"/>
      <c r="E36" s="663"/>
      <c r="F36" s="663"/>
      <c r="G36" s="663"/>
      <c r="H36" s="663"/>
      <c r="I36" s="663"/>
      <c r="J36" s="663"/>
      <c r="K36" s="663"/>
      <c r="L36" s="663"/>
      <c r="M36" s="663"/>
      <c r="N36" s="663"/>
      <c r="O36" s="663"/>
      <c r="P36" s="663"/>
      <c r="Q36" s="664"/>
      <c r="R36" s="665">
        <v>326403</v>
      </c>
      <c r="S36" s="666"/>
      <c r="T36" s="666"/>
      <c r="U36" s="666"/>
      <c r="V36" s="666"/>
      <c r="W36" s="666"/>
      <c r="X36" s="666"/>
      <c r="Y36" s="667"/>
      <c r="Z36" s="668">
        <v>0.7</v>
      </c>
      <c r="AA36" s="668"/>
      <c r="AB36" s="668"/>
      <c r="AC36" s="668"/>
      <c r="AD36" s="669" t="s">
        <v>578</v>
      </c>
      <c r="AE36" s="669"/>
      <c r="AF36" s="669"/>
      <c r="AG36" s="669"/>
      <c r="AH36" s="669"/>
      <c r="AI36" s="669"/>
      <c r="AJ36" s="669"/>
      <c r="AK36" s="669"/>
      <c r="AL36" s="670" t="s">
        <v>540</v>
      </c>
      <c r="AM36" s="671"/>
      <c r="AN36" s="671"/>
      <c r="AO36" s="672"/>
      <c r="AP36" s="218"/>
      <c r="AQ36" s="739" t="s">
        <v>579</v>
      </c>
      <c r="AR36" s="740"/>
      <c r="AS36" s="740"/>
      <c r="AT36" s="740"/>
      <c r="AU36" s="740"/>
      <c r="AV36" s="740"/>
      <c r="AW36" s="740"/>
      <c r="AX36" s="740"/>
      <c r="AY36" s="741"/>
      <c r="AZ36" s="654">
        <v>4980004</v>
      </c>
      <c r="BA36" s="655"/>
      <c r="BB36" s="655"/>
      <c r="BC36" s="655"/>
      <c r="BD36" s="655"/>
      <c r="BE36" s="655"/>
      <c r="BF36" s="742"/>
      <c r="BG36" s="676" t="s">
        <v>291</v>
      </c>
      <c r="BH36" s="677"/>
      <c r="BI36" s="677"/>
      <c r="BJ36" s="677"/>
      <c r="BK36" s="677"/>
      <c r="BL36" s="677"/>
      <c r="BM36" s="677"/>
      <c r="BN36" s="677"/>
      <c r="BO36" s="677"/>
      <c r="BP36" s="677"/>
      <c r="BQ36" s="677"/>
      <c r="BR36" s="677"/>
      <c r="BS36" s="677"/>
      <c r="BT36" s="677"/>
      <c r="BU36" s="678"/>
      <c r="BV36" s="654">
        <v>101293</v>
      </c>
      <c r="BW36" s="655"/>
      <c r="BX36" s="655"/>
      <c r="BY36" s="655"/>
      <c r="BZ36" s="655"/>
      <c r="CA36" s="655"/>
      <c r="CB36" s="742"/>
      <c r="CD36" s="680" t="s">
        <v>292</v>
      </c>
      <c r="CE36" s="681"/>
      <c r="CF36" s="681"/>
      <c r="CG36" s="681"/>
      <c r="CH36" s="681"/>
      <c r="CI36" s="681"/>
      <c r="CJ36" s="681"/>
      <c r="CK36" s="681"/>
      <c r="CL36" s="681"/>
      <c r="CM36" s="681"/>
      <c r="CN36" s="681"/>
      <c r="CO36" s="681"/>
      <c r="CP36" s="681"/>
      <c r="CQ36" s="682"/>
      <c r="CR36" s="665">
        <v>6550357</v>
      </c>
      <c r="CS36" s="666"/>
      <c r="CT36" s="666"/>
      <c r="CU36" s="666"/>
      <c r="CV36" s="666"/>
      <c r="CW36" s="666"/>
      <c r="CX36" s="666"/>
      <c r="CY36" s="667"/>
      <c r="CZ36" s="670">
        <v>14.9</v>
      </c>
      <c r="DA36" s="705"/>
      <c r="DB36" s="705"/>
      <c r="DC36" s="707"/>
      <c r="DD36" s="674">
        <v>5687517</v>
      </c>
      <c r="DE36" s="666"/>
      <c r="DF36" s="666"/>
      <c r="DG36" s="666"/>
      <c r="DH36" s="666"/>
      <c r="DI36" s="666"/>
      <c r="DJ36" s="666"/>
      <c r="DK36" s="667"/>
      <c r="DL36" s="674">
        <v>4222978</v>
      </c>
      <c r="DM36" s="666"/>
      <c r="DN36" s="666"/>
      <c r="DO36" s="666"/>
      <c r="DP36" s="666"/>
      <c r="DQ36" s="666"/>
      <c r="DR36" s="666"/>
      <c r="DS36" s="666"/>
      <c r="DT36" s="666"/>
      <c r="DU36" s="666"/>
      <c r="DV36" s="667"/>
      <c r="DW36" s="670">
        <v>15.4</v>
      </c>
      <c r="DX36" s="705"/>
      <c r="DY36" s="705"/>
      <c r="DZ36" s="705"/>
      <c r="EA36" s="705"/>
      <c r="EB36" s="705"/>
      <c r="EC36" s="706"/>
    </row>
    <row r="37" spans="2:133" ht="11.25" customHeight="1" x14ac:dyDescent="0.2">
      <c r="B37" s="662" t="s">
        <v>293</v>
      </c>
      <c r="C37" s="663"/>
      <c r="D37" s="663"/>
      <c r="E37" s="663"/>
      <c r="F37" s="663"/>
      <c r="G37" s="663"/>
      <c r="H37" s="663"/>
      <c r="I37" s="663"/>
      <c r="J37" s="663"/>
      <c r="K37" s="663"/>
      <c r="L37" s="663"/>
      <c r="M37" s="663"/>
      <c r="N37" s="663"/>
      <c r="O37" s="663"/>
      <c r="P37" s="663"/>
      <c r="Q37" s="664"/>
      <c r="R37" s="665">
        <v>1216544</v>
      </c>
      <c r="S37" s="666"/>
      <c r="T37" s="666"/>
      <c r="U37" s="666"/>
      <c r="V37" s="666"/>
      <c r="W37" s="666"/>
      <c r="X37" s="666"/>
      <c r="Y37" s="667"/>
      <c r="Z37" s="668">
        <v>2.6</v>
      </c>
      <c r="AA37" s="668"/>
      <c r="AB37" s="668"/>
      <c r="AC37" s="668"/>
      <c r="AD37" s="669" t="s">
        <v>580</v>
      </c>
      <c r="AE37" s="669"/>
      <c r="AF37" s="669"/>
      <c r="AG37" s="669"/>
      <c r="AH37" s="669"/>
      <c r="AI37" s="669"/>
      <c r="AJ37" s="669"/>
      <c r="AK37" s="669"/>
      <c r="AL37" s="670" t="s">
        <v>580</v>
      </c>
      <c r="AM37" s="671"/>
      <c r="AN37" s="671"/>
      <c r="AO37" s="672"/>
      <c r="AQ37" s="743" t="s">
        <v>581</v>
      </c>
      <c r="AR37" s="744"/>
      <c r="AS37" s="744"/>
      <c r="AT37" s="744"/>
      <c r="AU37" s="744"/>
      <c r="AV37" s="744"/>
      <c r="AW37" s="744"/>
      <c r="AX37" s="744"/>
      <c r="AY37" s="745"/>
      <c r="AZ37" s="665">
        <v>1345207</v>
      </c>
      <c r="BA37" s="666"/>
      <c r="BB37" s="666"/>
      <c r="BC37" s="666"/>
      <c r="BD37" s="690"/>
      <c r="BE37" s="690"/>
      <c r="BF37" s="723"/>
      <c r="BG37" s="680" t="s">
        <v>294</v>
      </c>
      <c r="BH37" s="681"/>
      <c r="BI37" s="681"/>
      <c r="BJ37" s="681"/>
      <c r="BK37" s="681"/>
      <c r="BL37" s="681"/>
      <c r="BM37" s="681"/>
      <c r="BN37" s="681"/>
      <c r="BO37" s="681"/>
      <c r="BP37" s="681"/>
      <c r="BQ37" s="681"/>
      <c r="BR37" s="681"/>
      <c r="BS37" s="681"/>
      <c r="BT37" s="681"/>
      <c r="BU37" s="682"/>
      <c r="BV37" s="665">
        <v>57571</v>
      </c>
      <c r="BW37" s="666"/>
      <c r="BX37" s="666"/>
      <c r="BY37" s="666"/>
      <c r="BZ37" s="666"/>
      <c r="CA37" s="666"/>
      <c r="CB37" s="675"/>
      <c r="CD37" s="680" t="s">
        <v>582</v>
      </c>
      <c r="CE37" s="681"/>
      <c r="CF37" s="681"/>
      <c r="CG37" s="681"/>
      <c r="CH37" s="681"/>
      <c r="CI37" s="681"/>
      <c r="CJ37" s="681"/>
      <c r="CK37" s="681"/>
      <c r="CL37" s="681"/>
      <c r="CM37" s="681"/>
      <c r="CN37" s="681"/>
      <c r="CO37" s="681"/>
      <c r="CP37" s="681"/>
      <c r="CQ37" s="682"/>
      <c r="CR37" s="665">
        <v>2332795</v>
      </c>
      <c r="CS37" s="690"/>
      <c r="CT37" s="690"/>
      <c r="CU37" s="690"/>
      <c r="CV37" s="690"/>
      <c r="CW37" s="690"/>
      <c r="CX37" s="690"/>
      <c r="CY37" s="691"/>
      <c r="CZ37" s="670">
        <v>5.3</v>
      </c>
      <c r="DA37" s="705"/>
      <c r="DB37" s="705"/>
      <c r="DC37" s="707"/>
      <c r="DD37" s="674">
        <v>2332795</v>
      </c>
      <c r="DE37" s="690"/>
      <c r="DF37" s="690"/>
      <c r="DG37" s="690"/>
      <c r="DH37" s="690"/>
      <c r="DI37" s="690"/>
      <c r="DJ37" s="690"/>
      <c r="DK37" s="691"/>
      <c r="DL37" s="674">
        <v>2141405</v>
      </c>
      <c r="DM37" s="690"/>
      <c r="DN37" s="690"/>
      <c r="DO37" s="690"/>
      <c r="DP37" s="690"/>
      <c r="DQ37" s="690"/>
      <c r="DR37" s="690"/>
      <c r="DS37" s="690"/>
      <c r="DT37" s="690"/>
      <c r="DU37" s="690"/>
      <c r="DV37" s="691"/>
      <c r="DW37" s="670">
        <v>7.8</v>
      </c>
      <c r="DX37" s="705"/>
      <c r="DY37" s="705"/>
      <c r="DZ37" s="705"/>
      <c r="EA37" s="705"/>
      <c r="EB37" s="705"/>
      <c r="EC37" s="706"/>
    </row>
    <row r="38" spans="2:133" ht="11.25" customHeight="1" x14ac:dyDescent="0.2">
      <c r="B38" s="662" t="s">
        <v>295</v>
      </c>
      <c r="C38" s="663"/>
      <c r="D38" s="663"/>
      <c r="E38" s="663"/>
      <c r="F38" s="663"/>
      <c r="G38" s="663"/>
      <c r="H38" s="663"/>
      <c r="I38" s="663"/>
      <c r="J38" s="663"/>
      <c r="K38" s="663"/>
      <c r="L38" s="663"/>
      <c r="M38" s="663"/>
      <c r="N38" s="663"/>
      <c r="O38" s="663"/>
      <c r="P38" s="663"/>
      <c r="Q38" s="664"/>
      <c r="R38" s="665">
        <v>1944409</v>
      </c>
      <c r="S38" s="666"/>
      <c r="T38" s="666"/>
      <c r="U38" s="666"/>
      <c r="V38" s="666"/>
      <c r="W38" s="666"/>
      <c r="X38" s="666"/>
      <c r="Y38" s="667"/>
      <c r="Z38" s="668">
        <v>4.0999999999999996</v>
      </c>
      <c r="AA38" s="668"/>
      <c r="AB38" s="668"/>
      <c r="AC38" s="668"/>
      <c r="AD38" s="669" t="s">
        <v>583</v>
      </c>
      <c r="AE38" s="669"/>
      <c r="AF38" s="669"/>
      <c r="AG38" s="669"/>
      <c r="AH38" s="669"/>
      <c r="AI38" s="669"/>
      <c r="AJ38" s="669"/>
      <c r="AK38" s="669"/>
      <c r="AL38" s="670" t="s">
        <v>540</v>
      </c>
      <c r="AM38" s="671"/>
      <c r="AN38" s="671"/>
      <c r="AO38" s="672"/>
      <c r="AQ38" s="743" t="s">
        <v>584</v>
      </c>
      <c r="AR38" s="744"/>
      <c r="AS38" s="744"/>
      <c r="AT38" s="744"/>
      <c r="AU38" s="744"/>
      <c r="AV38" s="744"/>
      <c r="AW38" s="744"/>
      <c r="AX38" s="744"/>
      <c r="AY38" s="745"/>
      <c r="AZ38" s="665">
        <v>266811</v>
      </c>
      <c r="BA38" s="666"/>
      <c r="BB38" s="666"/>
      <c r="BC38" s="666"/>
      <c r="BD38" s="690"/>
      <c r="BE38" s="690"/>
      <c r="BF38" s="723"/>
      <c r="BG38" s="680" t="s">
        <v>296</v>
      </c>
      <c r="BH38" s="681"/>
      <c r="BI38" s="681"/>
      <c r="BJ38" s="681"/>
      <c r="BK38" s="681"/>
      <c r="BL38" s="681"/>
      <c r="BM38" s="681"/>
      <c r="BN38" s="681"/>
      <c r="BO38" s="681"/>
      <c r="BP38" s="681"/>
      <c r="BQ38" s="681"/>
      <c r="BR38" s="681"/>
      <c r="BS38" s="681"/>
      <c r="BT38" s="681"/>
      <c r="BU38" s="682"/>
      <c r="BV38" s="665">
        <v>10847</v>
      </c>
      <c r="BW38" s="666"/>
      <c r="BX38" s="666"/>
      <c r="BY38" s="666"/>
      <c r="BZ38" s="666"/>
      <c r="CA38" s="666"/>
      <c r="CB38" s="675"/>
      <c r="CD38" s="680" t="s">
        <v>585</v>
      </c>
      <c r="CE38" s="681"/>
      <c r="CF38" s="681"/>
      <c r="CG38" s="681"/>
      <c r="CH38" s="681"/>
      <c r="CI38" s="681"/>
      <c r="CJ38" s="681"/>
      <c r="CK38" s="681"/>
      <c r="CL38" s="681"/>
      <c r="CM38" s="681"/>
      <c r="CN38" s="681"/>
      <c r="CO38" s="681"/>
      <c r="CP38" s="681"/>
      <c r="CQ38" s="682"/>
      <c r="CR38" s="665">
        <v>3069900</v>
      </c>
      <c r="CS38" s="666"/>
      <c r="CT38" s="666"/>
      <c r="CU38" s="666"/>
      <c r="CV38" s="666"/>
      <c r="CW38" s="666"/>
      <c r="CX38" s="666"/>
      <c r="CY38" s="667"/>
      <c r="CZ38" s="670">
        <v>7</v>
      </c>
      <c r="DA38" s="705"/>
      <c r="DB38" s="705"/>
      <c r="DC38" s="707"/>
      <c r="DD38" s="674">
        <v>2588220</v>
      </c>
      <c r="DE38" s="666"/>
      <c r="DF38" s="666"/>
      <c r="DG38" s="666"/>
      <c r="DH38" s="666"/>
      <c r="DI38" s="666"/>
      <c r="DJ38" s="666"/>
      <c r="DK38" s="667"/>
      <c r="DL38" s="674">
        <v>2454070</v>
      </c>
      <c r="DM38" s="666"/>
      <c r="DN38" s="666"/>
      <c r="DO38" s="666"/>
      <c r="DP38" s="666"/>
      <c r="DQ38" s="666"/>
      <c r="DR38" s="666"/>
      <c r="DS38" s="666"/>
      <c r="DT38" s="666"/>
      <c r="DU38" s="666"/>
      <c r="DV38" s="667"/>
      <c r="DW38" s="670">
        <v>9</v>
      </c>
      <c r="DX38" s="705"/>
      <c r="DY38" s="705"/>
      <c r="DZ38" s="705"/>
      <c r="EA38" s="705"/>
      <c r="EB38" s="705"/>
      <c r="EC38" s="706"/>
    </row>
    <row r="39" spans="2:133" ht="11.25" customHeight="1" x14ac:dyDescent="0.2">
      <c r="B39" s="662" t="s">
        <v>297</v>
      </c>
      <c r="C39" s="663"/>
      <c r="D39" s="663"/>
      <c r="E39" s="663"/>
      <c r="F39" s="663"/>
      <c r="G39" s="663"/>
      <c r="H39" s="663"/>
      <c r="I39" s="663"/>
      <c r="J39" s="663"/>
      <c r="K39" s="663"/>
      <c r="L39" s="663"/>
      <c r="M39" s="663"/>
      <c r="N39" s="663"/>
      <c r="O39" s="663"/>
      <c r="P39" s="663"/>
      <c r="Q39" s="664"/>
      <c r="R39" s="665">
        <v>1172865</v>
      </c>
      <c r="S39" s="666"/>
      <c r="T39" s="666"/>
      <c r="U39" s="666"/>
      <c r="V39" s="666"/>
      <c r="W39" s="666"/>
      <c r="X39" s="666"/>
      <c r="Y39" s="667"/>
      <c r="Z39" s="668">
        <v>2.5</v>
      </c>
      <c r="AA39" s="668"/>
      <c r="AB39" s="668"/>
      <c r="AC39" s="668"/>
      <c r="AD39" s="669">
        <v>3009</v>
      </c>
      <c r="AE39" s="669"/>
      <c r="AF39" s="669"/>
      <c r="AG39" s="669"/>
      <c r="AH39" s="669"/>
      <c r="AI39" s="669"/>
      <c r="AJ39" s="669"/>
      <c r="AK39" s="669"/>
      <c r="AL39" s="670">
        <v>0</v>
      </c>
      <c r="AM39" s="671"/>
      <c r="AN39" s="671"/>
      <c r="AO39" s="672"/>
      <c r="AQ39" s="743" t="s">
        <v>586</v>
      </c>
      <c r="AR39" s="744"/>
      <c r="AS39" s="744"/>
      <c r="AT39" s="744"/>
      <c r="AU39" s="744"/>
      <c r="AV39" s="744"/>
      <c r="AW39" s="744"/>
      <c r="AX39" s="744"/>
      <c r="AY39" s="745"/>
      <c r="AZ39" s="665">
        <v>140522</v>
      </c>
      <c r="BA39" s="666"/>
      <c r="BB39" s="666"/>
      <c r="BC39" s="666"/>
      <c r="BD39" s="690"/>
      <c r="BE39" s="690"/>
      <c r="BF39" s="723"/>
      <c r="BG39" s="680" t="s">
        <v>298</v>
      </c>
      <c r="BH39" s="681"/>
      <c r="BI39" s="681"/>
      <c r="BJ39" s="681"/>
      <c r="BK39" s="681"/>
      <c r="BL39" s="681"/>
      <c r="BM39" s="681"/>
      <c r="BN39" s="681"/>
      <c r="BO39" s="681"/>
      <c r="BP39" s="681"/>
      <c r="BQ39" s="681"/>
      <c r="BR39" s="681"/>
      <c r="BS39" s="681"/>
      <c r="BT39" s="681"/>
      <c r="BU39" s="682"/>
      <c r="BV39" s="665">
        <v>17168</v>
      </c>
      <c r="BW39" s="666"/>
      <c r="BX39" s="666"/>
      <c r="BY39" s="666"/>
      <c r="BZ39" s="666"/>
      <c r="CA39" s="666"/>
      <c r="CB39" s="675"/>
      <c r="CD39" s="680" t="s">
        <v>587</v>
      </c>
      <c r="CE39" s="681"/>
      <c r="CF39" s="681"/>
      <c r="CG39" s="681"/>
      <c r="CH39" s="681"/>
      <c r="CI39" s="681"/>
      <c r="CJ39" s="681"/>
      <c r="CK39" s="681"/>
      <c r="CL39" s="681"/>
      <c r="CM39" s="681"/>
      <c r="CN39" s="681"/>
      <c r="CO39" s="681"/>
      <c r="CP39" s="681"/>
      <c r="CQ39" s="682"/>
      <c r="CR39" s="665">
        <v>2231306</v>
      </c>
      <c r="CS39" s="690"/>
      <c r="CT39" s="690"/>
      <c r="CU39" s="690"/>
      <c r="CV39" s="690"/>
      <c r="CW39" s="690"/>
      <c r="CX39" s="690"/>
      <c r="CY39" s="691"/>
      <c r="CZ39" s="670">
        <v>5.0999999999999996</v>
      </c>
      <c r="DA39" s="705"/>
      <c r="DB39" s="705"/>
      <c r="DC39" s="707"/>
      <c r="DD39" s="674">
        <v>2227857</v>
      </c>
      <c r="DE39" s="690"/>
      <c r="DF39" s="690"/>
      <c r="DG39" s="690"/>
      <c r="DH39" s="690"/>
      <c r="DI39" s="690"/>
      <c r="DJ39" s="690"/>
      <c r="DK39" s="691"/>
      <c r="DL39" s="674" t="s">
        <v>540</v>
      </c>
      <c r="DM39" s="690"/>
      <c r="DN39" s="690"/>
      <c r="DO39" s="690"/>
      <c r="DP39" s="690"/>
      <c r="DQ39" s="690"/>
      <c r="DR39" s="690"/>
      <c r="DS39" s="690"/>
      <c r="DT39" s="690"/>
      <c r="DU39" s="690"/>
      <c r="DV39" s="691"/>
      <c r="DW39" s="670" t="s">
        <v>540</v>
      </c>
      <c r="DX39" s="705"/>
      <c r="DY39" s="705"/>
      <c r="DZ39" s="705"/>
      <c r="EA39" s="705"/>
      <c r="EB39" s="705"/>
      <c r="EC39" s="706"/>
    </row>
    <row r="40" spans="2:133" ht="11.25" customHeight="1" x14ac:dyDescent="0.2">
      <c r="B40" s="662" t="s">
        <v>299</v>
      </c>
      <c r="C40" s="663"/>
      <c r="D40" s="663"/>
      <c r="E40" s="663"/>
      <c r="F40" s="663"/>
      <c r="G40" s="663"/>
      <c r="H40" s="663"/>
      <c r="I40" s="663"/>
      <c r="J40" s="663"/>
      <c r="K40" s="663"/>
      <c r="L40" s="663"/>
      <c r="M40" s="663"/>
      <c r="N40" s="663"/>
      <c r="O40" s="663"/>
      <c r="P40" s="663"/>
      <c r="Q40" s="664"/>
      <c r="R40" s="665">
        <v>3018164</v>
      </c>
      <c r="S40" s="666"/>
      <c r="T40" s="666"/>
      <c r="U40" s="666"/>
      <c r="V40" s="666"/>
      <c r="W40" s="666"/>
      <c r="X40" s="666"/>
      <c r="Y40" s="667"/>
      <c r="Z40" s="668">
        <v>6.4</v>
      </c>
      <c r="AA40" s="668"/>
      <c r="AB40" s="668"/>
      <c r="AC40" s="668"/>
      <c r="AD40" s="669" t="s">
        <v>543</v>
      </c>
      <c r="AE40" s="669"/>
      <c r="AF40" s="669"/>
      <c r="AG40" s="669"/>
      <c r="AH40" s="669"/>
      <c r="AI40" s="669"/>
      <c r="AJ40" s="669"/>
      <c r="AK40" s="669"/>
      <c r="AL40" s="670" t="s">
        <v>540</v>
      </c>
      <c r="AM40" s="671"/>
      <c r="AN40" s="671"/>
      <c r="AO40" s="672"/>
      <c r="AQ40" s="743" t="s">
        <v>588</v>
      </c>
      <c r="AR40" s="744"/>
      <c r="AS40" s="744"/>
      <c r="AT40" s="744"/>
      <c r="AU40" s="744"/>
      <c r="AV40" s="744"/>
      <c r="AW40" s="744"/>
      <c r="AX40" s="744"/>
      <c r="AY40" s="745"/>
      <c r="AZ40" s="665">
        <v>96496</v>
      </c>
      <c r="BA40" s="666"/>
      <c r="BB40" s="666"/>
      <c r="BC40" s="666"/>
      <c r="BD40" s="690"/>
      <c r="BE40" s="690"/>
      <c r="BF40" s="723"/>
      <c r="BG40" s="746" t="s">
        <v>589</v>
      </c>
      <c r="BH40" s="747"/>
      <c r="BI40" s="747"/>
      <c r="BJ40" s="747"/>
      <c r="BK40" s="747"/>
      <c r="BL40" s="364"/>
      <c r="BM40" s="681" t="s">
        <v>590</v>
      </c>
      <c r="BN40" s="681"/>
      <c r="BO40" s="681"/>
      <c r="BP40" s="681"/>
      <c r="BQ40" s="681"/>
      <c r="BR40" s="681"/>
      <c r="BS40" s="681"/>
      <c r="BT40" s="681"/>
      <c r="BU40" s="682"/>
      <c r="BV40" s="665">
        <v>96</v>
      </c>
      <c r="BW40" s="666"/>
      <c r="BX40" s="666"/>
      <c r="BY40" s="666"/>
      <c r="BZ40" s="666"/>
      <c r="CA40" s="666"/>
      <c r="CB40" s="675"/>
      <c r="CD40" s="680" t="s">
        <v>591</v>
      </c>
      <c r="CE40" s="681"/>
      <c r="CF40" s="681"/>
      <c r="CG40" s="681"/>
      <c r="CH40" s="681"/>
      <c r="CI40" s="681"/>
      <c r="CJ40" s="681"/>
      <c r="CK40" s="681"/>
      <c r="CL40" s="681"/>
      <c r="CM40" s="681"/>
      <c r="CN40" s="681"/>
      <c r="CO40" s="681"/>
      <c r="CP40" s="681"/>
      <c r="CQ40" s="682"/>
      <c r="CR40" s="665">
        <v>427990</v>
      </c>
      <c r="CS40" s="666"/>
      <c r="CT40" s="666"/>
      <c r="CU40" s="666"/>
      <c r="CV40" s="666"/>
      <c r="CW40" s="666"/>
      <c r="CX40" s="666"/>
      <c r="CY40" s="667"/>
      <c r="CZ40" s="670">
        <v>1</v>
      </c>
      <c r="DA40" s="705"/>
      <c r="DB40" s="705"/>
      <c r="DC40" s="707"/>
      <c r="DD40" s="674">
        <v>422519</v>
      </c>
      <c r="DE40" s="666"/>
      <c r="DF40" s="666"/>
      <c r="DG40" s="666"/>
      <c r="DH40" s="666"/>
      <c r="DI40" s="666"/>
      <c r="DJ40" s="666"/>
      <c r="DK40" s="667"/>
      <c r="DL40" s="674" t="s">
        <v>540</v>
      </c>
      <c r="DM40" s="666"/>
      <c r="DN40" s="666"/>
      <c r="DO40" s="666"/>
      <c r="DP40" s="666"/>
      <c r="DQ40" s="666"/>
      <c r="DR40" s="666"/>
      <c r="DS40" s="666"/>
      <c r="DT40" s="666"/>
      <c r="DU40" s="666"/>
      <c r="DV40" s="667"/>
      <c r="DW40" s="670" t="s">
        <v>540</v>
      </c>
      <c r="DX40" s="705"/>
      <c r="DY40" s="705"/>
      <c r="DZ40" s="705"/>
      <c r="EA40" s="705"/>
      <c r="EB40" s="705"/>
      <c r="EC40" s="706"/>
    </row>
    <row r="41" spans="2:133" ht="11.25" customHeight="1" x14ac:dyDescent="0.2">
      <c r="B41" s="662" t="s">
        <v>300</v>
      </c>
      <c r="C41" s="663"/>
      <c r="D41" s="663"/>
      <c r="E41" s="663"/>
      <c r="F41" s="663"/>
      <c r="G41" s="663"/>
      <c r="H41" s="663"/>
      <c r="I41" s="663"/>
      <c r="J41" s="663"/>
      <c r="K41" s="663"/>
      <c r="L41" s="663"/>
      <c r="M41" s="663"/>
      <c r="N41" s="663"/>
      <c r="O41" s="663"/>
      <c r="P41" s="663"/>
      <c r="Q41" s="664"/>
      <c r="R41" s="665" t="s">
        <v>543</v>
      </c>
      <c r="S41" s="666"/>
      <c r="T41" s="666"/>
      <c r="U41" s="666"/>
      <c r="V41" s="666"/>
      <c r="W41" s="666"/>
      <c r="X41" s="666"/>
      <c r="Y41" s="667"/>
      <c r="Z41" s="668" t="s">
        <v>583</v>
      </c>
      <c r="AA41" s="668"/>
      <c r="AB41" s="668"/>
      <c r="AC41" s="668"/>
      <c r="AD41" s="669" t="s">
        <v>540</v>
      </c>
      <c r="AE41" s="669"/>
      <c r="AF41" s="669"/>
      <c r="AG41" s="669"/>
      <c r="AH41" s="669"/>
      <c r="AI41" s="669"/>
      <c r="AJ41" s="669"/>
      <c r="AK41" s="669"/>
      <c r="AL41" s="670" t="s">
        <v>540</v>
      </c>
      <c r="AM41" s="671"/>
      <c r="AN41" s="671"/>
      <c r="AO41" s="672"/>
      <c r="AQ41" s="743" t="s">
        <v>592</v>
      </c>
      <c r="AR41" s="744"/>
      <c r="AS41" s="744"/>
      <c r="AT41" s="744"/>
      <c r="AU41" s="744"/>
      <c r="AV41" s="744"/>
      <c r="AW41" s="744"/>
      <c r="AX41" s="744"/>
      <c r="AY41" s="745"/>
      <c r="AZ41" s="665">
        <v>542219</v>
      </c>
      <c r="BA41" s="666"/>
      <c r="BB41" s="666"/>
      <c r="BC41" s="666"/>
      <c r="BD41" s="690"/>
      <c r="BE41" s="690"/>
      <c r="BF41" s="723"/>
      <c r="BG41" s="746"/>
      <c r="BH41" s="747"/>
      <c r="BI41" s="747"/>
      <c r="BJ41" s="747"/>
      <c r="BK41" s="747"/>
      <c r="BL41" s="364"/>
      <c r="BM41" s="681" t="s">
        <v>593</v>
      </c>
      <c r="BN41" s="681"/>
      <c r="BO41" s="681"/>
      <c r="BP41" s="681"/>
      <c r="BQ41" s="681"/>
      <c r="BR41" s="681"/>
      <c r="BS41" s="681"/>
      <c r="BT41" s="681"/>
      <c r="BU41" s="682"/>
      <c r="BV41" s="665" t="s">
        <v>540</v>
      </c>
      <c r="BW41" s="666"/>
      <c r="BX41" s="666"/>
      <c r="BY41" s="666"/>
      <c r="BZ41" s="666"/>
      <c r="CA41" s="666"/>
      <c r="CB41" s="675"/>
      <c r="CD41" s="680" t="s">
        <v>594</v>
      </c>
      <c r="CE41" s="681"/>
      <c r="CF41" s="681"/>
      <c r="CG41" s="681"/>
      <c r="CH41" s="681"/>
      <c r="CI41" s="681"/>
      <c r="CJ41" s="681"/>
      <c r="CK41" s="681"/>
      <c r="CL41" s="681"/>
      <c r="CM41" s="681"/>
      <c r="CN41" s="681"/>
      <c r="CO41" s="681"/>
      <c r="CP41" s="681"/>
      <c r="CQ41" s="682"/>
      <c r="CR41" s="665" t="s">
        <v>540</v>
      </c>
      <c r="CS41" s="690"/>
      <c r="CT41" s="690"/>
      <c r="CU41" s="690"/>
      <c r="CV41" s="690"/>
      <c r="CW41" s="690"/>
      <c r="CX41" s="690"/>
      <c r="CY41" s="691"/>
      <c r="CZ41" s="670" t="s">
        <v>540</v>
      </c>
      <c r="DA41" s="705"/>
      <c r="DB41" s="705"/>
      <c r="DC41" s="707"/>
      <c r="DD41" s="674" t="s">
        <v>540</v>
      </c>
      <c r="DE41" s="690"/>
      <c r="DF41" s="690"/>
      <c r="DG41" s="690"/>
      <c r="DH41" s="690"/>
      <c r="DI41" s="690"/>
      <c r="DJ41" s="690"/>
      <c r="DK41" s="691"/>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2">
      <c r="B42" s="662" t="s">
        <v>595</v>
      </c>
      <c r="C42" s="663"/>
      <c r="D42" s="663"/>
      <c r="E42" s="663"/>
      <c r="F42" s="663"/>
      <c r="G42" s="663"/>
      <c r="H42" s="663"/>
      <c r="I42" s="663"/>
      <c r="J42" s="663"/>
      <c r="K42" s="663"/>
      <c r="L42" s="663"/>
      <c r="M42" s="663"/>
      <c r="N42" s="663"/>
      <c r="O42" s="663"/>
      <c r="P42" s="663"/>
      <c r="Q42" s="664"/>
      <c r="R42" s="665" t="s">
        <v>540</v>
      </c>
      <c r="S42" s="666"/>
      <c r="T42" s="666"/>
      <c r="U42" s="666"/>
      <c r="V42" s="666"/>
      <c r="W42" s="666"/>
      <c r="X42" s="666"/>
      <c r="Y42" s="667"/>
      <c r="Z42" s="668" t="s">
        <v>540</v>
      </c>
      <c r="AA42" s="668"/>
      <c r="AB42" s="668"/>
      <c r="AC42" s="668"/>
      <c r="AD42" s="669" t="s">
        <v>540</v>
      </c>
      <c r="AE42" s="669"/>
      <c r="AF42" s="669"/>
      <c r="AG42" s="669"/>
      <c r="AH42" s="669"/>
      <c r="AI42" s="669"/>
      <c r="AJ42" s="669"/>
      <c r="AK42" s="669"/>
      <c r="AL42" s="670" t="s">
        <v>540</v>
      </c>
      <c r="AM42" s="671"/>
      <c r="AN42" s="671"/>
      <c r="AO42" s="672"/>
      <c r="AQ42" s="750" t="s">
        <v>596</v>
      </c>
      <c r="AR42" s="751"/>
      <c r="AS42" s="751"/>
      <c r="AT42" s="751"/>
      <c r="AU42" s="751"/>
      <c r="AV42" s="751"/>
      <c r="AW42" s="751"/>
      <c r="AX42" s="751"/>
      <c r="AY42" s="752"/>
      <c r="AZ42" s="759">
        <v>2588749</v>
      </c>
      <c r="BA42" s="760"/>
      <c r="BB42" s="760"/>
      <c r="BC42" s="760"/>
      <c r="BD42" s="736"/>
      <c r="BE42" s="736"/>
      <c r="BF42" s="738"/>
      <c r="BG42" s="748"/>
      <c r="BH42" s="749"/>
      <c r="BI42" s="749"/>
      <c r="BJ42" s="749"/>
      <c r="BK42" s="749"/>
      <c r="BL42" s="365"/>
      <c r="BM42" s="693" t="s">
        <v>597</v>
      </c>
      <c r="BN42" s="693"/>
      <c r="BO42" s="693"/>
      <c r="BP42" s="693"/>
      <c r="BQ42" s="693"/>
      <c r="BR42" s="693"/>
      <c r="BS42" s="693"/>
      <c r="BT42" s="693"/>
      <c r="BU42" s="694"/>
      <c r="BV42" s="759">
        <v>386</v>
      </c>
      <c r="BW42" s="760"/>
      <c r="BX42" s="760"/>
      <c r="BY42" s="760"/>
      <c r="BZ42" s="760"/>
      <c r="CA42" s="760"/>
      <c r="CB42" s="772"/>
      <c r="CD42" s="662" t="s">
        <v>301</v>
      </c>
      <c r="CE42" s="663"/>
      <c r="CF42" s="663"/>
      <c r="CG42" s="663"/>
      <c r="CH42" s="663"/>
      <c r="CI42" s="663"/>
      <c r="CJ42" s="663"/>
      <c r="CK42" s="663"/>
      <c r="CL42" s="663"/>
      <c r="CM42" s="663"/>
      <c r="CN42" s="663"/>
      <c r="CO42" s="663"/>
      <c r="CP42" s="663"/>
      <c r="CQ42" s="664"/>
      <c r="CR42" s="665">
        <v>4679578</v>
      </c>
      <c r="CS42" s="690"/>
      <c r="CT42" s="690"/>
      <c r="CU42" s="690"/>
      <c r="CV42" s="690"/>
      <c r="CW42" s="690"/>
      <c r="CX42" s="690"/>
      <c r="CY42" s="691"/>
      <c r="CZ42" s="670">
        <v>10.7</v>
      </c>
      <c r="DA42" s="705"/>
      <c r="DB42" s="705"/>
      <c r="DC42" s="707"/>
      <c r="DD42" s="674">
        <v>1247609</v>
      </c>
      <c r="DE42" s="690"/>
      <c r="DF42" s="690"/>
      <c r="DG42" s="690"/>
      <c r="DH42" s="690"/>
      <c r="DI42" s="690"/>
      <c r="DJ42" s="690"/>
      <c r="DK42" s="691"/>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2">
      <c r="B43" s="662" t="s">
        <v>598</v>
      </c>
      <c r="C43" s="663"/>
      <c r="D43" s="663"/>
      <c r="E43" s="663"/>
      <c r="F43" s="663"/>
      <c r="G43" s="663"/>
      <c r="H43" s="663"/>
      <c r="I43" s="663"/>
      <c r="J43" s="663"/>
      <c r="K43" s="663"/>
      <c r="L43" s="663"/>
      <c r="M43" s="663"/>
      <c r="N43" s="663"/>
      <c r="O43" s="663"/>
      <c r="P43" s="663"/>
      <c r="Q43" s="664"/>
      <c r="R43" s="665">
        <v>1502864</v>
      </c>
      <c r="S43" s="666"/>
      <c r="T43" s="666"/>
      <c r="U43" s="666"/>
      <c r="V43" s="666"/>
      <c r="W43" s="666"/>
      <c r="X43" s="666"/>
      <c r="Y43" s="667"/>
      <c r="Z43" s="668">
        <v>3.2</v>
      </c>
      <c r="AA43" s="668"/>
      <c r="AB43" s="668"/>
      <c r="AC43" s="668"/>
      <c r="AD43" s="669" t="s">
        <v>140</v>
      </c>
      <c r="AE43" s="669"/>
      <c r="AF43" s="669"/>
      <c r="AG43" s="669"/>
      <c r="AH43" s="669"/>
      <c r="AI43" s="669"/>
      <c r="AJ43" s="669"/>
      <c r="AK43" s="669"/>
      <c r="AL43" s="670" t="s">
        <v>540</v>
      </c>
      <c r="AM43" s="671"/>
      <c r="AN43" s="671"/>
      <c r="AO43" s="672"/>
      <c r="BV43" s="219"/>
      <c r="BW43" s="219"/>
      <c r="BX43" s="219"/>
      <c r="BY43" s="219"/>
      <c r="BZ43" s="219"/>
      <c r="CA43" s="219"/>
      <c r="CB43" s="219"/>
      <c r="CD43" s="662" t="s">
        <v>302</v>
      </c>
      <c r="CE43" s="663"/>
      <c r="CF43" s="663"/>
      <c r="CG43" s="663"/>
      <c r="CH43" s="663"/>
      <c r="CI43" s="663"/>
      <c r="CJ43" s="663"/>
      <c r="CK43" s="663"/>
      <c r="CL43" s="663"/>
      <c r="CM43" s="663"/>
      <c r="CN43" s="663"/>
      <c r="CO43" s="663"/>
      <c r="CP43" s="663"/>
      <c r="CQ43" s="664"/>
      <c r="CR43" s="665">
        <v>153775</v>
      </c>
      <c r="CS43" s="690"/>
      <c r="CT43" s="690"/>
      <c r="CU43" s="690"/>
      <c r="CV43" s="690"/>
      <c r="CW43" s="690"/>
      <c r="CX43" s="690"/>
      <c r="CY43" s="691"/>
      <c r="CZ43" s="670">
        <v>0.4</v>
      </c>
      <c r="DA43" s="705"/>
      <c r="DB43" s="705"/>
      <c r="DC43" s="707"/>
      <c r="DD43" s="674">
        <v>153775</v>
      </c>
      <c r="DE43" s="690"/>
      <c r="DF43" s="690"/>
      <c r="DG43" s="690"/>
      <c r="DH43" s="690"/>
      <c r="DI43" s="690"/>
      <c r="DJ43" s="690"/>
      <c r="DK43" s="691"/>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2">
      <c r="B44" s="709" t="s">
        <v>599</v>
      </c>
      <c r="C44" s="710"/>
      <c r="D44" s="710"/>
      <c r="E44" s="710"/>
      <c r="F44" s="710"/>
      <c r="G44" s="710"/>
      <c r="H44" s="710"/>
      <c r="I44" s="710"/>
      <c r="J44" s="710"/>
      <c r="K44" s="710"/>
      <c r="L44" s="710"/>
      <c r="M44" s="710"/>
      <c r="N44" s="710"/>
      <c r="O44" s="710"/>
      <c r="P44" s="710"/>
      <c r="Q44" s="711"/>
      <c r="R44" s="759">
        <v>46895589</v>
      </c>
      <c r="S44" s="760"/>
      <c r="T44" s="760"/>
      <c r="U44" s="760"/>
      <c r="V44" s="760"/>
      <c r="W44" s="760"/>
      <c r="X44" s="760"/>
      <c r="Y44" s="761"/>
      <c r="Z44" s="762">
        <v>100</v>
      </c>
      <c r="AA44" s="762"/>
      <c r="AB44" s="762"/>
      <c r="AC44" s="762"/>
      <c r="AD44" s="763">
        <v>25863669</v>
      </c>
      <c r="AE44" s="763"/>
      <c r="AF44" s="763"/>
      <c r="AG44" s="763"/>
      <c r="AH44" s="763"/>
      <c r="AI44" s="763"/>
      <c r="AJ44" s="763"/>
      <c r="AK44" s="763"/>
      <c r="AL44" s="764">
        <v>100</v>
      </c>
      <c r="AM44" s="737"/>
      <c r="AN44" s="737"/>
      <c r="AO44" s="765"/>
      <c r="CD44" s="766" t="s">
        <v>273</v>
      </c>
      <c r="CE44" s="767"/>
      <c r="CF44" s="662" t="s">
        <v>600</v>
      </c>
      <c r="CG44" s="663"/>
      <c r="CH44" s="663"/>
      <c r="CI44" s="663"/>
      <c r="CJ44" s="663"/>
      <c r="CK44" s="663"/>
      <c r="CL44" s="663"/>
      <c r="CM44" s="663"/>
      <c r="CN44" s="663"/>
      <c r="CO44" s="663"/>
      <c r="CP44" s="663"/>
      <c r="CQ44" s="664"/>
      <c r="CR44" s="665">
        <v>4505846</v>
      </c>
      <c r="CS44" s="666"/>
      <c r="CT44" s="666"/>
      <c r="CU44" s="666"/>
      <c r="CV44" s="666"/>
      <c r="CW44" s="666"/>
      <c r="CX44" s="666"/>
      <c r="CY44" s="667"/>
      <c r="CZ44" s="670">
        <v>10.3</v>
      </c>
      <c r="DA44" s="671"/>
      <c r="DB44" s="671"/>
      <c r="DC44" s="683"/>
      <c r="DD44" s="674">
        <v>1189805</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601</v>
      </c>
      <c r="CG45" s="663"/>
      <c r="CH45" s="663"/>
      <c r="CI45" s="663"/>
      <c r="CJ45" s="663"/>
      <c r="CK45" s="663"/>
      <c r="CL45" s="663"/>
      <c r="CM45" s="663"/>
      <c r="CN45" s="663"/>
      <c r="CO45" s="663"/>
      <c r="CP45" s="663"/>
      <c r="CQ45" s="664"/>
      <c r="CR45" s="665">
        <v>2172181</v>
      </c>
      <c r="CS45" s="690"/>
      <c r="CT45" s="690"/>
      <c r="CU45" s="690"/>
      <c r="CV45" s="690"/>
      <c r="CW45" s="690"/>
      <c r="CX45" s="690"/>
      <c r="CY45" s="691"/>
      <c r="CZ45" s="670">
        <v>5</v>
      </c>
      <c r="DA45" s="705"/>
      <c r="DB45" s="705"/>
      <c r="DC45" s="707"/>
      <c r="DD45" s="674">
        <v>103494</v>
      </c>
      <c r="DE45" s="690"/>
      <c r="DF45" s="690"/>
      <c r="DG45" s="690"/>
      <c r="DH45" s="690"/>
      <c r="DI45" s="690"/>
      <c r="DJ45" s="690"/>
      <c r="DK45" s="691"/>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2">
      <c r="B46" s="221" t="s">
        <v>303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602</v>
      </c>
      <c r="CG46" s="663"/>
      <c r="CH46" s="663"/>
      <c r="CI46" s="663"/>
      <c r="CJ46" s="663"/>
      <c r="CK46" s="663"/>
      <c r="CL46" s="663"/>
      <c r="CM46" s="663"/>
      <c r="CN46" s="663"/>
      <c r="CO46" s="663"/>
      <c r="CP46" s="663"/>
      <c r="CQ46" s="664"/>
      <c r="CR46" s="665">
        <v>2208629</v>
      </c>
      <c r="CS46" s="666"/>
      <c r="CT46" s="666"/>
      <c r="CU46" s="666"/>
      <c r="CV46" s="666"/>
      <c r="CW46" s="666"/>
      <c r="CX46" s="666"/>
      <c r="CY46" s="667"/>
      <c r="CZ46" s="670">
        <v>5</v>
      </c>
      <c r="DA46" s="671"/>
      <c r="DB46" s="671"/>
      <c r="DC46" s="683"/>
      <c r="DD46" s="674">
        <v>991894</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2">
      <c r="B47" s="784" t="s">
        <v>304</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603</v>
      </c>
      <c r="CG47" s="663"/>
      <c r="CH47" s="663"/>
      <c r="CI47" s="663"/>
      <c r="CJ47" s="663"/>
      <c r="CK47" s="663"/>
      <c r="CL47" s="663"/>
      <c r="CM47" s="663"/>
      <c r="CN47" s="663"/>
      <c r="CO47" s="663"/>
      <c r="CP47" s="663"/>
      <c r="CQ47" s="664"/>
      <c r="CR47" s="665">
        <v>173732</v>
      </c>
      <c r="CS47" s="690"/>
      <c r="CT47" s="690"/>
      <c r="CU47" s="690"/>
      <c r="CV47" s="690"/>
      <c r="CW47" s="690"/>
      <c r="CX47" s="690"/>
      <c r="CY47" s="691"/>
      <c r="CZ47" s="670">
        <v>0.4</v>
      </c>
      <c r="DA47" s="705"/>
      <c r="DB47" s="705"/>
      <c r="DC47" s="707"/>
      <c r="DD47" s="674">
        <v>57804</v>
      </c>
      <c r="DE47" s="690"/>
      <c r="DF47" s="690"/>
      <c r="DG47" s="690"/>
      <c r="DH47" s="690"/>
      <c r="DI47" s="690"/>
      <c r="DJ47" s="690"/>
      <c r="DK47" s="691"/>
      <c r="DL47" s="756"/>
      <c r="DM47" s="757"/>
      <c r="DN47" s="757"/>
      <c r="DO47" s="757"/>
      <c r="DP47" s="757"/>
      <c r="DQ47" s="757"/>
      <c r="DR47" s="757"/>
      <c r="DS47" s="757"/>
      <c r="DT47" s="757"/>
      <c r="DU47" s="757"/>
      <c r="DV47" s="758"/>
      <c r="DW47" s="753"/>
      <c r="DX47" s="754"/>
      <c r="DY47" s="754"/>
      <c r="DZ47" s="754"/>
      <c r="EA47" s="754"/>
      <c r="EB47" s="754"/>
      <c r="EC47" s="755"/>
    </row>
    <row r="48" spans="2:133" ht="11" x14ac:dyDescent="0.2">
      <c r="B48" s="783" t="s">
        <v>305</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604</v>
      </c>
      <c r="CG48" s="663"/>
      <c r="CH48" s="663"/>
      <c r="CI48" s="663"/>
      <c r="CJ48" s="663"/>
      <c r="CK48" s="663"/>
      <c r="CL48" s="663"/>
      <c r="CM48" s="663"/>
      <c r="CN48" s="663"/>
      <c r="CO48" s="663"/>
      <c r="CP48" s="663"/>
      <c r="CQ48" s="664"/>
      <c r="CR48" s="665" t="s">
        <v>540</v>
      </c>
      <c r="CS48" s="666"/>
      <c r="CT48" s="666"/>
      <c r="CU48" s="666"/>
      <c r="CV48" s="666"/>
      <c r="CW48" s="666"/>
      <c r="CX48" s="666"/>
      <c r="CY48" s="667"/>
      <c r="CZ48" s="670" t="s">
        <v>605</v>
      </c>
      <c r="DA48" s="671"/>
      <c r="DB48" s="671"/>
      <c r="DC48" s="683"/>
      <c r="DD48" s="674" t="s">
        <v>140</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606</v>
      </c>
      <c r="CE49" s="710"/>
      <c r="CF49" s="710"/>
      <c r="CG49" s="710"/>
      <c r="CH49" s="710"/>
      <c r="CI49" s="710"/>
      <c r="CJ49" s="710"/>
      <c r="CK49" s="710"/>
      <c r="CL49" s="710"/>
      <c r="CM49" s="710"/>
      <c r="CN49" s="710"/>
      <c r="CO49" s="710"/>
      <c r="CP49" s="710"/>
      <c r="CQ49" s="711"/>
      <c r="CR49" s="759">
        <v>43844474</v>
      </c>
      <c r="CS49" s="736"/>
      <c r="CT49" s="736"/>
      <c r="CU49" s="736"/>
      <c r="CV49" s="736"/>
      <c r="CW49" s="736"/>
      <c r="CX49" s="736"/>
      <c r="CY49" s="773"/>
      <c r="CZ49" s="764">
        <v>100</v>
      </c>
      <c r="DA49" s="774"/>
      <c r="DB49" s="774"/>
      <c r="DC49" s="775"/>
      <c r="DD49" s="776">
        <v>29388002</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1"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5" zoomScaleNormal="65"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306</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307</v>
      </c>
      <c r="DK2" s="787"/>
      <c r="DL2" s="787"/>
      <c r="DM2" s="787"/>
      <c r="DN2" s="787"/>
      <c r="DO2" s="788"/>
      <c r="DP2" s="224"/>
      <c r="DQ2" s="786" t="s">
        <v>308</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309</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310</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311</v>
      </c>
      <c r="B5" s="792"/>
      <c r="C5" s="792"/>
      <c r="D5" s="792"/>
      <c r="E5" s="792"/>
      <c r="F5" s="792"/>
      <c r="G5" s="792"/>
      <c r="H5" s="792"/>
      <c r="I5" s="792"/>
      <c r="J5" s="792"/>
      <c r="K5" s="792"/>
      <c r="L5" s="792"/>
      <c r="M5" s="792"/>
      <c r="N5" s="792"/>
      <c r="O5" s="792"/>
      <c r="P5" s="793"/>
      <c r="Q5" s="797" t="s">
        <v>312</v>
      </c>
      <c r="R5" s="798"/>
      <c r="S5" s="798"/>
      <c r="T5" s="798"/>
      <c r="U5" s="799"/>
      <c r="V5" s="797" t="s">
        <v>313</v>
      </c>
      <c r="W5" s="798"/>
      <c r="X5" s="798"/>
      <c r="Y5" s="798"/>
      <c r="Z5" s="799"/>
      <c r="AA5" s="797" t="s">
        <v>314</v>
      </c>
      <c r="AB5" s="798"/>
      <c r="AC5" s="798"/>
      <c r="AD5" s="798"/>
      <c r="AE5" s="798"/>
      <c r="AF5" s="803" t="s">
        <v>315</v>
      </c>
      <c r="AG5" s="798"/>
      <c r="AH5" s="798"/>
      <c r="AI5" s="798"/>
      <c r="AJ5" s="804"/>
      <c r="AK5" s="798" t="s">
        <v>316</v>
      </c>
      <c r="AL5" s="798"/>
      <c r="AM5" s="798"/>
      <c r="AN5" s="798"/>
      <c r="AO5" s="799"/>
      <c r="AP5" s="797" t="s">
        <v>317</v>
      </c>
      <c r="AQ5" s="798"/>
      <c r="AR5" s="798"/>
      <c r="AS5" s="798"/>
      <c r="AT5" s="799"/>
      <c r="AU5" s="797" t="s">
        <v>318</v>
      </c>
      <c r="AV5" s="798"/>
      <c r="AW5" s="798"/>
      <c r="AX5" s="798"/>
      <c r="AY5" s="804"/>
      <c r="AZ5" s="228"/>
      <c r="BA5" s="228"/>
      <c r="BB5" s="228"/>
      <c r="BC5" s="228"/>
      <c r="BD5" s="228"/>
      <c r="BE5" s="229"/>
      <c r="BF5" s="229"/>
      <c r="BG5" s="229"/>
      <c r="BH5" s="229"/>
      <c r="BI5" s="229"/>
      <c r="BJ5" s="229"/>
      <c r="BK5" s="229"/>
      <c r="BL5" s="229"/>
      <c r="BM5" s="229"/>
      <c r="BN5" s="229"/>
      <c r="BO5" s="229"/>
      <c r="BP5" s="229"/>
      <c r="BQ5" s="791" t="s">
        <v>319</v>
      </c>
      <c r="BR5" s="792"/>
      <c r="BS5" s="792"/>
      <c r="BT5" s="792"/>
      <c r="BU5" s="792"/>
      <c r="BV5" s="792"/>
      <c r="BW5" s="792"/>
      <c r="BX5" s="792"/>
      <c r="BY5" s="792"/>
      <c r="BZ5" s="792"/>
      <c r="CA5" s="792"/>
      <c r="CB5" s="792"/>
      <c r="CC5" s="792"/>
      <c r="CD5" s="792"/>
      <c r="CE5" s="792"/>
      <c r="CF5" s="792"/>
      <c r="CG5" s="793"/>
      <c r="CH5" s="797" t="s">
        <v>320</v>
      </c>
      <c r="CI5" s="798"/>
      <c r="CJ5" s="798"/>
      <c r="CK5" s="798"/>
      <c r="CL5" s="799"/>
      <c r="CM5" s="797" t="s">
        <v>321</v>
      </c>
      <c r="CN5" s="798"/>
      <c r="CO5" s="798"/>
      <c r="CP5" s="798"/>
      <c r="CQ5" s="799"/>
      <c r="CR5" s="797" t="s">
        <v>322</v>
      </c>
      <c r="CS5" s="798"/>
      <c r="CT5" s="798"/>
      <c r="CU5" s="798"/>
      <c r="CV5" s="799"/>
      <c r="CW5" s="797" t="s">
        <v>323</v>
      </c>
      <c r="CX5" s="798"/>
      <c r="CY5" s="798"/>
      <c r="CZ5" s="798"/>
      <c r="DA5" s="799"/>
      <c r="DB5" s="797" t="s">
        <v>324</v>
      </c>
      <c r="DC5" s="798"/>
      <c r="DD5" s="798"/>
      <c r="DE5" s="798"/>
      <c r="DF5" s="799"/>
      <c r="DG5" s="827" t="s">
        <v>325</v>
      </c>
      <c r="DH5" s="828"/>
      <c r="DI5" s="828"/>
      <c r="DJ5" s="828"/>
      <c r="DK5" s="829"/>
      <c r="DL5" s="827" t="s">
        <v>326</v>
      </c>
      <c r="DM5" s="828"/>
      <c r="DN5" s="828"/>
      <c r="DO5" s="828"/>
      <c r="DP5" s="829"/>
      <c r="DQ5" s="797" t="s">
        <v>327</v>
      </c>
      <c r="DR5" s="798"/>
      <c r="DS5" s="798"/>
      <c r="DT5" s="798"/>
      <c r="DU5" s="799"/>
      <c r="DV5" s="797" t="s">
        <v>318</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328</v>
      </c>
      <c r="C7" s="814"/>
      <c r="D7" s="814"/>
      <c r="E7" s="814"/>
      <c r="F7" s="814"/>
      <c r="G7" s="814"/>
      <c r="H7" s="814"/>
      <c r="I7" s="814"/>
      <c r="J7" s="814"/>
      <c r="K7" s="814"/>
      <c r="L7" s="814"/>
      <c r="M7" s="814"/>
      <c r="N7" s="814"/>
      <c r="O7" s="814"/>
      <c r="P7" s="815"/>
      <c r="Q7" s="816">
        <v>46863</v>
      </c>
      <c r="R7" s="817"/>
      <c r="S7" s="817"/>
      <c r="T7" s="817"/>
      <c r="U7" s="817"/>
      <c r="V7" s="817">
        <v>43811</v>
      </c>
      <c r="W7" s="817"/>
      <c r="X7" s="817"/>
      <c r="Y7" s="817"/>
      <c r="Z7" s="817"/>
      <c r="AA7" s="817">
        <v>3051</v>
      </c>
      <c r="AB7" s="817"/>
      <c r="AC7" s="817"/>
      <c r="AD7" s="817"/>
      <c r="AE7" s="818"/>
      <c r="AF7" s="819">
        <v>2475</v>
      </c>
      <c r="AG7" s="820"/>
      <c r="AH7" s="820"/>
      <c r="AI7" s="820"/>
      <c r="AJ7" s="821"/>
      <c r="AK7" s="822">
        <v>103</v>
      </c>
      <c r="AL7" s="823"/>
      <c r="AM7" s="823"/>
      <c r="AN7" s="823"/>
      <c r="AO7" s="823"/>
      <c r="AP7" s="823">
        <v>48603</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509</v>
      </c>
      <c r="BT7" s="811"/>
      <c r="BU7" s="811"/>
      <c r="BV7" s="811"/>
      <c r="BW7" s="811"/>
      <c r="BX7" s="811"/>
      <c r="BY7" s="811"/>
      <c r="BZ7" s="811"/>
      <c r="CA7" s="811"/>
      <c r="CB7" s="811"/>
      <c r="CC7" s="811"/>
      <c r="CD7" s="811"/>
      <c r="CE7" s="811"/>
      <c r="CF7" s="811"/>
      <c r="CG7" s="826"/>
      <c r="CH7" s="807">
        <v>-16</v>
      </c>
      <c r="CI7" s="808"/>
      <c r="CJ7" s="808"/>
      <c r="CK7" s="808"/>
      <c r="CL7" s="809"/>
      <c r="CM7" s="807">
        <v>111</v>
      </c>
      <c r="CN7" s="808"/>
      <c r="CO7" s="808"/>
      <c r="CP7" s="808"/>
      <c r="CQ7" s="809"/>
      <c r="CR7" s="807">
        <v>238</v>
      </c>
      <c r="CS7" s="808"/>
      <c r="CT7" s="808"/>
      <c r="CU7" s="808"/>
      <c r="CV7" s="809"/>
      <c r="CW7" s="807" t="s">
        <v>607</v>
      </c>
      <c r="CX7" s="808"/>
      <c r="CY7" s="808"/>
      <c r="CZ7" s="808"/>
      <c r="DA7" s="809"/>
      <c r="DB7" s="807" t="s">
        <v>607</v>
      </c>
      <c r="DC7" s="808"/>
      <c r="DD7" s="808"/>
      <c r="DE7" s="808"/>
      <c r="DF7" s="809"/>
      <c r="DG7" s="807" t="s">
        <v>607</v>
      </c>
      <c r="DH7" s="808"/>
      <c r="DI7" s="808"/>
      <c r="DJ7" s="808"/>
      <c r="DK7" s="809"/>
      <c r="DL7" s="807" t="s">
        <v>607</v>
      </c>
      <c r="DM7" s="808"/>
      <c r="DN7" s="808"/>
      <c r="DO7" s="808"/>
      <c r="DP7" s="809"/>
      <c r="DQ7" s="807" t="s">
        <v>607</v>
      </c>
      <c r="DR7" s="808"/>
      <c r="DS7" s="808"/>
      <c r="DT7" s="808"/>
      <c r="DU7" s="809"/>
      <c r="DV7" s="810"/>
      <c r="DW7" s="811"/>
      <c r="DX7" s="811"/>
      <c r="DY7" s="811"/>
      <c r="DZ7" s="812"/>
      <c r="EA7" s="230"/>
    </row>
    <row r="8" spans="1:131" s="231" customFormat="1" ht="26.25" customHeight="1" x14ac:dyDescent="0.2">
      <c r="A8" s="234">
        <v>2</v>
      </c>
      <c r="B8" s="844" t="s">
        <v>329</v>
      </c>
      <c r="C8" s="845"/>
      <c r="D8" s="845"/>
      <c r="E8" s="845"/>
      <c r="F8" s="845"/>
      <c r="G8" s="845"/>
      <c r="H8" s="845"/>
      <c r="I8" s="845"/>
      <c r="J8" s="845"/>
      <c r="K8" s="845"/>
      <c r="L8" s="845"/>
      <c r="M8" s="845"/>
      <c r="N8" s="845"/>
      <c r="O8" s="845"/>
      <c r="P8" s="846"/>
      <c r="Q8" s="847">
        <v>47</v>
      </c>
      <c r="R8" s="848"/>
      <c r="S8" s="848"/>
      <c r="T8" s="848"/>
      <c r="U8" s="848"/>
      <c r="V8" s="848">
        <v>47</v>
      </c>
      <c r="W8" s="848"/>
      <c r="X8" s="848"/>
      <c r="Y8" s="848"/>
      <c r="Z8" s="848"/>
      <c r="AA8" s="848">
        <v>0</v>
      </c>
      <c r="AB8" s="848"/>
      <c r="AC8" s="848"/>
      <c r="AD8" s="848"/>
      <c r="AE8" s="849"/>
      <c r="AF8" s="850">
        <v>0</v>
      </c>
      <c r="AG8" s="851"/>
      <c r="AH8" s="851"/>
      <c r="AI8" s="851"/>
      <c r="AJ8" s="852"/>
      <c r="AK8" s="833">
        <v>6</v>
      </c>
      <c r="AL8" s="834"/>
      <c r="AM8" s="834"/>
      <c r="AN8" s="834"/>
      <c r="AO8" s="834"/>
      <c r="AP8" s="853" t="s">
        <v>607</v>
      </c>
      <c r="AQ8" s="853"/>
      <c r="AR8" s="853"/>
      <c r="AS8" s="853"/>
      <c r="AT8" s="853"/>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510</v>
      </c>
      <c r="BT8" s="838"/>
      <c r="BU8" s="838"/>
      <c r="BV8" s="838"/>
      <c r="BW8" s="838"/>
      <c r="BX8" s="838"/>
      <c r="BY8" s="838"/>
      <c r="BZ8" s="838"/>
      <c r="CA8" s="838"/>
      <c r="CB8" s="838"/>
      <c r="CC8" s="838"/>
      <c r="CD8" s="838"/>
      <c r="CE8" s="838"/>
      <c r="CF8" s="838"/>
      <c r="CG8" s="839"/>
      <c r="CH8" s="840">
        <v>-5</v>
      </c>
      <c r="CI8" s="841"/>
      <c r="CJ8" s="841"/>
      <c r="CK8" s="841"/>
      <c r="CL8" s="842"/>
      <c r="CM8" s="840">
        <v>52</v>
      </c>
      <c r="CN8" s="841"/>
      <c r="CO8" s="841"/>
      <c r="CP8" s="841"/>
      <c r="CQ8" s="842"/>
      <c r="CR8" s="840">
        <v>5</v>
      </c>
      <c r="CS8" s="841"/>
      <c r="CT8" s="841"/>
      <c r="CU8" s="841"/>
      <c r="CV8" s="842"/>
      <c r="CW8" s="840" t="s">
        <v>607</v>
      </c>
      <c r="CX8" s="841"/>
      <c r="CY8" s="841"/>
      <c r="CZ8" s="841"/>
      <c r="DA8" s="842"/>
      <c r="DB8" s="840" t="s">
        <v>607</v>
      </c>
      <c r="DC8" s="841"/>
      <c r="DD8" s="841"/>
      <c r="DE8" s="841"/>
      <c r="DF8" s="842"/>
      <c r="DG8" s="840" t="s">
        <v>607</v>
      </c>
      <c r="DH8" s="841"/>
      <c r="DI8" s="841"/>
      <c r="DJ8" s="841"/>
      <c r="DK8" s="842"/>
      <c r="DL8" s="840" t="s">
        <v>607</v>
      </c>
      <c r="DM8" s="841"/>
      <c r="DN8" s="841"/>
      <c r="DO8" s="841"/>
      <c r="DP8" s="842"/>
      <c r="DQ8" s="840" t="s">
        <v>607</v>
      </c>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511</v>
      </c>
      <c r="BT9" s="838"/>
      <c r="BU9" s="838"/>
      <c r="BV9" s="838"/>
      <c r="BW9" s="838"/>
      <c r="BX9" s="838"/>
      <c r="BY9" s="838"/>
      <c r="BZ9" s="838"/>
      <c r="CA9" s="838"/>
      <c r="CB9" s="838"/>
      <c r="CC9" s="838"/>
      <c r="CD9" s="838"/>
      <c r="CE9" s="838"/>
      <c r="CF9" s="838"/>
      <c r="CG9" s="839"/>
      <c r="CH9" s="840">
        <v>5</v>
      </c>
      <c r="CI9" s="841"/>
      <c r="CJ9" s="841"/>
      <c r="CK9" s="841"/>
      <c r="CL9" s="842"/>
      <c r="CM9" s="840">
        <v>109</v>
      </c>
      <c r="CN9" s="841"/>
      <c r="CO9" s="841"/>
      <c r="CP9" s="841"/>
      <c r="CQ9" s="842"/>
      <c r="CR9" s="840">
        <v>50</v>
      </c>
      <c r="CS9" s="841"/>
      <c r="CT9" s="841"/>
      <c r="CU9" s="841"/>
      <c r="CV9" s="842"/>
      <c r="CW9" s="840" t="s">
        <v>607</v>
      </c>
      <c r="CX9" s="841"/>
      <c r="CY9" s="841"/>
      <c r="CZ9" s="841"/>
      <c r="DA9" s="842"/>
      <c r="DB9" s="840" t="s">
        <v>607</v>
      </c>
      <c r="DC9" s="841"/>
      <c r="DD9" s="841"/>
      <c r="DE9" s="841"/>
      <c r="DF9" s="842"/>
      <c r="DG9" s="840" t="s">
        <v>607</v>
      </c>
      <c r="DH9" s="841"/>
      <c r="DI9" s="841"/>
      <c r="DJ9" s="841"/>
      <c r="DK9" s="842"/>
      <c r="DL9" s="840" t="s">
        <v>607</v>
      </c>
      <c r="DM9" s="841"/>
      <c r="DN9" s="841"/>
      <c r="DO9" s="841"/>
      <c r="DP9" s="842"/>
      <c r="DQ9" s="840" t="s">
        <v>607</v>
      </c>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t="s">
        <v>523</v>
      </c>
      <c r="BT10" s="838"/>
      <c r="BU10" s="838"/>
      <c r="BV10" s="838"/>
      <c r="BW10" s="838"/>
      <c r="BX10" s="838"/>
      <c r="BY10" s="838"/>
      <c r="BZ10" s="838"/>
      <c r="CA10" s="838"/>
      <c r="CB10" s="838"/>
      <c r="CC10" s="838"/>
      <c r="CD10" s="838"/>
      <c r="CE10" s="838"/>
      <c r="CF10" s="838"/>
      <c r="CG10" s="839"/>
      <c r="CH10" s="840">
        <v>2</v>
      </c>
      <c r="CI10" s="841"/>
      <c r="CJ10" s="841"/>
      <c r="CK10" s="841"/>
      <c r="CL10" s="842"/>
      <c r="CM10" s="840">
        <v>50</v>
      </c>
      <c r="CN10" s="841"/>
      <c r="CO10" s="841"/>
      <c r="CP10" s="841"/>
      <c r="CQ10" s="842"/>
      <c r="CR10" s="840">
        <v>30</v>
      </c>
      <c r="CS10" s="841"/>
      <c r="CT10" s="841"/>
      <c r="CU10" s="841"/>
      <c r="CV10" s="842"/>
      <c r="CW10" s="840" t="s">
        <v>607</v>
      </c>
      <c r="CX10" s="841"/>
      <c r="CY10" s="841"/>
      <c r="CZ10" s="841"/>
      <c r="DA10" s="842"/>
      <c r="DB10" s="840" t="s">
        <v>607</v>
      </c>
      <c r="DC10" s="841"/>
      <c r="DD10" s="841"/>
      <c r="DE10" s="841"/>
      <c r="DF10" s="842"/>
      <c r="DG10" s="840" t="s">
        <v>607</v>
      </c>
      <c r="DH10" s="841"/>
      <c r="DI10" s="841"/>
      <c r="DJ10" s="841"/>
      <c r="DK10" s="842"/>
      <c r="DL10" s="840" t="s">
        <v>607</v>
      </c>
      <c r="DM10" s="841"/>
      <c r="DN10" s="841"/>
      <c r="DO10" s="841"/>
      <c r="DP10" s="842"/>
      <c r="DQ10" s="840" t="s">
        <v>607</v>
      </c>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t="s">
        <v>512</v>
      </c>
      <c r="BT11" s="838"/>
      <c r="BU11" s="838"/>
      <c r="BV11" s="838"/>
      <c r="BW11" s="838"/>
      <c r="BX11" s="838"/>
      <c r="BY11" s="838"/>
      <c r="BZ11" s="838"/>
      <c r="CA11" s="838"/>
      <c r="CB11" s="838"/>
      <c r="CC11" s="838"/>
      <c r="CD11" s="838"/>
      <c r="CE11" s="838"/>
      <c r="CF11" s="838"/>
      <c r="CG11" s="839"/>
      <c r="CH11" s="840">
        <v>2</v>
      </c>
      <c r="CI11" s="841"/>
      <c r="CJ11" s="841"/>
      <c r="CK11" s="841"/>
      <c r="CL11" s="842"/>
      <c r="CM11" s="840">
        <v>85</v>
      </c>
      <c r="CN11" s="841"/>
      <c r="CO11" s="841"/>
      <c r="CP11" s="841"/>
      <c r="CQ11" s="842"/>
      <c r="CR11" s="840">
        <v>75</v>
      </c>
      <c r="CS11" s="841"/>
      <c r="CT11" s="841"/>
      <c r="CU11" s="841"/>
      <c r="CV11" s="842"/>
      <c r="CW11" s="840">
        <v>6</v>
      </c>
      <c r="CX11" s="841"/>
      <c r="CY11" s="841"/>
      <c r="CZ11" s="841"/>
      <c r="DA11" s="842"/>
      <c r="DB11" s="840" t="s">
        <v>607</v>
      </c>
      <c r="DC11" s="841"/>
      <c r="DD11" s="841"/>
      <c r="DE11" s="841"/>
      <c r="DF11" s="842"/>
      <c r="DG11" s="840" t="s">
        <v>607</v>
      </c>
      <c r="DH11" s="841"/>
      <c r="DI11" s="841"/>
      <c r="DJ11" s="841"/>
      <c r="DK11" s="842"/>
      <c r="DL11" s="840" t="s">
        <v>607</v>
      </c>
      <c r="DM11" s="841"/>
      <c r="DN11" s="841"/>
      <c r="DO11" s="841"/>
      <c r="DP11" s="842"/>
      <c r="DQ11" s="840" t="s">
        <v>607</v>
      </c>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t="s">
        <v>513</v>
      </c>
      <c r="BT12" s="838"/>
      <c r="BU12" s="838"/>
      <c r="BV12" s="838"/>
      <c r="BW12" s="838"/>
      <c r="BX12" s="838"/>
      <c r="BY12" s="838"/>
      <c r="BZ12" s="838"/>
      <c r="CA12" s="838"/>
      <c r="CB12" s="838"/>
      <c r="CC12" s="838"/>
      <c r="CD12" s="838"/>
      <c r="CE12" s="838"/>
      <c r="CF12" s="838"/>
      <c r="CG12" s="839"/>
      <c r="CH12" s="840">
        <v>-15</v>
      </c>
      <c r="CI12" s="841"/>
      <c r="CJ12" s="841"/>
      <c r="CK12" s="841"/>
      <c r="CL12" s="842"/>
      <c r="CM12" s="840">
        <v>48</v>
      </c>
      <c r="CN12" s="841"/>
      <c r="CO12" s="841"/>
      <c r="CP12" s="841"/>
      <c r="CQ12" s="842"/>
      <c r="CR12" s="840">
        <v>50</v>
      </c>
      <c r="CS12" s="841"/>
      <c r="CT12" s="841"/>
      <c r="CU12" s="841"/>
      <c r="CV12" s="842"/>
      <c r="CW12" s="840">
        <v>11</v>
      </c>
      <c r="CX12" s="841"/>
      <c r="CY12" s="841"/>
      <c r="CZ12" s="841"/>
      <c r="DA12" s="842"/>
      <c r="DB12" s="840" t="s">
        <v>607</v>
      </c>
      <c r="DC12" s="841"/>
      <c r="DD12" s="841"/>
      <c r="DE12" s="841"/>
      <c r="DF12" s="842"/>
      <c r="DG12" s="840" t="s">
        <v>607</v>
      </c>
      <c r="DH12" s="841"/>
      <c r="DI12" s="841"/>
      <c r="DJ12" s="841"/>
      <c r="DK12" s="842"/>
      <c r="DL12" s="840" t="s">
        <v>607</v>
      </c>
      <c r="DM12" s="841"/>
      <c r="DN12" s="841"/>
      <c r="DO12" s="841"/>
      <c r="DP12" s="842"/>
      <c r="DQ12" s="840" t="s">
        <v>607</v>
      </c>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t="s">
        <v>514</v>
      </c>
      <c r="BT13" s="838"/>
      <c r="BU13" s="838"/>
      <c r="BV13" s="838"/>
      <c r="BW13" s="838"/>
      <c r="BX13" s="838"/>
      <c r="BY13" s="838"/>
      <c r="BZ13" s="838"/>
      <c r="CA13" s="838"/>
      <c r="CB13" s="838"/>
      <c r="CC13" s="838"/>
      <c r="CD13" s="838"/>
      <c r="CE13" s="838"/>
      <c r="CF13" s="838"/>
      <c r="CG13" s="839"/>
      <c r="CH13" s="840">
        <v>206</v>
      </c>
      <c r="CI13" s="841"/>
      <c r="CJ13" s="841"/>
      <c r="CK13" s="841"/>
      <c r="CL13" s="842"/>
      <c r="CM13" s="840">
        <v>25</v>
      </c>
      <c r="CN13" s="841"/>
      <c r="CO13" s="841"/>
      <c r="CP13" s="841"/>
      <c r="CQ13" s="842"/>
      <c r="CR13" s="840">
        <v>10</v>
      </c>
      <c r="CS13" s="841"/>
      <c r="CT13" s="841"/>
      <c r="CU13" s="841"/>
      <c r="CV13" s="842"/>
      <c r="CW13" s="840" t="s">
        <v>607</v>
      </c>
      <c r="CX13" s="841"/>
      <c r="CY13" s="841"/>
      <c r="CZ13" s="841"/>
      <c r="DA13" s="842"/>
      <c r="DB13" s="840" t="s">
        <v>607</v>
      </c>
      <c r="DC13" s="841"/>
      <c r="DD13" s="841"/>
      <c r="DE13" s="841"/>
      <c r="DF13" s="842"/>
      <c r="DG13" s="840" t="s">
        <v>607</v>
      </c>
      <c r="DH13" s="841"/>
      <c r="DI13" s="841"/>
      <c r="DJ13" s="841"/>
      <c r="DK13" s="842"/>
      <c r="DL13" s="840" t="s">
        <v>607</v>
      </c>
      <c r="DM13" s="841"/>
      <c r="DN13" s="841"/>
      <c r="DO13" s="841"/>
      <c r="DP13" s="842"/>
      <c r="DQ13" s="840" t="s">
        <v>607</v>
      </c>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4"/>
      <c r="R22" s="865"/>
      <c r="S22" s="865"/>
      <c r="T22" s="865"/>
      <c r="U22" s="865"/>
      <c r="V22" s="865"/>
      <c r="W22" s="865"/>
      <c r="X22" s="865"/>
      <c r="Y22" s="865"/>
      <c r="Z22" s="865"/>
      <c r="AA22" s="865"/>
      <c r="AB22" s="865"/>
      <c r="AC22" s="865"/>
      <c r="AD22" s="865"/>
      <c r="AE22" s="866"/>
      <c r="AF22" s="850"/>
      <c r="AG22" s="851"/>
      <c r="AH22" s="851"/>
      <c r="AI22" s="851"/>
      <c r="AJ22" s="852"/>
      <c r="AK22" s="867"/>
      <c r="AL22" s="868"/>
      <c r="AM22" s="868"/>
      <c r="AN22" s="868"/>
      <c r="AO22" s="868"/>
      <c r="AP22" s="868"/>
      <c r="AQ22" s="868"/>
      <c r="AR22" s="868"/>
      <c r="AS22" s="868"/>
      <c r="AT22" s="868"/>
      <c r="AU22" s="869"/>
      <c r="AV22" s="869"/>
      <c r="AW22" s="869"/>
      <c r="AX22" s="869"/>
      <c r="AY22" s="870"/>
      <c r="AZ22" s="871" t="s">
        <v>330</v>
      </c>
      <c r="BA22" s="871"/>
      <c r="BB22" s="871"/>
      <c r="BC22" s="871"/>
      <c r="BD22" s="872"/>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331</v>
      </c>
      <c r="B23" s="854" t="s">
        <v>332</v>
      </c>
      <c r="C23" s="855"/>
      <c r="D23" s="855"/>
      <c r="E23" s="855"/>
      <c r="F23" s="855"/>
      <c r="G23" s="855"/>
      <c r="H23" s="855"/>
      <c r="I23" s="855"/>
      <c r="J23" s="855"/>
      <c r="K23" s="855"/>
      <c r="L23" s="855"/>
      <c r="M23" s="855"/>
      <c r="N23" s="855"/>
      <c r="O23" s="855"/>
      <c r="P23" s="856"/>
      <c r="Q23" s="857">
        <v>46896</v>
      </c>
      <c r="R23" s="858"/>
      <c r="S23" s="858"/>
      <c r="T23" s="858"/>
      <c r="U23" s="858"/>
      <c r="V23" s="858">
        <v>43844</v>
      </c>
      <c r="W23" s="858"/>
      <c r="X23" s="858"/>
      <c r="Y23" s="858"/>
      <c r="Z23" s="858"/>
      <c r="AA23" s="858">
        <v>3051</v>
      </c>
      <c r="AB23" s="858"/>
      <c r="AC23" s="858"/>
      <c r="AD23" s="858"/>
      <c r="AE23" s="859"/>
      <c r="AF23" s="860">
        <v>2475</v>
      </c>
      <c r="AG23" s="858"/>
      <c r="AH23" s="858"/>
      <c r="AI23" s="858"/>
      <c r="AJ23" s="861"/>
      <c r="AK23" s="862"/>
      <c r="AL23" s="863"/>
      <c r="AM23" s="863"/>
      <c r="AN23" s="863"/>
      <c r="AO23" s="863"/>
      <c r="AP23" s="858">
        <v>48603</v>
      </c>
      <c r="AQ23" s="858"/>
      <c r="AR23" s="858"/>
      <c r="AS23" s="858"/>
      <c r="AT23" s="858"/>
      <c r="AU23" s="874"/>
      <c r="AV23" s="874"/>
      <c r="AW23" s="874"/>
      <c r="AX23" s="874"/>
      <c r="AY23" s="875"/>
      <c r="AZ23" s="876" t="s">
        <v>183</v>
      </c>
      <c r="BA23" s="877"/>
      <c r="BB23" s="877"/>
      <c r="BC23" s="877"/>
      <c r="BD23" s="878"/>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3" t="s">
        <v>333</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334</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311</v>
      </c>
      <c r="B26" s="792"/>
      <c r="C26" s="792"/>
      <c r="D26" s="792"/>
      <c r="E26" s="792"/>
      <c r="F26" s="792"/>
      <c r="G26" s="792"/>
      <c r="H26" s="792"/>
      <c r="I26" s="792"/>
      <c r="J26" s="792"/>
      <c r="K26" s="792"/>
      <c r="L26" s="792"/>
      <c r="M26" s="792"/>
      <c r="N26" s="792"/>
      <c r="O26" s="792"/>
      <c r="P26" s="793"/>
      <c r="Q26" s="797" t="s">
        <v>335</v>
      </c>
      <c r="R26" s="798"/>
      <c r="S26" s="798"/>
      <c r="T26" s="798"/>
      <c r="U26" s="799"/>
      <c r="V26" s="797" t="s">
        <v>336</v>
      </c>
      <c r="W26" s="798"/>
      <c r="X26" s="798"/>
      <c r="Y26" s="798"/>
      <c r="Z26" s="799"/>
      <c r="AA26" s="797" t="s">
        <v>337</v>
      </c>
      <c r="AB26" s="798"/>
      <c r="AC26" s="798"/>
      <c r="AD26" s="798"/>
      <c r="AE26" s="798"/>
      <c r="AF26" s="879" t="s">
        <v>338</v>
      </c>
      <c r="AG26" s="880"/>
      <c r="AH26" s="880"/>
      <c r="AI26" s="880"/>
      <c r="AJ26" s="881"/>
      <c r="AK26" s="798" t="s">
        <v>339</v>
      </c>
      <c r="AL26" s="798"/>
      <c r="AM26" s="798"/>
      <c r="AN26" s="798"/>
      <c r="AO26" s="799"/>
      <c r="AP26" s="797" t="s">
        <v>340</v>
      </c>
      <c r="AQ26" s="798"/>
      <c r="AR26" s="798"/>
      <c r="AS26" s="798"/>
      <c r="AT26" s="799"/>
      <c r="AU26" s="797" t="s">
        <v>341</v>
      </c>
      <c r="AV26" s="798"/>
      <c r="AW26" s="798"/>
      <c r="AX26" s="798"/>
      <c r="AY26" s="799"/>
      <c r="AZ26" s="797" t="s">
        <v>342</v>
      </c>
      <c r="BA26" s="798"/>
      <c r="BB26" s="798"/>
      <c r="BC26" s="798"/>
      <c r="BD26" s="799"/>
      <c r="BE26" s="797" t="s">
        <v>318</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2"/>
      <c r="AG27" s="883"/>
      <c r="AH27" s="883"/>
      <c r="AI27" s="883"/>
      <c r="AJ27" s="884"/>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343</v>
      </c>
      <c r="C28" s="814"/>
      <c r="D28" s="814"/>
      <c r="E28" s="814"/>
      <c r="F28" s="814"/>
      <c r="G28" s="814"/>
      <c r="H28" s="814"/>
      <c r="I28" s="814"/>
      <c r="J28" s="814"/>
      <c r="K28" s="814"/>
      <c r="L28" s="814"/>
      <c r="M28" s="814"/>
      <c r="N28" s="814"/>
      <c r="O28" s="814"/>
      <c r="P28" s="815"/>
      <c r="Q28" s="887">
        <v>9086</v>
      </c>
      <c r="R28" s="888"/>
      <c r="S28" s="888"/>
      <c r="T28" s="888"/>
      <c r="U28" s="888"/>
      <c r="V28" s="888">
        <v>8985</v>
      </c>
      <c r="W28" s="888"/>
      <c r="X28" s="888"/>
      <c r="Y28" s="888"/>
      <c r="Z28" s="888"/>
      <c r="AA28" s="888">
        <v>101</v>
      </c>
      <c r="AB28" s="888"/>
      <c r="AC28" s="888"/>
      <c r="AD28" s="888"/>
      <c r="AE28" s="889"/>
      <c r="AF28" s="890">
        <v>101</v>
      </c>
      <c r="AG28" s="888"/>
      <c r="AH28" s="888"/>
      <c r="AI28" s="888"/>
      <c r="AJ28" s="891"/>
      <c r="AK28" s="892">
        <v>512</v>
      </c>
      <c r="AL28" s="893"/>
      <c r="AM28" s="893"/>
      <c r="AN28" s="893"/>
      <c r="AO28" s="893"/>
      <c r="AP28" s="853" t="s">
        <v>515</v>
      </c>
      <c r="AQ28" s="853"/>
      <c r="AR28" s="853"/>
      <c r="AS28" s="853"/>
      <c r="AT28" s="853"/>
      <c r="AU28" s="853" t="s">
        <v>515</v>
      </c>
      <c r="AV28" s="853"/>
      <c r="AW28" s="853"/>
      <c r="AX28" s="853"/>
      <c r="AY28" s="853"/>
      <c r="AZ28" s="894"/>
      <c r="BA28" s="894"/>
      <c r="BB28" s="894"/>
      <c r="BC28" s="894"/>
      <c r="BD28" s="894"/>
      <c r="BE28" s="885"/>
      <c r="BF28" s="885"/>
      <c r="BG28" s="885"/>
      <c r="BH28" s="885"/>
      <c r="BI28" s="886"/>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344</v>
      </c>
      <c r="C29" s="845"/>
      <c r="D29" s="845"/>
      <c r="E29" s="845"/>
      <c r="F29" s="845"/>
      <c r="G29" s="845"/>
      <c r="H29" s="845"/>
      <c r="I29" s="845"/>
      <c r="J29" s="845"/>
      <c r="K29" s="845"/>
      <c r="L29" s="845"/>
      <c r="M29" s="845"/>
      <c r="N29" s="845"/>
      <c r="O29" s="845"/>
      <c r="P29" s="846"/>
      <c r="Q29" s="847">
        <v>2106</v>
      </c>
      <c r="R29" s="848"/>
      <c r="S29" s="848"/>
      <c r="T29" s="848"/>
      <c r="U29" s="848"/>
      <c r="V29" s="848">
        <v>2085</v>
      </c>
      <c r="W29" s="848"/>
      <c r="X29" s="848"/>
      <c r="Y29" s="848"/>
      <c r="Z29" s="848"/>
      <c r="AA29" s="848">
        <v>21</v>
      </c>
      <c r="AB29" s="848"/>
      <c r="AC29" s="848"/>
      <c r="AD29" s="848"/>
      <c r="AE29" s="849"/>
      <c r="AF29" s="850">
        <v>21</v>
      </c>
      <c r="AG29" s="851"/>
      <c r="AH29" s="851"/>
      <c r="AI29" s="851"/>
      <c r="AJ29" s="852"/>
      <c r="AK29" s="897">
        <v>1211</v>
      </c>
      <c r="AL29" s="898"/>
      <c r="AM29" s="898"/>
      <c r="AN29" s="898"/>
      <c r="AO29" s="898"/>
      <c r="AP29" s="853" t="s">
        <v>515</v>
      </c>
      <c r="AQ29" s="853"/>
      <c r="AR29" s="853"/>
      <c r="AS29" s="853"/>
      <c r="AT29" s="853"/>
      <c r="AU29" s="853" t="s">
        <v>515</v>
      </c>
      <c r="AV29" s="853"/>
      <c r="AW29" s="853"/>
      <c r="AX29" s="853"/>
      <c r="AY29" s="853"/>
      <c r="AZ29" s="853"/>
      <c r="BA29" s="853"/>
      <c r="BB29" s="853"/>
      <c r="BC29" s="853"/>
      <c r="BD29" s="853"/>
      <c r="BE29" s="895"/>
      <c r="BF29" s="895"/>
      <c r="BG29" s="895"/>
      <c r="BH29" s="895"/>
      <c r="BI29" s="896"/>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345</v>
      </c>
      <c r="C30" s="845"/>
      <c r="D30" s="845"/>
      <c r="E30" s="845"/>
      <c r="F30" s="845"/>
      <c r="G30" s="845"/>
      <c r="H30" s="845"/>
      <c r="I30" s="845"/>
      <c r="J30" s="845"/>
      <c r="K30" s="845"/>
      <c r="L30" s="845"/>
      <c r="M30" s="845"/>
      <c r="N30" s="845"/>
      <c r="O30" s="845"/>
      <c r="P30" s="846"/>
      <c r="Q30" s="847">
        <v>8227</v>
      </c>
      <c r="R30" s="848"/>
      <c r="S30" s="848"/>
      <c r="T30" s="848"/>
      <c r="U30" s="848"/>
      <c r="V30" s="848">
        <v>7859</v>
      </c>
      <c r="W30" s="848"/>
      <c r="X30" s="848"/>
      <c r="Y30" s="848"/>
      <c r="Z30" s="848"/>
      <c r="AA30" s="848">
        <v>368</v>
      </c>
      <c r="AB30" s="848"/>
      <c r="AC30" s="848"/>
      <c r="AD30" s="848"/>
      <c r="AE30" s="849"/>
      <c r="AF30" s="850">
        <v>368</v>
      </c>
      <c r="AG30" s="851"/>
      <c r="AH30" s="851"/>
      <c r="AI30" s="851"/>
      <c r="AJ30" s="852"/>
      <c r="AK30" s="897">
        <v>1234</v>
      </c>
      <c r="AL30" s="898"/>
      <c r="AM30" s="898"/>
      <c r="AN30" s="898"/>
      <c r="AO30" s="898"/>
      <c r="AP30" s="853" t="s">
        <v>515</v>
      </c>
      <c r="AQ30" s="853"/>
      <c r="AR30" s="853"/>
      <c r="AS30" s="853"/>
      <c r="AT30" s="853"/>
      <c r="AU30" s="853" t="s">
        <v>515</v>
      </c>
      <c r="AV30" s="853"/>
      <c r="AW30" s="853"/>
      <c r="AX30" s="853"/>
      <c r="AY30" s="853"/>
      <c r="AZ30" s="853"/>
      <c r="BA30" s="853"/>
      <c r="BB30" s="853"/>
      <c r="BC30" s="853"/>
      <c r="BD30" s="853"/>
      <c r="BE30" s="895"/>
      <c r="BF30" s="895"/>
      <c r="BG30" s="895"/>
      <c r="BH30" s="895"/>
      <c r="BI30" s="896"/>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346</v>
      </c>
      <c r="C31" s="845"/>
      <c r="D31" s="845"/>
      <c r="E31" s="845"/>
      <c r="F31" s="845"/>
      <c r="G31" s="845"/>
      <c r="H31" s="845"/>
      <c r="I31" s="845"/>
      <c r="J31" s="845"/>
      <c r="K31" s="845"/>
      <c r="L31" s="845"/>
      <c r="M31" s="845"/>
      <c r="N31" s="845"/>
      <c r="O31" s="845"/>
      <c r="P31" s="846"/>
      <c r="Q31" s="847">
        <v>983</v>
      </c>
      <c r="R31" s="848"/>
      <c r="S31" s="848"/>
      <c r="T31" s="848"/>
      <c r="U31" s="848"/>
      <c r="V31" s="848">
        <v>755</v>
      </c>
      <c r="W31" s="848"/>
      <c r="X31" s="848"/>
      <c r="Y31" s="848"/>
      <c r="Z31" s="848"/>
      <c r="AA31" s="848">
        <v>228</v>
      </c>
      <c r="AB31" s="848"/>
      <c r="AC31" s="848"/>
      <c r="AD31" s="848"/>
      <c r="AE31" s="849"/>
      <c r="AF31" s="850">
        <v>317</v>
      </c>
      <c r="AG31" s="851"/>
      <c r="AH31" s="851"/>
      <c r="AI31" s="851"/>
      <c r="AJ31" s="852"/>
      <c r="AK31" s="897">
        <v>304</v>
      </c>
      <c r="AL31" s="898"/>
      <c r="AM31" s="898"/>
      <c r="AN31" s="898"/>
      <c r="AO31" s="898"/>
      <c r="AP31" s="898">
        <v>566</v>
      </c>
      <c r="AQ31" s="898"/>
      <c r="AR31" s="898"/>
      <c r="AS31" s="898"/>
      <c r="AT31" s="898"/>
      <c r="AU31" s="898">
        <v>452</v>
      </c>
      <c r="AV31" s="898"/>
      <c r="AW31" s="898"/>
      <c r="AX31" s="898"/>
      <c r="AY31" s="898"/>
      <c r="AZ31" s="853" t="s">
        <v>515</v>
      </c>
      <c r="BA31" s="853"/>
      <c r="BB31" s="853"/>
      <c r="BC31" s="853"/>
      <c r="BD31" s="853"/>
      <c r="BE31" s="895" t="s">
        <v>347</v>
      </c>
      <c r="BF31" s="895"/>
      <c r="BG31" s="895"/>
      <c r="BH31" s="895"/>
      <c r="BI31" s="896"/>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348</v>
      </c>
      <c r="C32" s="845"/>
      <c r="D32" s="845"/>
      <c r="E32" s="845"/>
      <c r="F32" s="845"/>
      <c r="G32" s="845"/>
      <c r="H32" s="845"/>
      <c r="I32" s="845"/>
      <c r="J32" s="845"/>
      <c r="K32" s="845"/>
      <c r="L32" s="845"/>
      <c r="M32" s="845"/>
      <c r="N32" s="845"/>
      <c r="O32" s="845"/>
      <c r="P32" s="846"/>
      <c r="Q32" s="847">
        <v>2836</v>
      </c>
      <c r="R32" s="848"/>
      <c r="S32" s="848"/>
      <c r="T32" s="848"/>
      <c r="U32" s="848"/>
      <c r="V32" s="848">
        <v>2443</v>
      </c>
      <c r="W32" s="848"/>
      <c r="X32" s="848"/>
      <c r="Y32" s="848"/>
      <c r="Z32" s="848"/>
      <c r="AA32" s="848">
        <v>393</v>
      </c>
      <c r="AB32" s="848"/>
      <c r="AC32" s="848"/>
      <c r="AD32" s="848"/>
      <c r="AE32" s="849"/>
      <c r="AF32" s="850">
        <v>4777</v>
      </c>
      <c r="AG32" s="851"/>
      <c r="AH32" s="851"/>
      <c r="AI32" s="851"/>
      <c r="AJ32" s="852"/>
      <c r="AK32" s="897">
        <v>157</v>
      </c>
      <c r="AL32" s="898"/>
      <c r="AM32" s="898"/>
      <c r="AN32" s="898"/>
      <c r="AO32" s="898"/>
      <c r="AP32" s="898">
        <v>6535</v>
      </c>
      <c r="AQ32" s="898"/>
      <c r="AR32" s="898"/>
      <c r="AS32" s="898"/>
      <c r="AT32" s="898"/>
      <c r="AU32" s="898">
        <v>1052</v>
      </c>
      <c r="AV32" s="898"/>
      <c r="AW32" s="898"/>
      <c r="AX32" s="898"/>
      <c r="AY32" s="898"/>
      <c r="AZ32" s="853" t="s">
        <v>515</v>
      </c>
      <c r="BA32" s="853"/>
      <c r="BB32" s="853"/>
      <c r="BC32" s="853"/>
      <c r="BD32" s="853"/>
      <c r="BE32" s="895" t="s">
        <v>347</v>
      </c>
      <c r="BF32" s="895"/>
      <c r="BG32" s="895"/>
      <c r="BH32" s="895"/>
      <c r="BI32" s="896"/>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349</v>
      </c>
      <c r="C33" s="845"/>
      <c r="D33" s="845"/>
      <c r="E33" s="845"/>
      <c r="F33" s="845"/>
      <c r="G33" s="845"/>
      <c r="H33" s="845"/>
      <c r="I33" s="845"/>
      <c r="J33" s="845"/>
      <c r="K33" s="845"/>
      <c r="L33" s="845"/>
      <c r="M33" s="845"/>
      <c r="N33" s="845"/>
      <c r="O33" s="845"/>
      <c r="P33" s="846"/>
      <c r="Q33" s="847">
        <v>206</v>
      </c>
      <c r="R33" s="848"/>
      <c r="S33" s="848"/>
      <c r="T33" s="848"/>
      <c r="U33" s="848"/>
      <c r="V33" s="848">
        <v>222</v>
      </c>
      <c r="W33" s="848"/>
      <c r="X33" s="848"/>
      <c r="Y33" s="848"/>
      <c r="Z33" s="848"/>
      <c r="AA33" s="848">
        <v>-17</v>
      </c>
      <c r="AB33" s="848"/>
      <c r="AC33" s="848"/>
      <c r="AD33" s="848"/>
      <c r="AE33" s="849"/>
      <c r="AF33" s="850">
        <v>117</v>
      </c>
      <c r="AG33" s="851"/>
      <c r="AH33" s="851"/>
      <c r="AI33" s="851"/>
      <c r="AJ33" s="852"/>
      <c r="AK33" s="897">
        <v>73</v>
      </c>
      <c r="AL33" s="898"/>
      <c r="AM33" s="898"/>
      <c r="AN33" s="898"/>
      <c r="AO33" s="898"/>
      <c r="AP33" s="898">
        <v>118</v>
      </c>
      <c r="AQ33" s="898"/>
      <c r="AR33" s="898"/>
      <c r="AS33" s="898"/>
      <c r="AT33" s="898"/>
      <c r="AU33" s="898">
        <v>45</v>
      </c>
      <c r="AV33" s="898"/>
      <c r="AW33" s="898"/>
      <c r="AX33" s="898"/>
      <c r="AY33" s="898"/>
      <c r="AZ33" s="853" t="s">
        <v>515</v>
      </c>
      <c r="BA33" s="853"/>
      <c r="BB33" s="853"/>
      <c r="BC33" s="853"/>
      <c r="BD33" s="853"/>
      <c r="BE33" s="895" t="s">
        <v>350</v>
      </c>
      <c r="BF33" s="895"/>
      <c r="BG33" s="895"/>
      <c r="BH33" s="895"/>
      <c r="BI33" s="896"/>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t="s">
        <v>351</v>
      </c>
      <c r="C34" s="845"/>
      <c r="D34" s="845"/>
      <c r="E34" s="845"/>
      <c r="F34" s="845"/>
      <c r="G34" s="845"/>
      <c r="H34" s="845"/>
      <c r="I34" s="845"/>
      <c r="J34" s="845"/>
      <c r="K34" s="845"/>
      <c r="L34" s="845"/>
      <c r="M34" s="845"/>
      <c r="N34" s="845"/>
      <c r="O34" s="845"/>
      <c r="P34" s="846"/>
      <c r="Q34" s="847">
        <v>263</v>
      </c>
      <c r="R34" s="848"/>
      <c r="S34" s="848"/>
      <c r="T34" s="848"/>
      <c r="U34" s="848"/>
      <c r="V34" s="848">
        <v>339</v>
      </c>
      <c r="W34" s="848"/>
      <c r="X34" s="848"/>
      <c r="Y34" s="848"/>
      <c r="Z34" s="848"/>
      <c r="AA34" s="848">
        <v>-76</v>
      </c>
      <c r="AB34" s="848"/>
      <c r="AC34" s="848"/>
      <c r="AD34" s="848"/>
      <c r="AE34" s="849"/>
      <c r="AF34" s="850">
        <v>125</v>
      </c>
      <c r="AG34" s="851"/>
      <c r="AH34" s="851"/>
      <c r="AI34" s="851"/>
      <c r="AJ34" s="852"/>
      <c r="AK34" s="897">
        <v>99</v>
      </c>
      <c r="AL34" s="898"/>
      <c r="AM34" s="898"/>
      <c r="AN34" s="898"/>
      <c r="AO34" s="898"/>
      <c r="AP34" s="898">
        <v>317</v>
      </c>
      <c r="AQ34" s="898"/>
      <c r="AR34" s="898"/>
      <c r="AS34" s="898"/>
      <c r="AT34" s="898"/>
      <c r="AU34" s="898">
        <v>122</v>
      </c>
      <c r="AV34" s="898"/>
      <c r="AW34" s="898"/>
      <c r="AX34" s="898"/>
      <c r="AY34" s="898"/>
      <c r="AZ34" s="853" t="s">
        <v>515</v>
      </c>
      <c r="BA34" s="853"/>
      <c r="BB34" s="853"/>
      <c r="BC34" s="853"/>
      <c r="BD34" s="853"/>
      <c r="BE34" s="895" t="s">
        <v>347</v>
      </c>
      <c r="BF34" s="895"/>
      <c r="BG34" s="895"/>
      <c r="BH34" s="895"/>
      <c r="BI34" s="896"/>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t="s">
        <v>352</v>
      </c>
      <c r="C35" s="845"/>
      <c r="D35" s="845"/>
      <c r="E35" s="845"/>
      <c r="F35" s="845"/>
      <c r="G35" s="845"/>
      <c r="H35" s="845"/>
      <c r="I35" s="845"/>
      <c r="J35" s="845"/>
      <c r="K35" s="845"/>
      <c r="L35" s="845"/>
      <c r="M35" s="845"/>
      <c r="N35" s="845"/>
      <c r="O35" s="845"/>
      <c r="P35" s="846"/>
      <c r="Q35" s="847">
        <v>3527</v>
      </c>
      <c r="R35" s="848"/>
      <c r="S35" s="848"/>
      <c r="T35" s="848"/>
      <c r="U35" s="848"/>
      <c r="V35" s="848">
        <v>3394</v>
      </c>
      <c r="W35" s="848"/>
      <c r="X35" s="848"/>
      <c r="Y35" s="848"/>
      <c r="Z35" s="848"/>
      <c r="AA35" s="848">
        <v>133</v>
      </c>
      <c r="AB35" s="848"/>
      <c r="AC35" s="848"/>
      <c r="AD35" s="848"/>
      <c r="AE35" s="849"/>
      <c r="AF35" s="850">
        <v>620</v>
      </c>
      <c r="AG35" s="851"/>
      <c r="AH35" s="851"/>
      <c r="AI35" s="851"/>
      <c r="AJ35" s="852"/>
      <c r="AK35" s="897">
        <v>1340</v>
      </c>
      <c r="AL35" s="898"/>
      <c r="AM35" s="898"/>
      <c r="AN35" s="898"/>
      <c r="AO35" s="898"/>
      <c r="AP35" s="898">
        <v>20175</v>
      </c>
      <c r="AQ35" s="898"/>
      <c r="AR35" s="898"/>
      <c r="AS35" s="898"/>
      <c r="AT35" s="898"/>
      <c r="AU35" s="898">
        <v>11238</v>
      </c>
      <c r="AV35" s="898"/>
      <c r="AW35" s="898"/>
      <c r="AX35" s="898"/>
      <c r="AY35" s="898"/>
      <c r="AZ35" s="853" t="s">
        <v>515</v>
      </c>
      <c r="BA35" s="853"/>
      <c r="BB35" s="853"/>
      <c r="BC35" s="853"/>
      <c r="BD35" s="853"/>
      <c r="BE35" s="895" t="s">
        <v>347</v>
      </c>
      <c r="BF35" s="895"/>
      <c r="BG35" s="895"/>
      <c r="BH35" s="895"/>
      <c r="BI35" s="896"/>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7"/>
      <c r="AL36" s="898"/>
      <c r="AM36" s="898"/>
      <c r="AN36" s="898"/>
      <c r="AO36" s="898"/>
      <c r="AP36" s="898"/>
      <c r="AQ36" s="898"/>
      <c r="AR36" s="898"/>
      <c r="AS36" s="898"/>
      <c r="AT36" s="898"/>
      <c r="AU36" s="898"/>
      <c r="AV36" s="898"/>
      <c r="AW36" s="898"/>
      <c r="AX36" s="898"/>
      <c r="AY36" s="898"/>
      <c r="AZ36" s="853"/>
      <c r="BA36" s="853"/>
      <c r="BB36" s="853"/>
      <c r="BC36" s="853"/>
      <c r="BD36" s="853"/>
      <c r="BE36" s="895"/>
      <c r="BF36" s="895"/>
      <c r="BG36" s="895"/>
      <c r="BH36" s="895"/>
      <c r="BI36" s="896"/>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7"/>
      <c r="AL37" s="898"/>
      <c r="AM37" s="898"/>
      <c r="AN37" s="898"/>
      <c r="AO37" s="898"/>
      <c r="AP37" s="898"/>
      <c r="AQ37" s="898"/>
      <c r="AR37" s="898"/>
      <c r="AS37" s="898"/>
      <c r="AT37" s="898"/>
      <c r="AU37" s="898"/>
      <c r="AV37" s="898"/>
      <c r="AW37" s="898"/>
      <c r="AX37" s="898"/>
      <c r="AY37" s="898"/>
      <c r="AZ37" s="853"/>
      <c r="BA37" s="853"/>
      <c r="BB37" s="853"/>
      <c r="BC37" s="853"/>
      <c r="BD37" s="853"/>
      <c r="BE37" s="895"/>
      <c r="BF37" s="895"/>
      <c r="BG37" s="895"/>
      <c r="BH37" s="895"/>
      <c r="BI37" s="896"/>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7"/>
      <c r="AL38" s="898"/>
      <c r="AM38" s="898"/>
      <c r="AN38" s="898"/>
      <c r="AO38" s="898"/>
      <c r="AP38" s="898"/>
      <c r="AQ38" s="898"/>
      <c r="AR38" s="898"/>
      <c r="AS38" s="898"/>
      <c r="AT38" s="898"/>
      <c r="AU38" s="898"/>
      <c r="AV38" s="898"/>
      <c r="AW38" s="898"/>
      <c r="AX38" s="898"/>
      <c r="AY38" s="898"/>
      <c r="AZ38" s="853"/>
      <c r="BA38" s="853"/>
      <c r="BB38" s="853"/>
      <c r="BC38" s="853"/>
      <c r="BD38" s="853"/>
      <c r="BE38" s="895"/>
      <c r="BF38" s="895"/>
      <c r="BG38" s="895"/>
      <c r="BH38" s="895"/>
      <c r="BI38" s="896"/>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7"/>
      <c r="AL39" s="898"/>
      <c r="AM39" s="898"/>
      <c r="AN39" s="898"/>
      <c r="AO39" s="898"/>
      <c r="AP39" s="898"/>
      <c r="AQ39" s="898"/>
      <c r="AR39" s="898"/>
      <c r="AS39" s="898"/>
      <c r="AT39" s="898"/>
      <c r="AU39" s="898"/>
      <c r="AV39" s="898"/>
      <c r="AW39" s="898"/>
      <c r="AX39" s="898"/>
      <c r="AY39" s="898"/>
      <c r="AZ39" s="853"/>
      <c r="BA39" s="853"/>
      <c r="BB39" s="853"/>
      <c r="BC39" s="853"/>
      <c r="BD39" s="853"/>
      <c r="BE39" s="895"/>
      <c r="BF39" s="895"/>
      <c r="BG39" s="895"/>
      <c r="BH39" s="895"/>
      <c r="BI39" s="896"/>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7"/>
      <c r="AL40" s="898"/>
      <c r="AM40" s="898"/>
      <c r="AN40" s="898"/>
      <c r="AO40" s="898"/>
      <c r="AP40" s="898"/>
      <c r="AQ40" s="898"/>
      <c r="AR40" s="898"/>
      <c r="AS40" s="898"/>
      <c r="AT40" s="898"/>
      <c r="AU40" s="898"/>
      <c r="AV40" s="898"/>
      <c r="AW40" s="898"/>
      <c r="AX40" s="898"/>
      <c r="AY40" s="898"/>
      <c r="AZ40" s="853"/>
      <c r="BA40" s="853"/>
      <c r="BB40" s="853"/>
      <c r="BC40" s="853"/>
      <c r="BD40" s="853"/>
      <c r="BE40" s="895"/>
      <c r="BF40" s="895"/>
      <c r="BG40" s="895"/>
      <c r="BH40" s="895"/>
      <c r="BI40" s="896"/>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7"/>
      <c r="AL41" s="898"/>
      <c r="AM41" s="898"/>
      <c r="AN41" s="898"/>
      <c r="AO41" s="898"/>
      <c r="AP41" s="898"/>
      <c r="AQ41" s="898"/>
      <c r="AR41" s="898"/>
      <c r="AS41" s="898"/>
      <c r="AT41" s="898"/>
      <c r="AU41" s="898"/>
      <c r="AV41" s="898"/>
      <c r="AW41" s="898"/>
      <c r="AX41" s="898"/>
      <c r="AY41" s="898"/>
      <c r="AZ41" s="853"/>
      <c r="BA41" s="853"/>
      <c r="BB41" s="853"/>
      <c r="BC41" s="853"/>
      <c r="BD41" s="853"/>
      <c r="BE41" s="895"/>
      <c r="BF41" s="895"/>
      <c r="BG41" s="895"/>
      <c r="BH41" s="895"/>
      <c r="BI41" s="896"/>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7"/>
      <c r="AL42" s="898"/>
      <c r="AM42" s="898"/>
      <c r="AN42" s="898"/>
      <c r="AO42" s="898"/>
      <c r="AP42" s="898"/>
      <c r="AQ42" s="898"/>
      <c r="AR42" s="898"/>
      <c r="AS42" s="898"/>
      <c r="AT42" s="898"/>
      <c r="AU42" s="898"/>
      <c r="AV42" s="898"/>
      <c r="AW42" s="898"/>
      <c r="AX42" s="898"/>
      <c r="AY42" s="898"/>
      <c r="AZ42" s="853"/>
      <c r="BA42" s="853"/>
      <c r="BB42" s="853"/>
      <c r="BC42" s="853"/>
      <c r="BD42" s="853"/>
      <c r="BE42" s="895"/>
      <c r="BF42" s="895"/>
      <c r="BG42" s="895"/>
      <c r="BH42" s="895"/>
      <c r="BI42" s="896"/>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7"/>
      <c r="AL43" s="898"/>
      <c r="AM43" s="898"/>
      <c r="AN43" s="898"/>
      <c r="AO43" s="898"/>
      <c r="AP43" s="898"/>
      <c r="AQ43" s="898"/>
      <c r="AR43" s="898"/>
      <c r="AS43" s="898"/>
      <c r="AT43" s="898"/>
      <c r="AU43" s="898"/>
      <c r="AV43" s="898"/>
      <c r="AW43" s="898"/>
      <c r="AX43" s="898"/>
      <c r="AY43" s="898"/>
      <c r="AZ43" s="853"/>
      <c r="BA43" s="853"/>
      <c r="BB43" s="853"/>
      <c r="BC43" s="853"/>
      <c r="BD43" s="853"/>
      <c r="BE43" s="895"/>
      <c r="BF43" s="895"/>
      <c r="BG43" s="895"/>
      <c r="BH43" s="895"/>
      <c r="BI43" s="896"/>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7"/>
      <c r="AL44" s="898"/>
      <c r="AM44" s="898"/>
      <c r="AN44" s="898"/>
      <c r="AO44" s="898"/>
      <c r="AP44" s="898"/>
      <c r="AQ44" s="898"/>
      <c r="AR44" s="898"/>
      <c r="AS44" s="898"/>
      <c r="AT44" s="898"/>
      <c r="AU44" s="898"/>
      <c r="AV44" s="898"/>
      <c r="AW44" s="898"/>
      <c r="AX44" s="898"/>
      <c r="AY44" s="898"/>
      <c r="AZ44" s="853"/>
      <c r="BA44" s="853"/>
      <c r="BB44" s="853"/>
      <c r="BC44" s="853"/>
      <c r="BD44" s="853"/>
      <c r="BE44" s="895"/>
      <c r="BF44" s="895"/>
      <c r="BG44" s="895"/>
      <c r="BH44" s="895"/>
      <c r="BI44" s="896"/>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7"/>
      <c r="AL45" s="898"/>
      <c r="AM45" s="898"/>
      <c r="AN45" s="898"/>
      <c r="AO45" s="898"/>
      <c r="AP45" s="898"/>
      <c r="AQ45" s="898"/>
      <c r="AR45" s="898"/>
      <c r="AS45" s="898"/>
      <c r="AT45" s="898"/>
      <c r="AU45" s="898"/>
      <c r="AV45" s="898"/>
      <c r="AW45" s="898"/>
      <c r="AX45" s="898"/>
      <c r="AY45" s="898"/>
      <c r="AZ45" s="853"/>
      <c r="BA45" s="853"/>
      <c r="BB45" s="853"/>
      <c r="BC45" s="853"/>
      <c r="BD45" s="853"/>
      <c r="BE45" s="895"/>
      <c r="BF45" s="895"/>
      <c r="BG45" s="895"/>
      <c r="BH45" s="895"/>
      <c r="BI45" s="896"/>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7"/>
      <c r="AL46" s="898"/>
      <c r="AM46" s="898"/>
      <c r="AN46" s="898"/>
      <c r="AO46" s="898"/>
      <c r="AP46" s="898"/>
      <c r="AQ46" s="898"/>
      <c r="AR46" s="898"/>
      <c r="AS46" s="898"/>
      <c r="AT46" s="898"/>
      <c r="AU46" s="898"/>
      <c r="AV46" s="898"/>
      <c r="AW46" s="898"/>
      <c r="AX46" s="898"/>
      <c r="AY46" s="898"/>
      <c r="AZ46" s="853"/>
      <c r="BA46" s="853"/>
      <c r="BB46" s="853"/>
      <c r="BC46" s="853"/>
      <c r="BD46" s="853"/>
      <c r="BE46" s="895"/>
      <c r="BF46" s="895"/>
      <c r="BG46" s="895"/>
      <c r="BH46" s="895"/>
      <c r="BI46" s="896"/>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7"/>
      <c r="AL47" s="898"/>
      <c r="AM47" s="898"/>
      <c r="AN47" s="898"/>
      <c r="AO47" s="898"/>
      <c r="AP47" s="898"/>
      <c r="AQ47" s="898"/>
      <c r="AR47" s="898"/>
      <c r="AS47" s="898"/>
      <c r="AT47" s="898"/>
      <c r="AU47" s="898"/>
      <c r="AV47" s="898"/>
      <c r="AW47" s="898"/>
      <c r="AX47" s="898"/>
      <c r="AY47" s="898"/>
      <c r="AZ47" s="853"/>
      <c r="BA47" s="853"/>
      <c r="BB47" s="853"/>
      <c r="BC47" s="853"/>
      <c r="BD47" s="853"/>
      <c r="BE47" s="895"/>
      <c r="BF47" s="895"/>
      <c r="BG47" s="895"/>
      <c r="BH47" s="895"/>
      <c r="BI47" s="896"/>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7"/>
      <c r="AL48" s="898"/>
      <c r="AM48" s="898"/>
      <c r="AN48" s="898"/>
      <c r="AO48" s="898"/>
      <c r="AP48" s="898"/>
      <c r="AQ48" s="898"/>
      <c r="AR48" s="898"/>
      <c r="AS48" s="898"/>
      <c r="AT48" s="898"/>
      <c r="AU48" s="898"/>
      <c r="AV48" s="898"/>
      <c r="AW48" s="898"/>
      <c r="AX48" s="898"/>
      <c r="AY48" s="898"/>
      <c r="AZ48" s="853"/>
      <c r="BA48" s="853"/>
      <c r="BB48" s="853"/>
      <c r="BC48" s="853"/>
      <c r="BD48" s="853"/>
      <c r="BE48" s="895"/>
      <c r="BF48" s="895"/>
      <c r="BG48" s="895"/>
      <c r="BH48" s="895"/>
      <c r="BI48" s="896"/>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7"/>
      <c r="AL49" s="898"/>
      <c r="AM49" s="898"/>
      <c r="AN49" s="898"/>
      <c r="AO49" s="898"/>
      <c r="AP49" s="898"/>
      <c r="AQ49" s="898"/>
      <c r="AR49" s="898"/>
      <c r="AS49" s="898"/>
      <c r="AT49" s="898"/>
      <c r="AU49" s="898"/>
      <c r="AV49" s="898"/>
      <c r="AW49" s="898"/>
      <c r="AX49" s="898"/>
      <c r="AY49" s="898"/>
      <c r="AZ49" s="853"/>
      <c r="BA49" s="853"/>
      <c r="BB49" s="853"/>
      <c r="BC49" s="853"/>
      <c r="BD49" s="853"/>
      <c r="BE49" s="895"/>
      <c r="BF49" s="895"/>
      <c r="BG49" s="895"/>
      <c r="BH49" s="895"/>
      <c r="BI49" s="896"/>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5"/>
      <c r="BF50" s="895"/>
      <c r="BG50" s="895"/>
      <c r="BH50" s="895"/>
      <c r="BI50" s="896"/>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5"/>
      <c r="BF51" s="895"/>
      <c r="BG51" s="895"/>
      <c r="BH51" s="895"/>
      <c r="BI51" s="896"/>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5"/>
      <c r="BF52" s="895"/>
      <c r="BG52" s="895"/>
      <c r="BH52" s="895"/>
      <c r="BI52" s="896"/>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5"/>
      <c r="BF53" s="895"/>
      <c r="BG53" s="895"/>
      <c r="BH53" s="895"/>
      <c r="BI53" s="896"/>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5"/>
      <c r="BF54" s="895"/>
      <c r="BG54" s="895"/>
      <c r="BH54" s="895"/>
      <c r="BI54" s="896"/>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5"/>
      <c r="BF55" s="895"/>
      <c r="BG55" s="895"/>
      <c r="BH55" s="895"/>
      <c r="BI55" s="896"/>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5"/>
      <c r="BF56" s="895"/>
      <c r="BG56" s="895"/>
      <c r="BH56" s="895"/>
      <c r="BI56" s="896"/>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5"/>
      <c r="BF57" s="895"/>
      <c r="BG57" s="895"/>
      <c r="BH57" s="895"/>
      <c r="BI57" s="896"/>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5"/>
      <c r="BF58" s="895"/>
      <c r="BG58" s="895"/>
      <c r="BH58" s="895"/>
      <c r="BI58" s="896"/>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5"/>
      <c r="BF59" s="895"/>
      <c r="BG59" s="895"/>
      <c r="BH59" s="895"/>
      <c r="BI59" s="896"/>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5"/>
      <c r="BF60" s="895"/>
      <c r="BG60" s="895"/>
      <c r="BH60" s="895"/>
      <c r="BI60" s="896"/>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5"/>
      <c r="BF61" s="895"/>
      <c r="BG61" s="895"/>
      <c r="BH61" s="895"/>
      <c r="BI61" s="896"/>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5"/>
      <c r="BF62" s="895"/>
      <c r="BG62" s="895"/>
      <c r="BH62" s="895"/>
      <c r="BI62" s="896"/>
      <c r="BJ62" s="911" t="s">
        <v>353</v>
      </c>
      <c r="BK62" s="871"/>
      <c r="BL62" s="871"/>
      <c r="BM62" s="871"/>
      <c r="BN62" s="872"/>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331</v>
      </c>
      <c r="B63" s="854" t="s">
        <v>354</v>
      </c>
      <c r="C63" s="855"/>
      <c r="D63" s="855"/>
      <c r="E63" s="855"/>
      <c r="F63" s="855"/>
      <c r="G63" s="855"/>
      <c r="H63" s="855"/>
      <c r="I63" s="855"/>
      <c r="J63" s="855"/>
      <c r="K63" s="855"/>
      <c r="L63" s="855"/>
      <c r="M63" s="855"/>
      <c r="N63" s="855"/>
      <c r="O63" s="855"/>
      <c r="P63" s="856"/>
      <c r="Q63" s="904"/>
      <c r="R63" s="905"/>
      <c r="S63" s="905"/>
      <c r="T63" s="905"/>
      <c r="U63" s="905"/>
      <c r="V63" s="905"/>
      <c r="W63" s="905"/>
      <c r="X63" s="905"/>
      <c r="Y63" s="905"/>
      <c r="Z63" s="905"/>
      <c r="AA63" s="905"/>
      <c r="AB63" s="905"/>
      <c r="AC63" s="905"/>
      <c r="AD63" s="905"/>
      <c r="AE63" s="906"/>
      <c r="AF63" s="907">
        <v>6447</v>
      </c>
      <c r="AG63" s="908"/>
      <c r="AH63" s="908"/>
      <c r="AI63" s="908"/>
      <c r="AJ63" s="909"/>
      <c r="AK63" s="910"/>
      <c r="AL63" s="905"/>
      <c r="AM63" s="905"/>
      <c r="AN63" s="905"/>
      <c r="AO63" s="905"/>
      <c r="AP63" s="908">
        <v>27711</v>
      </c>
      <c r="AQ63" s="908"/>
      <c r="AR63" s="908"/>
      <c r="AS63" s="908"/>
      <c r="AT63" s="908"/>
      <c r="AU63" s="908">
        <v>12908</v>
      </c>
      <c r="AV63" s="908"/>
      <c r="AW63" s="908"/>
      <c r="AX63" s="908"/>
      <c r="AY63" s="908"/>
      <c r="AZ63" s="912"/>
      <c r="BA63" s="912"/>
      <c r="BB63" s="912"/>
      <c r="BC63" s="912"/>
      <c r="BD63" s="912"/>
      <c r="BE63" s="913"/>
      <c r="BF63" s="913"/>
      <c r="BG63" s="913"/>
      <c r="BH63" s="913"/>
      <c r="BI63" s="914"/>
      <c r="BJ63" s="915" t="s">
        <v>183</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355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356</v>
      </c>
      <c r="B66" s="792"/>
      <c r="C66" s="792"/>
      <c r="D66" s="792"/>
      <c r="E66" s="792"/>
      <c r="F66" s="792"/>
      <c r="G66" s="792"/>
      <c r="H66" s="792"/>
      <c r="I66" s="792"/>
      <c r="J66" s="792"/>
      <c r="K66" s="792"/>
      <c r="L66" s="792"/>
      <c r="M66" s="792"/>
      <c r="N66" s="792"/>
      <c r="O66" s="792"/>
      <c r="P66" s="793"/>
      <c r="Q66" s="797" t="s">
        <v>335</v>
      </c>
      <c r="R66" s="798"/>
      <c r="S66" s="798"/>
      <c r="T66" s="798"/>
      <c r="U66" s="799"/>
      <c r="V66" s="797" t="s">
        <v>336</v>
      </c>
      <c r="W66" s="798"/>
      <c r="X66" s="798"/>
      <c r="Y66" s="798"/>
      <c r="Z66" s="799"/>
      <c r="AA66" s="797" t="s">
        <v>337</v>
      </c>
      <c r="AB66" s="798"/>
      <c r="AC66" s="798"/>
      <c r="AD66" s="798"/>
      <c r="AE66" s="799"/>
      <c r="AF66" s="918" t="s">
        <v>338</v>
      </c>
      <c r="AG66" s="880"/>
      <c r="AH66" s="880"/>
      <c r="AI66" s="880"/>
      <c r="AJ66" s="919"/>
      <c r="AK66" s="797" t="s">
        <v>339</v>
      </c>
      <c r="AL66" s="792"/>
      <c r="AM66" s="792"/>
      <c r="AN66" s="792"/>
      <c r="AO66" s="793"/>
      <c r="AP66" s="797" t="s">
        <v>340</v>
      </c>
      <c r="AQ66" s="798"/>
      <c r="AR66" s="798"/>
      <c r="AS66" s="798"/>
      <c r="AT66" s="799"/>
      <c r="AU66" s="797" t="s">
        <v>357</v>
      </c>
      <c r="AV66" s="798"/>
      <c r="AW66" s="798"/>
      <c r="AX66" s="798"/>
      <c r="AY66" s="799"/>
      <c r="AZ66" s="797" t="s">
        <v>318</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36"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3"/>
      <c r="AH67" s="883"/>
      <c r="AI67" s="883"/>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516</v>
      </c>
      <c r="C68" s="934"/>
      <c r="D68" s="934"/>
      <c r="E68" s="934"/>
      <c r="F68" s="934"/>
      <c r="G68" s="934"/>
      <c r="H68" s="934"/>
      <c r="I68" s="934"/>
      <c r="J68" s="934"/>
      <c r="K68" s="934"/>
      <c r="L68" s="934"/>
      <c r="M68" s="934"/>
      <c r="N68" s="934"/>
      <c r="O68" s="934"/>
      <c r="P68" s="935"/>
      <c r="Q68" s="936">
        <v>4623</v>
      </c>
      <c r="R68" s="930"/>
      <c r="S68" s="930"/>
      <c r="T68" s="930"/>
      <c r="U68" s="930"/>
      <c r="V68" s="930">
        <v>4573</v>
      </c>
      <c r="W68" s="930"/>
      <c r="X68" s="930"/>
      <c r="Y68" s="930"/>
      <c r="Z68" s="930"/>
      <c r="AA68" s="930">
        <v>50</v>
      </c>
      <c r="AB68" s="930"/>
      <c r="AC68" s="930"/>
      <c r="AD68" s="930"/>
      <c r="AE68" s="930"/>
      <c r="AF68" s="930">
        <v>49</v>
      </c>
      <c r="AG68" s="930"/>
      <c r="AH68" s="930"/>
      <c r="AI68" s="930"/>
      <c r="AJ68" s="930"/>
      <c r="AK68" s="853" t="s">
        <v>515</v>
      </c>
      <c r="AL68" s="853"/>
      <c r="AM68" s="853"/>
      <c r="AN68" s="853"/>
      <c r="AO68" s="853"/>
      <c r="AP68" s="930">
        <v>1629</v>
      </c>
      <c r="AQ68" s="930"/>
      <c r="AR68" s="930"/>
      <c r="AS68" s="930"/>
      <c r="AT68" s="930"/>
      <c r="AU68" s="930">
        <v>1040</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517</v>
      </c>
      <c r="C69" s="938"/>
      <c r="D69" s="938"/>
      <c r="E69" s="938"/>
      <c r="F69" s="938"/>
      <c r="G69" s="938"/>
      <c r="H69" s="938"/>
      <c r="I69" s="938"/>
      <c r="J69" s="938"/>
      <c r="K69" s="938"/>
      <c r="L69" s="938"/>
      <c r="M69" s="938"/>
      <c r="N69" s="938"/>
      <c r="O69" s="938"/>
      <c r="P69" s="939"/>
      <c r="Q69" s="940">
        <v>1679</v>
      </c>
      <c r="R69" s="898"/>
      <c r="S69" s="898"/>
      <c r="T69" s="898"/>
      <c r="U69" s="898"/>
      <c r="V69" s="898">
        <v>1678</v>
      </c>
      <c r="W69" s="898"/>
      <c r="X69" s="898"/>
      <c r="Y69" s="898"/>
      <c r="Z69" s="898"/>
      <c r="AA69" s="898">
        <v>1</v>
      </c>
      <c r="AB69" s="898"/>
      <c r="AC69" s="898"/>
      <c r="AD69" s="898"/>
      <c r="AE69" s="898"/>
      <c r="AF69" s="898">
        <v>1</v>
      </c>
      <c r="AG69" s="898"/>
      <c r="AH69" s="898"/>
      <c r="AI69" s="898"/>
      <c r="AJ69" s="898"/>
      <c r="AK69" s="853" t="s">
        <v>515</v>
      </c>
      <c r="AL69" s="853"/>
      <c r="AM69" s="853"/>
      <c r="AN69" s="853"/>
      <c r="AO69" s="853"/>
      <c r="AP69" s="898">
        <v>7745</v>
      </c>
      <c r="AQ69" s="898"/>
      <c r="AR69" s="898"/>
      <c r="AS69" s="898"/>
      <c r="AT69" s="898"/>
      <c r="AU69" s="853" t="s">
        <v>515</v>
      </c>
      <c r="AV69" s="853"/>
      <c r="AW69" s="853"/>
      <c r="AX69" s="853"/>
      <c r="AY69" s="853"/>
      <c r="AZ69" s="895"/>
      <c r="BA69" s="895"/>
      <c r="BB69" s="895"/>
      <c r="BC69" s="895"/>
      <c r="BD69" s="896"/>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518</v>
      </c>
      <c r="C70" s="938"/>
      <c r="D70" s="938"/>
      <c r="E70" s="938"/>
      <c r="F70" s="938"/>
      <c r="G70" s="938"/>
      <c r="H70" s="938"/>
      <c r="I70" s="938"/>
      <c r="J70" s="938"/>
      <c r="K70" s="938"/>
      <c r="L70" s="938"/>
      <c r="M70" s="938"/>
      <c r="N70" s="938"/>
      <c r="O70" s="938"/>
      <c r="P70" s="939"/>
      <c r="Q70" s="940">
        <v>75</v>
      </c>
      <c r="R70" s="898"/>
      <c r="S70" s="898"/>
      <c r="T70" s="898"/>
      <c r="U70" s="898"/>
      <c r="V70" s="898">
        <v>70</v>
      </c>
      <c r="W70" s="898"/>
      <c r="X70" s="898"/>
      <c r="Y70" s="898"/>
      <c r="Z70" s="898"/>
      <c r="AA70" s="898">
        <v>5</v>
      </c>
      <c r="AB70" s="898"/>
      <c r="AC70" s="898"/>
      <c r="AD70" s="898"/>
      <c r="AE70" s="898"/>
      <c r="AF70" s="898">
        <v>5</v>
      </c>
      <c r="AG70" s="898"/>
      <c r="AH70" s="898"/>
      <c r="AI70" s="898"/>
      <c r="AJ70" s="898"/>
      <c r="AK70" s="853" t="s">
        <v>515</v>
      </c>
      <c r="AL70" s="853"/>
      <c r="AM70" s="853"/>
      <c r="AN70" s="853"/>
      <c r="AO70" s="853"/>
      <c r="AP70" s="853" t="s">
        <v>515</v>
      </c>
      <c r="AQ70" s="853"/>
      <c r="AR70" s="853"/>
      <c r="AS70" s="853"/>
      <c r="AT70" s="853"/>
      <c r="AU70" s="853" t="s">
        <v>515</v>
      </c>
      <c r="AV70" s="853"/>
      <c r="AW70" s="853"/>
      <c r="AX70" s="853"/>
      <c r="AY70" s="853"/>
      <c r="AZ70" s="895"/>
      <c r="BA70" s="895"/>
      <c r="BB70" s="895"/>
      <c r="BC70" s="895"/>
      <c r="BD70" s="896"/>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519</v>
      </c>
      <c r="C71" s="938"/>
      <c r="D71" s="938"/>
      <c r="E71" s="938"/>
      <c r="F71" s="938"/>
      <c r="G71" s="938"/>
      <c r="H71" s="938"/>
      <c r="I71" s="938"/>
      <c r="J71" s="938"/>
      <c r="K71" s="938"/>
      <c r="L71" s="938"/>
      <c r="M71" s="938"/>
      <c r="N71" s="938"/>
      <c r="O71" s="938"/>
      <c r="P71" s="939"/>
      <c r="Q71" s="940">
        <v>3147</v>
      </c>
      <c r="R71" s="898"/>
      <c r="S71" s="898"/>
      <c r="T71" s="898"/>
      <c r="U71" s="898"/>
      <c r="V71" s="898">
        <v>2856</v>
      </c>
      <c r="W71" s="898"/>
      <c r="X71" s="898"/>
      <c r="Y71" s="898"/>
      <c r="Z71" s="898"/>
      <c r="AA71" s="898">
        <v>292</v>
      </c>
      <c r="AB71" s="898"/>
      <c r="AC71" s="898"/>
      <c r="AD71" s="898"/>
      <c r="AE71" s="898"/>
      <c r="AF71" s="898">
        <v>292</v>
      </c>
      <c r="AG71" s="898"/>
      <c r="AH71" s="898"/>
      <c r="AI71" s="898"/>
      <c r="AJ71" s="898"/>
      <c r="AK71" s="898">
        <v>59</v>
      </c>
      <c r="AL71" s="898"/>
      <c r="AM71" s="898"/>
      <c r="AN71" s="898"/>
      <c r="AO71" s="898"/>
      <c r="AP71" s="853" t="s">
        <v>515</v>
      </c>
      <c r="AQ71" s="853"/>
      <c r="AR71" s="853"/>
      <c r="AS71" s="853"/>
      <c r="AT71" s="853"/>
      <c r="AU71" s="853" t="s">
        <v>515</v>
      </c>
      <c r="AV71" s="853"/>
      <c r="AW71" s="853"/>
      <c r="AX71" s="853"/>
      <c r="AY71" s="853"/>
      <c r="AZ71" s="895"/>
      <c r="BA71" s="895"/>
      <c r="BB71" s="895"/>
      <c r="BC71" s="895"/>
      <c r="BD71" s="896"/>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520</v>
      </c>
      <c r="C72" s="938"/>
      <c r="D72" s="938"/>
      <c r="E72" s="938"/>
      <c r="F72" s="938"/>
      <c r="G72" s="938"/>
      <c r="H72" s="938"/>
      <c r="I72" s="938"/>
      <c r="J72" s="938"/>
      <c r="K72" s="938"/>
      <c r="L72" s="938"/>
      <c r="M72" s="938"/>
      <c r="N72" s="938"/>
      <c r="O72" s="938"/>
      <c r="P72" s="939"/>
      <c r="Q72" s="940">
        <v>174</v>
      </c>
      <c r="R72" s="898"/>
      <c r="S72" s="898"/>
      <c r="T72" s="898"/>
      <c r="U72" s="898"/>
      <c r="V72" s="898">
        <v>164</v>
      </c>
      <c r="W72" s="898"/>
      <c r="X72" s="898"/>
      <c r="Y72" s="898"/>
      <c r="Z72" s="898"/>
      <c r="AA72" s="898">
        <v>9</v>
      </c>
      <c r="AB72" s="898"/>
      <c r="AC72" s="898"/>
      <c r="AD72" s="898"/>
      <c r="AE72" s="898"/>
      <c r="AF72" s="898">
        <v>9</v>
      </c>
      <c r="AG72" s="898"/>
      <c r="AH72" s="898"/>
      <c r="AI72" s="898"/>
      <c r="AJ72" s="898"/>
      <c r="AK72" s="853" t="s">
        <v>515</v>
      </c>
      <c r="AL72" s="853"/>
      <c r="AM72" s="853"/>
      <c r="AN72" s="853"/>
      <c r="AO72" s="853"/>
      <c r="AP72" s="853" t="s">
        <v>515</v>
      </c>
      <c r="AQ72" s="853"/>
      <c r="AR72" s="853"/>
      <c r="AS72" s="853"/>
      <c r="AT72" s="853"/>
      <c r="AU72" s="853" t="s">
        <v>515</v>
      </c>
      <c r="AV72" s="853"/>
      <c r="AW72" s="853"/>
      <c r="AX72" s="853"/>
      <c r="AY72" s="853"/>
      <c r="AZ72" s="895"/>
      <c r="BA72" s="895"/>
      <c r="BB72" s="895"/>
      <c r="BC72" s="895"/>
      <c r="BD72" s="896"/>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t="s">
        <v>521</v>
      </c>
      <c r="C73" s="938"/>
      <c r="D73" s="938"/>
      <c r="E73" s="938"/>
      <c r="F73" s="938"/>
      <c r="G73" s="938"/>
      <c r="H73" s="938"/>
      <c r="I73" s="938"/>
      <c r="J73" s="938"/>
      <c r="K73" s="938"/>
      <c r="L73" s="938"/>
      <c r="M73" s="938"/>
      <c r="N73" s="938"/>
      <c r="O73" s="938"/>
      <c r="P73" s="939"/>
      <c r="Q73" s="940">
        <v>176517</v>
      </c>
      <c r="R73" s="898"/>
      <c r="S73" s="898"/>
      <c r="T73" s="898"/>
      <c r="U73" s="898"/>
      <c r="V73" s="898">
        <v>168383</v>
      </c>
      <c r="W73" s="898"/>
      <c r="X73" s="898"/>
      <c r="Y73" s="898"/>
      <c r="Z73" s="898"/>
      <c r="AA73" s="898">
        <v>8134</v>
      </c>
      <c r="AB73" s="898"/>
      <c r="AC73" s="898"/>
      <c r="AD73" s="898"/>
      <c r="AE73" s="898"/>
      <c r="AF73" s="898">
        <v>8134</v>
      </c>
      <c r="AG73" s="898"/>
      <c r="AH73" s="898"/>
      <c r="AI73" s="898"/>
      <c r="AJ73" s="898"/>
      <c r="AK73" s="898">
        <v>1658</v>
      </c>
      <c r="AL73" s="898"/>
      <c r="AM73" s="898"/>
      <c r="AN73" s="898"/>
      <c r="AO73" s="898"/>
      <c r="AP73" s="853" t="s">
        <v>515</v>
      </c>
      <c r="AQ73" s="853"/>
      <c r="AR73" s="853"/>
      <c r="AS73" s="853"/>
      <c r="AT73" s="853"/>
      <c r="AU73" s="853" t="s">
        <v>515</v>
      </c>
      <c r="AV73" s="853"/>
      <c r="AW73" s="853"/>
      <c r="AX73" s="853"/>
      <c r="AY73" s="853"/>
      <c r="AZ73" s="895"/>
      <c r="BA73" s="895"/>
      <c r="BB73" s="895"/>
      <c r="BC73" s="895"/>
      <c r="BD73" s="896"/>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t="s">
        <v>522</v>
      </c>
      <c r="C74" s="938"/>
      <c r="D74" s="938"/>
      <c r="E74" s="938"/>
      <c r="F74" s="938"/>
      <c r="G74" s="938"/>
      <c r="H74" s="938"/>
      <c r="I74" s="938"/>
      <c r="J74" s="938"/>
      <c r="K74" s="938"/>
      <c r="L74" s="938"/>
      <c r="M74" s="938"/>
      <c r="N74" s="938"/>
      <c r="O74" s="938"/>
      <c r="P74" s="939"/>
      <c r="Q74" s="940">
        <v>32</v>
      </c>
      <c r="R74" s="898"/>
      <c r="S74" s="898"/>
      <c r="T74" s="898"/>
      <c r="U74" s="898"/>
      <c r="V74" s="898">
        <v>32</v>
      </c>
      <c r="W74" s="898"/>
      <c r="X74" s="898"/>
      <c r="Y74" s="898"/>
      <c r="Z74" s="898"/>
      <c r="AA74" s="898">
        <v>1</v>
      </c>
      <c r="AB74" s="898"/>
      <c r="AC74" s="898"/>
      <c r="AD74" s="898"/>
      <c r="AE74" s="898"/>
      <c r="AF74" s="898">
        <v>1</v>
      </c>
      <c r="AG74" s="898"/>
      <c r="AH74" s="898"/>
      <c r="AI74" s="898"/>
      <c r="AJ74" s="898"/>
      <c r="AK74" s="898">
        <v>1</v>
      </c>
      <c r="AL74" s="898"/>
      <c r="AM74" s="898"/>
      <c r="AN74" s="898"/>
      <c r="AO74" s="898"/>
      <c r="AP74" s="853" t="s">
        <v>515</v>
      </c>
      <c r="AQ74" s="853"/>
      <c r="AR74" s="853"/>
      <c r="AS74" s="853"/>
      <c r="AT74" s="853"/>
      <c r="AU74" s="853" t="s">
        <v>515</v>
      </c>
      <c r="AV74" s="853"/>
      <c r="AW74" s="853"/>
      <c r="AX74" s="853"/>
      <c r="AY74" s="853"/>
      <c r="AZ74" s="895"/>
      <c r="BA74" s="895"/>
      <c r="BB74" s="895"/>
      <c r="BC74" s="895"/>
      <c r="BD74" s="896"/>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c r="C75" s="938"/>
      <c r="D75" s="938"/>
      <c r="E75" s="938"/>
      <c r="F75" s="938"/>
      <c r="G75" s="938"/>
      <c r="H75" s="938"/>
      <c r="I75" s="938"/>
      <c r="J75" s="938"/>
      <c r="K75" s="938"/>
      <c r="L75" s="938"/>
      <c r="M75" s="938"/>
      <c r="N75" s="938"/>
      <c r="O75" s="938"/>
      <c r="P75" s="939"/>
      <c r="Q75" s="941"/>
      <c r="R75" s="942"/>
      <c r="S75" s="942"/>
      <c r="T75" s="942"/>
      <c r="U75" s="897"/>
      <c r="V75" s="943"/>
      <c r="W75" s="942"/>
      <c r="X75" s="942"/>
      <c r="Y75" s="942"/>
      <c r="Z75" s="897"/>
      <c r="AA75" s="943"/>
      <c r="AB75" s="942"/>
      <c r="AC75" s="942"/>
      <c r="AD75" s="942"/>
      <c r="AE75" s="897"/>
      <c r="AF75" s="943"/>
      <c r="AG75" s="942"/>
      <c r="AH75" s="942"/>
      <c r="AI75" s="942"/>
      <c r="AJ75" s="897"/>
      <c r="AK75" s="943"/>
      <c r="AL75" s="942"/>
      <c r="AM75" s="942"/>
      <c r="AN75" s="942"/>
      <c r="AO75" s="897"/>
      <c r="AP75" s="943"/>
      <c r="AQ75" s="942"/>
      <c r="AR75" s="942"/>
      <c r="AS75" s="942"/>
      <c r="AT75" s="897"/>
      <c r="AU75" s="943"/>
      <c r="AV75" s="942"/>
      <c r="AW75" s="942"/>
      <c r="AX75" s="942"/>
      <c r="AY75" s="897"/>
      <c r="AZ75" s="895"/>
      <c r="BA75" s="895"/>
      <c r="BB75" s="895"/>
      <c r="BC75" s="895"/>
      <c r="BD75" s="896"/>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c r="C76" s="938"/>
      <c r="D76" s="938"/>
      <c r="E76" s="938"/>
      <c r="F76" s="938"/>
      <c r="G76" s="938"/>
      <c r="H76" s="938"/>
      <c r="I76" s="938"/>
      <c r="J76" s="938"/>
      <c r="K76" s="938"/>
      <c r="L76" s="938"/>
      <c r="M76" s="938"/>
      <c r="N76" s="938"/>
      <c r="O76" s="938"/>
      <c r="P76" s="939"/>
      <c r="Q76" s="941"/>
      <c r="R76" s="942"/>
      <c r="S76" s="942"/>
      <c r="T76" s="942"/>
      <c r="U76" s="897"/>
      <c r="V76" s="943"/>
      <c r="W76" s="942"/>
      <c r="X76" s="942"/>
      <c r="Y76" s="942"/>
      <c r="Z76" s="897"/>
      <c r="AA76" s="943"/>
      <c r="AB76" s="942"/>
      <c r="AC76" s="942"/>
      <c r="AD76" s="942"/>
      <c r="AE76" s="897"/>
      <c r="AF76" s="943"/>
      <c r="AG76" s="942"/>
      <c r="AH76" s="942"/>
      <c r="AI76" s="942"/>
      <c r="AJ76" s="897"/>
      <c r="AK76" s="943"/>
      <c r="AL76" s="942"/>
      <c r="AM76" s="942"/>
      <c r="AN76" s="942"/>
      <c r="AO76" s="897"/>
      <c r="AP76" s="943"/>
      <c r="AQ76" s="942"/>
      <c r="AR76" s="942"/>
      <c r="AS76" s="942"/>
      <c r="AT76" s="897"/>
      <c r="AU76" s="943"/>
      <c r="AV76" s="942"/>
      <c r="AW76" s="942"/>
      <c r="AX76" s="942"/>
      <c r="AY76" s="897"/>
      <c r="AZ76" s="895"/>
      <c r="BA76" s="895"/>
      <c r="BB76" s="895"/>
      <c r="BC76" s="895"/>
      <c r="BD76" s="896"/>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c r="C77" s="938"/>
      <c r="D77" s="938"/>
      <c r="E77" s="938"/>
      <c r="F77" s="938"/>
      <c r="G77" s="938"/>
      <c r="H77" s="938"/>
      <c r="I77" s="938"/>
      <c r="J77" s="938"/>
      <c r="K77" s="938"/>
      <c r="L77" s="938"/>
      <c r="M77" s="938"/>
      <c r="N77" s="938"/>
      <c r="O77" s="938"/>
      <c r="P77" s="939"/>
      <c r="Q77" s="941"/>
      <c r="R77" s="942"/>
      <c r="S77" s="942"/>
      <c r="T77" s="942"/>
      <c r="U77" s="897"/>
      <c r="V77" s="943"/>
      <c r="W77" s="942"/>
      <c r="X77" s="942"/>
      <c r="Y77" s="942"/>
      <c r="Z77" s="897"/>
      <c r="AA77" s="943"/>
      <c r="AB77" s="942"/>
      <c r="AC77" s="942"/>
      <c r="AD77" s="942"/>
      <c r="AE77" s="897"/>
      <c r="AF77" s="943"/>
      <c r="AG77" s="942"/>
      <c r="AH77" s="942"/>
      <c r="AI77" s="942"/>
      <c r="AJ77" s="897"/>
      <c r="AK77" s="943"/>
      <c r="AL77" s="942"/>
      <c r="AM77" s="942"/>
      <c r="AN77" s="942"/>
      <c r="AO77" s="897"/>
      <c r="AP77" s="943"/>
      <c r="AQ77" s="942"/>
      <c r="AR77" s="942"/>
      <c r="AS77" s="942"/>
      <c r="AT77" s="897"/>
      <c r="AU77" s="943"/>
      <c r="AV77" s="942"/>
      <c r="AW77" s="942"/>
      <c r="AX77" s="942"/>
      <c r="AY77" s="897"/>
      <c r="AZ77" s="895"/>
      <c r="BA77" s="895"/>
      <c r="BB77" s="895"/>
      <c r="BC77" s="895"/>
      <c r="BD77" s="896"/>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c r="C78" s="938"/>
      <c r="D78" s="938"/>
      <c r="E78" s="938"/>
      <c r="F78" s="938"/>
      <c r="G78" s="938"/>
      <c r="H78" s="938"/>
      <c r="I78" s="938"/>
      <c r="J78" s="938"/>
      <c r="K78" s="938"/>
      <c r="L78" s="938"/>
      <c r="M78" s="938"/>
      <c r="N78" s="938"/>
      <c r="O78" s="938"/>
      <c r="P78" s="939"/>
      <c r="Q78" s="940"/>
      <c r="R78" s="898"/>
      <c r="S78" s="898"/>
      <c r="T78" s="898"/>
      <c r="U78" s="898"/>
      <c r="V78" s="898"/>
      <c r="W78" s="898"/>
      <c r="X78" s="898"/>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8"/>
      <c r="AY78" s="898"/>
      <c r="AZ78" s="895"/>
      <c r="BA78" s="895"/>
      <c r="BB78" s="895"/>
      <c r="BC78" s="895"/>
      <c r="BD78" s="896"/>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898"/>
      <c r="S79" s="898"/>
      <c r="T79" s="898"/>
      <c r="U79" s="898"/>
      <c r="V79" s="898"/>
      <c r="W79" s="898"/>
      <c r="X79" s="898"/>
      <c r="Y79" s="898"/>
      <c r="Z79" s="898"/>
      <c r="AA79" s="898"/>
      <c r="AB79" s="898"/>
      <c r="AC79" s="898"/>
      <c r="AD79" s="898"/>
      <c r="AE79" s="898"/>
      <c r="AF79" s="898"/>
      <c r="AG79" s="898"/>
      <c r="AH79" s="898"/>
      <c r="AI79" s="898"/>
      <c r="AJ79" s="898"/>
      <c r="AK79" s="898"/>
      <c r="AL79" s="898"/>
      <c r="AM79" s="898"/>
      <c r="AN79" s="898"/>
      <c r="AO79" s="898"/>
      <c r="AP79" s="898"/>
      <c r="AQ79" s="898"/>
      <c r="AR79" s="898"/>
      <c r="AS79" s="898"/>
      <c r="AT79" s="898"/>
      <c r="AU79" s="898"/>
      <c r="AV79" s="898"/>
      <c r="AW79" s="898"/>
      <c r="AX79" s="898"/>
      <c r="AY79" s="898"/>
      <c r="AZ79" s="895"/>
      <c r="BA79" s="895"/>
      <c r="BB79" s="895"/>
      <c r="BC79" s="895"/>
      <c r="BD79" s="896"/>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898"/>
      <c r="S80" s="898"/>
      <c r="T80" s="898"/>
      <c r="U80" s="898"/>
      <c r="V80" s="898"/>
      <c r="W80" s="898"/>
      <c r="X80" s="898"/>
      <c r="Y80" s="898"/>
      <c r="Z80" s="898"/>
      <c r="AA80" s="898"/>
      <c r="AB80" s="898"/>
      <c r="AC80" s="898"/>
      <c r="AD80" s="898"/>
      <c r="AE80" s="898"/>
      <c r="AF80" s="898"/>
      <c r="AG80" s="898"/>
      <c r="AH80" s="898"/>
      <c r="AI80" s="898"/>
      <c r="AJ80" s="898"/>
      <c r="AK80" s="898"/>
      <c r="AL80" s="898"/>
      <c r="AM80" s="898"/>
      <c r="AN80" s="898"/>
      <c r="AO80" s="898"/>
      <c r="AP80" s="898"/>
      <c r="AQ80" s="898"/>
      <c r="AR80" s="898"/>
      <c r="AS80" s="898"/>
      <c r="AT80" s="898"/>
      <c r="AU80" s="898"/>
      <c r="AV80" s="898"/>
      <c r="AW80" s="898"/>
      <c r="AX80" s="898"/>
      <c r="AY80" s="898"/>
      <c r="AZ80" s="895"/>
      <c r="BA80" s="895"/>
      <c r="BB80" s="895"/>
      <c r="BC80" s="895"/>
      <c r="BD80" s="896"/>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898"/>
      <c r="S81" s="898"/>
      <c r="T81" s="898"/>
      <c r="U81" s="898"/>
      <c r="V81" s="898"/>
      <c r="W81" s="898"/>
      <c r="X81" s="898"/>
      <c r="Y81" s="898"/>
      <c r="Z81" s="898"/>
      <c r="AA81" s="898"/>
      <c r="AB81" s="898"/>
      <c r="AC81" s="898"/>
      <c r="AD81" s="898"/>
      <c r="AE81" s="898"/>
      <c r="AF81" s="898"/>
      <c r="AG81" s="898"/>
      <c r="AH81" s="898"/>
      <c r="AI81" s="898"/>
      <c r="AJ81" s="898"/>
      <c r="AK81" s="898"/>
      <c r="AL81" s="898"/>
      <c r="AM81" s="898"/>
      <c r="AN81" s="898"/>
      <c r="AO81" s="898"/>
      <c r="AP81" s="898"/>
      <c r="AQ81" s="898"/>
      <c r="AR81" s="898"/>
      <c r="AS81" s="898"/>
      <c r="AT81" s="898"/>
      <c r="AU81" s="898"/>
      <c r="AV81" s="898"/>
      <c r="AW81" s="898"/>
      <c r="AX81" s="898"/>
      <c r="AY81" s="898"/>
      <c r="AZ81" s="895"/>
      <c r="BA81" s="895"/>
      <c r="BB81" s="895"/>
      <c r="BC81" s="895"/>
      <c r="BD81" s="896"/>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8"/>
      <c r="S82" s="898"/>
      <c r="T82" s="898"/>
      <c r="U82" s="898"/>
      <c r="V82" s="898"/>
      <c r="W82" s="898"/>
      <c r="X82" s="898"/>
      <c r="Y82" s="898"/>
      <c r="Z82" s="898"/>
      <c r="AA82" s="898"/>
      <c r="AB82" s="898"/>
      <c r="AC82" s="898"/>
      <c r="AD82" s="898"/>
      <c r="AE82" s="898"/>
      <c r="AF82" s="898"/>
      <c r="AG82" s="898"/>
      <c r="AH82" s="898"/>
      <c r="AI82" s="898"/>
      <c r="AJ82" s="898"/>
      <c r="AK82" s="898"/>
      <c r="AL82" s="898"/>
      <c r="AM82" s="898"/>
      <c r="AN82" s="898"/>
      <c r="AO82" s="898"/>
      <c r="AP82" s="898"/>
      <c r="AQ82" s="898"/>
      <c r="AR82" s="898"/>
      <c r="AS82" s="898"/>
      <c r="AT82" s="898"/>
      <c r="AU82" s="898"/>
      <c r="AV82" s="898"/>
      <c r="AW82" s="898"/>
      <c r="AX82" s="898"/>
      <c r="AY82" s="898"/>
      <c r="AZ82" s="895"/>
      <c r="BA82" s="895"/>
      <c r="BB82" s="895"/>
      <c r="BC82" s="895"/>
      <c r="BD82" s="896"/>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8"/>
      <c r="S83" s="898"/>
      <c r="T83" s="898"/>
      <c r="U83" s="898"/>
      <c r="V83" s="898"/>
      <c r="W83" s="898"/>
      <c r="X83" s="898"/>
      <c r="Y83" s="898"/>
      <c r="Z83" s="898"/>
      <c r="AA83" s="898"/>
      <c r="AB83" s="898"/>
      <c r="AC83" s="898"/>
      <c r="AD83" s="898"/>
      <c r="AE83" s="898"/>
      <c r="AF83" s="898"/>
      <c r="AG83" s="898"/>
      <c r="AH83" s="898"/>
      <c r="AI83" s="898"/>
      <c r="AJ83" s="898"/>
      <c r="AK83" s="898"/>
      <c r="AL83" s="898"/>
      <c r="AM83" s="898"/>
      <c r="AN83" s="898"/>
      <c r="AO83" s="898"/>
      <c r="AP83" s="898"/>
      <c r="AQ83" s="898"/>
      <c r="AR83" s="898"/>
      <c r="AS83" s="898"/>
      <c r="AT83" s="898"/>
      <c r="AU83" s="898"/>
      <c r="AV83" s="898"/>
      <c r="AW83" s="898"/>
      <c r="AX83" s="898"/>
      <c r="AY83" s="898"/>
      <c r="AZ83" s="895"/>
      <c r="BA83" s="895"/>
      <c r="BB83" s="895"/>
      <c r="BC83" s="895"/>
      <c r="BD83" s="896"/>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8"/>
      <c r="S84" s="898"/>
      <c r="T84" s="898"/>
      <c r="U84" s="898"/>
      <c r="V84" s="898"/>
      <c r="W84" s="898"/>
      <c r="X84" s="898"/>
      <c r="Y84" s="898"/>
      <c r="Z84" s="898"/>
      <c r="AA84" s="898"/>
      <c r="AB84" s="898"/>
      <c r="AC84" s="898"/>
      <c r="AD84" s="898"/>
      <c r="AE84" s="898"/>
      <c r="AF84" s="898"/>
      <c r="AG84" s="898"/>
      <c r="AH84" s="898"/>
      <c r="AI84" s="898"/>
      <c r="AJ84" s="898"/>
      <c r="AK84" s="898"/>
      <c r="AL84" s="898"/>
      <c r="AM84" s="898"/>
      <c r="AN84" s="898"/>
      <c r="AO84" s="898"/>
      <c r="AP84" s="898"/>
      <c r="AQ84" s="898"/>
      <c r="AR84" s="898"/>
      <c r="AS84" s="898"/>
      <c r="AT84" s="898"/>
      <c r="AU84" s="898"/>
      <c r="AV84" s="898"/>
      <c r="AW84" s="898"/>
      <c r="AX84" s="898"/>
      <c r="AY84" s="898"/>
      <c r="AZ84" s="895"/>
      <c r="BA84" s="895"/>
      <c r="BB84" s="895"/>
      <c r="BC84" s="895"/>
      <c r="BD84" s="896"/>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8"/>
      <c r="S85" s="898"/>
      <c r="T85" s="898"/>
      <c r="U85" s="898"/>
      <c r="V85" s="898"/>
      <c r="W85" s="898"/>
      <c r="X85" s="898"/>
      <c r="Y85" s="898"/>
      <c r="Z85" s="898"/>
      <c r="AA85" s="898"/>
      <c r="AB85" s="898"/>
      <c r="AC85" s="898"/>
      <c r="AD85" s="898"/>
      <c r="AE85" s="898"/>
      <c r="AF85" s="898"/>
      <c r="AG85" s="898"/>
      <c r="AH85" s="898"/>
      <c r="AI85" s="898"/>
      <c r="AJ85" s="898"/>
      <c r="AK85" s="898"/>
      <c r="AL85" s="898"/>
      <c r="AM85" s="898"/>
      <c r="AN85" s="898"/>
      <c r="AO85" s="898"/>
      <c r="AP85" s="898"/>
      <c r="AQ85" s="898"/>
      <c r="AR85" s="898"/>
      <c r="AS85" s="898"/>
      <c r="AT85" s="898"/>
      <c r="AU85" s="898"/>
      <c r="AV85" s="898"/>
      <c r="AW85" s="898"/>
      <c r="AX85" s="898"/>
      <c r="AY85" s="898"/>
      <c r="AZ85" s="895"/>
      <c r="BA85" s="895"/>
      <c r="BB85" s="895"/>
      <c r="BC85" s="895"/>
      <c r="BD85" s="896"/>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8"/>
      <c r="S86" s="898"/>
      <c r="T86" s="898"/>
      <c r="U86" s="898"/>
      <c r="V86" s="898"/>
      <c r="W86" s="898"/>
      <c r="X86" s="898"/>
      <c r="Y86" s="898"/>
      <c r="Z86" s="898"/>
      <c r="AA86" s="898"/>
      <c r="AB86" s="898"/>
      <c r="AC86" s="898"/>
      <c r="AD86" s="898"/>
      <c r="AE86" s="898"/>
      <c r="AF86" s="898"/>
      <c r="AG86" s="898"/>
      <c r="AH86" s="898"/>
      <c r="AI86" s="898"/>
      <c r="AJ86" s="898"/>
      <c r="AK86" s="898"/>
      <c r="AL86" s="898"/>
      <c r="AM86" s="898"/>
      <c r="AN86" s="898"/>
      <c r="AO86" s="898"/>
      <c r="AP86" s="898"/>
      <c r="AQ86" s="898"/>
      <c r="AR86" s="898"/>
      <c r="AS86" s="898"/>
      <c r="AT86" s="898"/>
      <c r="AU86" s="898"/>
      <c r="AV86" s="898"/>
      <c r="AW86" s="898"/>
      <c r="AX86" s="898"/>
      <c r="AY86" s="898"/>
      <c r="AZ86" s="895"/>
      <c r="BA86" s="895"/>
      <c r="BB86" s="895"/>
      <c r="BC86" s="895"/>
      <c r="BD86" s="896"/>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331</v>
      </c>
      <c r="B88" s="854" t="s">
        <v>358</v>
      </c>
      <c r="C88" s="855"/>
      <c r="D88" s="855"/>
      <c r="E88" s="855"/>
      <c r="F88" s="855"/>
      <c r="G88" s="855"/>
      <c r="H88" s="855"/>
      <c r="I88" s="855"/>
      <c r="J88" s="855"/>
      <c r="K88" s="855"/>
      <c r="L88" s="855"/>
      <c r="M88" s="855"/>
      <c r="N88" s="855"/>
      <c r="O88" s="855"/>
      <c r="P88" s="856"/>
      <c r="Q88" s="904"/>
      <c r="R88" s="905"/>
      <c r="S88" s="905"/>
      <c r="T88" s="905"/>
      <c r="U88" s="905"/>
      <c r="V88" s="905"/>
      <c r="W88" s="905"/>
      <c r="X88" s="905"/>
      <c r="Y88" s="905"/>
      <c r="Z88" s="905"/>
      <c r="AA88" s="905"/>
      <c r="AB88" s="905"/>
      <c r="AC88" s="905"/>
      <c r="AD88" s="905"/>
      <c r="AE88" s="905"/>
      <c r="AF88" s="908">
        <v>8491</v>
      </c>
      <c r="AG88" s="908"/>
      <c r="AH88" s="908"/>
      <c r="AI88" s="908"/>
      <c r="AJ88" s="908"/>
      <c r="AK88" s="905"/>
      <c r="AL88" s="905"/>
      <c r="AM88" s="905"/>
      <c r="AN88" s="905"/>
      <c r="AO88" s="905"/>
      <c r="AP88" s="908">
        <v>9374</v>
      </c>
      <c r="AQ88" s="908"/>
      <c r="AR88" s="908"/>
      <c r="AS88" s="908"/>
      <c r="AT88" s="908"/>
      <c r="AU88" s="908">
        <v>1040</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331</v>
      </c>
      <c r="BR102" s="854" t="s">
        <v>359</v>
      </c>
      <c r="BS102" s="855"/>
      <c r="BT102" s="855"/>
      <c r="BU102" s="855"/>
      <c r="BV102" s="855"/>
      <c r="BW102" s="855"/>
      <c r="BX102" s="855"/>
      <c r="BY102" s="855"/>
      <c r="BZ102" s="855"/>
      <c r="CA102" s="855"/>
      <c r="CB102" s="855"/>
      <c r="CC102" s="855"/>
      <c r="CD102" s="855"/>
      <c r="CE102" s="855"/>
      <c r="CF102" s="855"/>
      <c r="CG102" s="856"/>
      <c r="CH102" s="951"/>
      <c r="CI102" s="952"/>
      <c r="CJ102" s="952"/>
      <c r="CK102" s="952"/>
      <c r="CL102" s="953"/>
      <c r="CM102" s="951"/>
      <c r="CN102" s="952"/>
      <c r="CO102" s="952"/>
      <c r="CP102" s="952"/>
      <c r="CQ102" s="953"/>
      <c r="CR102" s="954">
        <v>458</v>
      </c>
      <c r="CS102" s="916"/>
      <c r="CT102" s="916"/>
      <c r="CU102" s="916"/>
      <c r="CV102" s="955"/>
      <c r="CW102" s="954">
        <v>17</v>
      </c>
      <c r="CX102" s="916"/>
      <c r="CY102" s="916"/>
      <c r="CZ102" s="916"/>
      <c r="DA102" s="955"/>
      <c r="DB102" s="954" t="s">
        <v>607</v>
      </c>
      <c r="DC102" s="916"/>
      <c r="DD102" s="916"/>
      <c r="DE102" s="916"/>
      <c r="DF102" s="955"/>
      <c r="DG102" s="954" t="s">
        <v>607</v>
      </c>
      <c r="DH102" s="916"/>
      <c r="DI102" s="916"/>
      <c r="DJ102" s="916"/>
      <c r="DK102" s="955"/>
      <c r="DL102" s="954" t="s">
        <v>607</v>
      </c>
      <c r="DM102" s="916"/>
      <c r="DN102" s="916"/>
      <c r="DO102" s="916"/>
      <c r="DP102" s="955"/>
      <c r="DQ102" s="954" t="s">
        <v>607</v>
      </c>
      <c r="DR102" s="916"/>
      <c r="DS102" s="916"/>
      <c r="DT102" s="916"/>
      <c r="DU102" s="955"/>
      <c r="DV102" s="854"/>
      <c r="DW102" s="855"/>
      <c r="DX102" s="855"/>
      <c r="DY102" s="855"/>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360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361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362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364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365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366</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367</v>
      </c>
      <c r="AB109" s="957"/>
      <c r="AC109" s="957"/>
      <c r="AD109" s="957"/>
      <c r="AE109" s="958"/>
      <c r="AF109" s="956" t="s">
        <v>368</v>
      </c>
      <c r="AG109" s="957"/>
      <c r="AH109" s="957"/>
      <c r="AI109" s="957"/>
      <c r="AJ109" s="958"/>
      <c r="AK109" s="956" t="s">
        <v>275</v>
      </c>
      <c r="AL109" s="957"/>
      <c r="AM109" s="957"/>
      <c r="AN109" s="957"/>
      <c r="AO109" s="958"/>
      <c r="AP109" s="956" t="s">
        <v>369</v>
      </c>
      <c r="AQ109" s="957"/>
      <c r="AR109" s="957"/>
      <c r="AS109" s="957"/>
      <c r="AT109" s="959"/>
      <c r="AU109" s="976" t="s">
        <v>366</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367</v>
      </c>
      <c r="BR109" s="957"/>
      <c r="BS109" s="957"/>
      <c r="BT109" s="957"/>
      <c r="BU109" s="958"/>
      <c r="BV109" s="956" t="s">
        <v>368</v>
      </c>
      <c r="BW109" s="957"/>
      <c r="BX109" s="957"/>
      <c r="BY109" s="957"/>
      <c r="BZ109" s="958"/>
      <c r="CA109" s="956" t="s">
        <v>275</v>
      </c>
      <c r="CB109" s="957"/>
      <c r="CC109" s="957"/>
      <c r="CD109" s="957"/>
      <c r="CE109" s="958"/>
      <c r="CF109" s="977" t="s">
        <v>369</v>
      </c>
      <c r="CG109" s="977"/>
      <c r="CH109" s="977"/>
      <c r="CI109" s="977"/>
      <c r="CJ109" s="977"/>
      <c r="CK109" s="956" t="s">
        <v>370</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367</v>
      </c>
      <c r="DH109" s="957"/>
      <c r="DI109" s="957"/>
      <c r="DJ109" s="957"/>
      <c r="DK109" s="958"/>
      <c r="DL109" s="956" t="s">
        <v>368</v>
      </c>
      <c r="DM109" s="957"/>
      <c r="DN109" s="957"/>
      <c r="DO109" s="957"/>
      <c r="DP109" s="958"/>
      <c r="DQ109" s="956" t="s">
        <v>275</v>
      </c>
      <c r="DR109" s="957"/>
      <c r="DS109" s="957"/>
      <c r="DT109" s="957"/>
      <c r="DU109" s="958"/>
      <c r="DV109" s="956" t="s">
        <v>369</v>
      </c>
      <c r="DW109" s="957"/>
      <c r="DX109" s="957"/>
      <c r="DY109" s="957"/>
      <c r="DZ109" s="959"/>
    </row>
    <row r="110" spans="1:131" s="226" customFormat="1" ht="26.25" customHeight="1" x14ac:dyDescent="0.2">
      <c r="A110" s="960" t="s">
        <v>371</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3764587</v>
      </c>
      <c r="AB110" s="964"/>
      <c r="AC110" s="964"/>
      <c r="AD110" s="964"/>
      <c r="AE110" s="965"/>
      <c r="AF110" s="966">
        <v>4028839</v>
      </c>
      <c r="AG110" s="964"/>
      <c r="AH110" s="964"/>
      <c r="AI110" s="964"/>
      <c r="AJ110" s="965"/>
      <c r="AK110" s="966">
        <v>4246529</v>
      </c>
      <c r="AL110" s="964"/>
      <c r="AM110" s="964"/>
      <c r="AN110" s="964"/>
      <c r="AO110" s="965"/>
      <c r="AP110" s="967">
        <v>19.3</v>
      </c>
      <c r="AQ110" s="968"/>
      <c r="AR110" s="968"/>
      <c r="AS110" s="968"/>
      <c r="AT110" s="969"/>
      <c r="AU110" s="970" t="s">
        <v>73</v>
      </c>
      <c r="AV110" s="971"/>
      <c r="AW110" s="971"/>
      <c r="AX110" s="971"/>
      <c r="AY110" s="971"/>
      <c r="AZ110" s="993" t="s">
        <v>372</v>
      </c>
      <c r="BA110" s="961"/>
      <c r="BB110" s="961"/>
      <c r="BC110" s="961"/>
      <c r="BD110" s="961"/>
      <c r="BE110" s="961"/>
      <c r="BF110" s="961"/>
      <c r="BG110" s="961"/>
      <c r="BH110" s="961"/>
      <c r="BI110" s="961"/>
      <c r="BJ110" s="961"/>
      <c r="BK110" s="961"/>
      <c r="BL110" s="961"/>
      <c r="BM110" s="961"/>
      <c r="BN110" s="961"/>
      <c r="BO110" s="961"/>
      <c r="BP110" s="962"/>
      <c r="BQ110" s="994">
        <v>48931438</v>
      </c>
      <c r="BR110" s="995"/>
      <c r="BS110" s="995"/>
      <c r="BT110" s="995"/>
      <c r="BU110" s="995"/>
      <c r="BV110" s="995">
        <v>49646406</v>
      </c>
      <c r="BW110" s="995"/>
      <c r="BX110" s="995"/>
      <c r="BY110" s="995"/>
      <c r="BZ110" s="995"/>
      <c r="CA110" s="995">
        <v>48602632</v>
      </c>
      <c r="CB110" s="995"/>
      <c r="CC110" s="995"/>
      <c r="CD110" s="995"/>
      <c r="CE110" s="995"/>
      <c r="CF110" s="1008">
        <v>220.4</v>
      </c>
      <c r="CG110" s="1009"/>
      <c r="CH110" s="1009"/>
      <c r="CI110" s="1009"/>
      <c r="CJ110" s="1009"/>
      <c r="CK110" s="1010" t="s">
        <v>373</v>
      </c>
      <c r="CL110" s="1011"/>
      <c r="CM110" s="993" t="s">
        <v>374</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183</v>
      </c>
      <c r="DH110" s="995"/>
      <c r="DI110" s="995"/>
      <c r="DJ110" s="995"/>
      <c r="DK110" s="995"/>
      <c r="DL110" s="995" t="s">
        <v>183</v>
      </c>
      <c r="DM110" s="995"/>
      <c r="DN110" s="995"/>
      <c r="DO110" s="995"/>
      <c r="DP110" s="995"/>
      <c r="DQ110" s="995" t="s">
        <v>183</v>
      </c>
      <c r="DR110" s="995"/>
      <c r="DS110" s="995"/>
      <c r="DT110" s="995"/>
      <c r="DU110" s="995"/>
      <c r="DV110" s="996" t="s">
        <v>375</v>
      </c>
      <c r="DW110" s="996"/>
      <c r="DX110" s="996"/>
      <c r="DY110" s="996"/>
      <c r="DZ110" s="997"/>
    </row>
    <row r="111" spans="1:131" s="226" customFormat="1" ht="26.25" customHeight="1" x14ac:dyDescent="0.2">
      <c r="A111" s="998" t="s">
        <v>376</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183</v>
      </c>
      <c r="AB111" s="1002"/>
      <c r="AC111" s="1002"/>
      <c r="AD111" s="1002"/>
      <c r="AE111" s="1003"/>
      <c r="AF111" s="1004" t="s">
        <v>183</v>
      </c>
      <c r="AG111" s="1002"/>
      <c r="AH111" s="1002"/>
      <c r="AI111" s="1002"/>
      <c r="AJ111" s="1003"/>
      <c r="AK111" s="1004" t="s">
        <v>183</v>
      </c>
      <c r="AL111" s="1002"/>
      <c r="AM111" s="1002"/>
      <c r="AN111" s="1002"/>
      <c r="AO111" s="1003"/>
      <c r="AP111" s="1005" t="s">
        <v>183</v>
      </c>
      <c r="AQ111" s="1006"/>
      <c r="AR111" s="1006"/>
      <c r="AS111" s="1006"/>
      <c r="AT111" s="1007"/>
      <c r="AU111" s="972"/>
      <c r="AV111" s="973"/>
      <c r="AW111" s="973"/>
      <c r="AX111" s="973"/>
      <c r="AY111" s="973"/>
      <c r="AZ111" s="986" t="s">
        <v>377</v>
      </c>
      <c r="BA111" s="987"/>
      <c r="BB111" s="987"/>
      <c r="BC111" s="987"/>
      <c r="BD111" s="987"/>
      <c r="BE111" s="987"/>
      <c r="BF111" s="987"/>
      <c r="BG111" s="987"/>
      <c r="BH111" s="987"/>
      <c r="BI111" s="987"/>
      <c r="BJ111" s="987"/>
      <c r="BK111" s="987"/>
      <c r="BL111" s="987"/>
      <c r="BM111" s="987"/>
      <c r="BN111" s="987"/>
      <c r="BO111" s="987"/>
      <c r="BP111" s="988"/>
      <c r="BQ111" s="989">
        <v>24752</v>
      </c>
      <c r="BR111" s="990"/>
      <c r="BS111" s="990"/>
      <c r="BT111" s="990"/>
      <c r="BU111" s="990"/>
      <c r="BV111" s="990">
        <v>16016</v>
      </c>
      <c r="BW111" s="990"/>
      <c r="BX111" s="990"/>
      <c r="BY111" s="990"/>
      <c r="BZ111" s="990"/>
      <c r="CA111" s="990">
        <v>7280</v>
      </c>
      <c r="CB111" s="990"/>
      <c r="CC111" s="990"/>
      <c r="CD111" s="990"/>
      <c r="CE111" s="990"/>
      <c r="CF111" s="984">
        <v>0</v>
      </c>
      <c r="CG111" s="985"/>
      <c r="CH111" s="985"/>
      <c r="CI111" s="985"/>
      <c r="CJ111" s="985"/>
      <c r="CK111" s="1012"/>
      <c r="CL111" s="1013"/>
      <c r="CM111" s="986" t="s">
        <v>378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375</v>
      </c>
      <c r="DH111" s="990"/>
      <c r="DI111" s="990"/>
      <c r="DJ111" s="990"/>
      <c r="DK111" s="990"/>
      <c r="DL111" s="990" t="s">
        <v>375</v>
      </c>
      <c r="DM111" s="990"/>
      <c r="DN111" s="990"/>
      <c r="DO111" s="990"/>
      <c r="DP111" s="990"/>
      <c r="DQ111" s="990" t="s">
        <v>375</v>
      </c>
      <c r="DR111" s="990"/>
      <c r="DS111" s="990"/>
      <c r="DT111" s="990"/>
      <c r="DU111" s="990"/>
      <c r="DV111" s="991" t="s">
        <v>375</v>
      </c>
      <c r="DW111" s="991"/>
      <c r="DX111" s="991"/>
      <c r="DY111" s="991"/>
      <c r="DZ111" s="992"/>
    </row>
    <row r="112" spans="1:131" s="226" customFormat="1" ht="26.25" customHeight="1" x14ac:dyDescent="0.2">
      <c r="A112" s="1016" t="s">
        <v>379</v>
      </c>
      <c r="B112" s="1017"/>
      <c r="C112" s="987" t="s">
        <v>380</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183</v>
      </c>
      <c r="AB112" s="1023"/>
      <c r="AC112" s="1023"/>
      <c r="AD112" s="1023"/>
      <c r="AE112" s="1024"/>
      <c r="AF112" s="1025" t="s">
        <v>183</v>
      </c>
      <c r="AG112" s="1023"/>
      <c r="AH112" s="1023"/>
      <c r="AI112" s="1023"/>
      <c r="AJ112" s="1024"/>
      <c r="AK112" s="1025" t="s">
        <v>183</v>
      </c>
      <c r="AL112" s="1023"/>
      <c r="AM112" s="1023"/>
      <c r="AN112" s="1023"/>
      <c r="AO112" s="1024"/>
      <c r="AP112" s="1026" t="s">
        <v>375</v>
      </c>
      <c r="AQ112" s="1027"/>
      <c r="AR112" s="1027"/>
      <c r="AS112" s="1027"/>
      <c r="AT112" s="1028"/>
      <c r="AU112" s="972"/>
      <c r="AV112" s="973"/>
      <c r="AW112" s="973"/>
      <c r="AX112" s="973"/>
      <c r="AY112" s="973"/>
      <c r="AZ112" s="986" t="s">
        <v>381</v>
      </c>
      <c r="BA112" s="987"/>
      <c r="BB112" s="987"/>
      <c r="BC112" s="987"/>
      <c r="BD112" s="987"/>
      <c r="BE112" s="987"/>
      <c r="BF112" s="987"/>
      <c r="BG112" s="987"/>
      <c r="BH112" s="987"/>
      <c r="BI112" s="987"/>
      <c r="BJ112" s="987"/>
      <c r="BK112" s="987"/>
      <c r="BL112" s="987"/>
      <c r="BM112" s="987"/>
      <c r="BN112" s="987"/>
      <c r="BO112" s="987"/>
      <c r="BP112" s="988"/>
      <c r="BQ112" s="989">
        <v>16506712</v>
      </c>
      <c r="BR112" s="990"/>
      <c r="BS112" s="990"/>
      <c r="BT112" s="990"/>
      <c r="BU112" s="990"/>
      <c r="BV112" s="990">
        <v>14547105</v>
      </c>
      <c r="BW112" s="990"/>
      <c r="BX112" s="990"/>
      <c r="BY112" s="990"/>
      <c r="BZ112" s="990"/>
      <c r="CA112" s="990">
        <v>12908460</v>
      </c>
      <c r="CB112" s="990"/>
      <c r="CC112" s="990"/>
      <c r="CD112" s="990"/>
      <c r="CE112" s="990"/>
      <c r="CF112" s="984">
        <v>58.5</v>
      </c>
      <c r="CG112" s="985"/>
      <c r="CH112" s="985"/>
      <c r="CI112" s="985"/>
      <c r="CJ112" s="985"/>
      <c r="CK112" s="1012"/>
      <c r="CL112" s="1013"/>
      <c r="CM112" s="986" t="s">
        <v>382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183</v>
      </c>
      <c r="DH112" s="990"/>
      <c r="DI112" s="990"/>
      <c r="DJ112" s="990"/>
      <c r="DK112" s="990"/>
      <c r="DL112" s="990" t="s">
        <v>375</v>
      </c>
      <c r="DM112" s="990"/>
      <c r="DN112" s="990"/>
      <c r="DO112" s="990"/>
      <c r="DP112" s="990"/>
      <c r="DQ112" s="990" t="s">
        <v>183</v>
      </c>
      <c r="DR112" s="990"/>
      <c r="DS112" s="990"/>
      <c r="DT112" s="990"/>
      <c r="DU112" s="990"/>
      <c r="DV112" s="991" t="s">
        <v>375</v>
      </c>
      <c r="DW112" s="991"/>
      <c r="DX112" s="991"/>
      <c r="DY112" s="991"/>
      <c r="DZ112" s="992"/>
    </row>
    <row r="113" spans="1:130" s="226" customFormat="1" ht="26.25" customHeight="1" x14ac:dyDescent="0.2">
      <c r="A113" s="1018"/>
      <c r="B113" s="1019"/>
      <c r="C113" s="987" t="s">
        <v>383</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1599151</v>
      </c>
      <c r="AB113" s="1002"/>
      <c r="AC113" s="1002"/>
      <c r="AD113" s="1002"/>
      <c r="AE113" s="1003"/>
      <c r="AF113" s="1004">
        <v>1343788</v>
      </c>
      <c r="AG113" s="1002"/>
      <c r="AH113" s="1002"/>
      <c r="AI113" s="1002"/>
      <c r="AJ113" s="1003"/>
      <c r="AK113" s="1004">
        <v>1279467</v>
      </c>
      <c r="AL113" s="1002"/>
      <c r="AM113" s="1002"/>
      <c r="AN113" s="1002"/>
      <c r="AO113" s="1003"/>
      <c r="AP113" s="1005">
        <v>5.8</v>
      </c>
      <c r="AQ113" s="1006"/>
      <c r="AR113" s="1006"/>
      <c r="AS113" s="1006"/>
      <c r="AT113" s="1007"/>
      <c r="AU113" s="972"/>
      <c r="AV113" s="973"/>
      <c r="AW113" s="973"/>
      <c r="AX113" s="973"/>
      <c r="AY113" s="973"/>
      <c r="AZ113" s="986" t="s">
        <v>384</v>
      </c>
      <c r="BA113" s="987"/>
      <c r="BB113" s="987"/>
      <c r="BC113" s="987"/>
      <c r="BD113" s="987"/>
      <c r="BE113" s="987"/>
      <c r="BF113" s="987"/>
      <c r="BG113" s="987"/>
      <c r="BH113" s="987"/>
      <c r="BI113" s="987"/>
      <c r="BJ113" s="987"/>
      <c r="BK113" s="987"/>
      <c r="BL113" s="987"/>
      <c r="BM113" s="987"/>
      <c r="BN113" s="987"/>
      <c r="BO113" s="987"/>
      <c r="BP113" s="988"/>
      <c r="BQ113" s="989">
        <v>4115997</v>
      </c>
      <c r="BR113" s="990"/>
      <c r="BS113" s="990"/>
      <c r="BT113" s="990"/>
      <c r="BU113" s="990"/>
      <c r="BV113" s="990">
        <v>3680326</v>
      </c>
      <c r="BW113" s="990"/>
      <c r="BX113" s="990"/>
      <c r="BY113" s="990"/>
      <c r="BZ113" s="990"/>
      <c r="CA113" s="990">
        <v>3928963</v>
      </c>
      <c r="CB113" s="990"/>
      <c r="CC113" s="990"/>
      <c r="CD113" s="990"/>
      <c r="CE113" s="990"/>
      <c r="CF113" s="984">
        <v>17.8</v>
      </c>
      <c r="CG113" s="985"/>
      <c r="CH113" s="985"/>
      <c r="CI113" s="985"/>
      <c r="CJ113" s="985"/>
      <c r="CK113" s="1012"/>
      <c r="CL113" s="1013"/>
      <c r="CM113" s="986" t="s">
        <v>385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183</v>
      </c>
      <c r="DH113" s="1023"/>
      <c r="DI113" s="1023"/>
      <c r="DJ113" s="1023"/>
      <c r="DK113" s="1024"/>
      <c r="DL113" s="1025" t="s">
        <v>183</v>
      </c>
      <c r="DM113" s="1023"/>
      <c r="DN113" s="1023"/>
      <c r="DO113" s="1023"/>
      <c r="DP113" s="1024"/>
      <c r="DQ113" s="1025" t="s">
        <v>183</v>
      </c>
      <c r="DR113" s="1023"/>
      <c r="DS113" s="1023"/>
      <c r="DT113" s="1023"/>
      <c r="DU113" s="1024"/>
      <c r="DV113" s="1026" t="s">
        <v>183</v>
      </c>
      <c r="DW113" s="1027"/>
      <c r="DX113" s="1027"/>
      <c r="DY113" s="1027"/>
      <c r="DZ113" s="1028"/>
    </row>
    <row r="114" spans="1:130" s="226" customFormat="1" ht="26.25" customHeight="1" x14ac:dyDescent="0.2">
      <c r="A114" s="1018"/>
      <c r="B114" s="1019"/>
      <c r="C114" s="987" t="s">
        <v>386</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402750</v>
      </c>
      <c r="AB114" s="1023"/>
      <c r="AC114" s="1023"/>
      <c r="AD114" s="1023"/>
      <c r="AE114" s="1024"/>
      <c r="AF114" s="1025">
        <v>472464</v>
      </c>
      <c r="AG114" s="1023"/>
      <c r="AH114" s="1023"/>
      <c r="AI114" s="1023"/>
      <c r="AJ114" s="1024"/>
      <c r="AK114" s="1025">
        <v>396820</v>
      </c>
      <c r="AL114" s="1023"/>
      <c r="AM114" s="1023"/>
      <c r="AN114" s="1023"/>
      <c r="AO114" s="1024"/>
      <c r="AP114" s="1026">
        <v>1.8</v>
      </c>
      <c r="AQ114" s="1027"/>
      <c r="AR114" s="1027"/>
      <c r="AS114" s="1027"/>
      <c r="AT114" s="1028"/>
      <c r="AU114" s="972"/>
      <c r="AV114" s="973"/>
      <c r="AW114" s="973"/>
      <c r="AX114" s="973"/>
      <c r="AY114" s="973"/>
      <c r="AZ114" s="986" t="s">
        <v>387</v>
      </c>
      <c r="BA114" s="987"/>
      <c r="BB114" s="987"/>
      <c r="BC114" s="987"/>
      <c r="BD114" s="987"/>
      <c r="BE114" s="987"/>
      <c r="BF114" s="987"/>
      <c r="BG114" s="987"/>
      <c r="BH114" s="987"/>
      <c r="BI114" s="987"/>
      <c r="BJ114" s="987"/>
      <c r="BK114" s="987"/>
      <c r="BL114" s="987"/>
      <c r="BM114" s="987"/>
      <c r="BN114" s="987"/>
      <c r="BO114" s="987"/>
      <c r="BP114" s="988"/>
      <c r="BQ114" s="989">
        <v>6215762</v>
      </c>
      <c r="BR114" s="990"/>
      <c r="BS114" s="990"/>
      <c r="BT114" s="990"/>
      <c r="BU114" s="990"/>
      <c r="BV114" s="990">
        <v>6227215</v>
      </c>
      <c r="BW114" s="990"/>
      <c r="BX114" s="990"/>
      <c r="BY114" s="990"/>
      <c r="BZ114" s="990"/>
      <c r="CA114" s="990">
        <v>6135942</v>
      </c>
      <c r="CB114" s="990"/>
      <c r="CC114" s="990"/>
      <c r="CD114" s="990"/>
      <c r="CE114" s="990"/>
      <c r="CF114" s="984">
        <v>27.8</v>
      </c>
      <c r="CG114" s="985"/>
      <c r="CH114" s="985"/>
      <c r="CI114" s="985"/>
      <c r="CJ114" s="985"/>
      <c r="CK114" s="1012"/>
      <c r="CL114" s="1013"/>
      <c r="CM114" s="986" t="s">
        <v>388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183</v>
      </c>
      <c r="DH114" s="1023"/>
      <c r="DI114" s="1023"/>
      <c r="DJ114" s="1023"/>
      <c r="DK114" s="1024"/>
      <c r="DL114" s="1025" t="s">
        <v>375</v>
      </c>
      <c r="DM114" s="1023"/>
      <c r="DN114" s="1023"/>
      <c r="DO114" s="1023"/>
      <c r="DP114" s="1024"/>
      <c r="DQ114" s="1025" t="s">
        <v>183</v>
      </c>
      <c r="DR114" s="1023"/>
      <c r="DS114" s="1023"/>
      <c r="DT114" s="1023"/>
      <c r="DU114" s="1024"/>
      <c r="DV114" s="1026" t="s">
        <v>183</v>
      </c>
      <c r="DW114" s="1027"/>
      <c r="DX114" s="1027"/>
      <c r="DY114" s="1027"/>
      <c r="DZ114" s="1028"/>
    </row>
    <row r="115" spans="1:130" s="226" customFormat="1" ht="26.25" customHeight="1" x14ac:dyDescent="0.2">
      <c r="A115" s="1018"/>
      <c r="B115" s="1019"/>
      <c r="C115" s="987" t="s">
        <v>389</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9090</v>
      </c>
      <c r="AB115" s="1002"/>
      <c r="AC115" s="1002"/>
      <c r="AD115" s="1002"/>
      <c r="AE115" s="1003"/>
      <c r="AF115" s="1004">
        <v>8984</v>
      </c>
      <c r="AG115" s="1002"/>
      <c r="AH115" s="1002"/>
      <c r="AI115" s="1002"/>
      <c r="AJ115" s="1003"/>
      <c r="AK115" s="1004">
        <v>8880</v>
      </c>
      <c r="AL115" s="1002"/>
      <c r="AM115" s="1002"/>
      <c r="AN115" s="1002"/>
      <c r="AO115" s="1003"/>
      <c r="AP115" s="1005">
        <v>0</v>
      </c>
      <c r="AQ115" s="1006"/>
      <c r="AR115" s="1006"/>
      <c r="AS115" s="1006"/>
      <c r="AT115" s="1007"/>
      <c r="AU115" s="972"/>
      <c r="AV115" s="973"/>
      <c r="AW115" s="973"/>
      <c r="AX115" s="973"/>
      <c r="AY115" s="973"/>
      <c r="AZ115" s="986" t="s">
        <v>390</v>
      </c>
      <c r="BA115" s="987"/>
      <c r="BB115" s="987"/>
      <c r="BC115" s="987"/>
      <c r="BD115" s="987"/>
      <c r="BE115" s="987"/>
      <c r="BF115" s="987"/>
      <c r="BG115" s="987"/>
      <c r="BH115" s="987"/>
      <c r="BI115" s="987"/>
      <c r="BJ115" s="987"/>
      <c r="BK115" s="987"/>
      <c r="BL115" s="987"/>
      <c r="BM115" s="987"/>
      <c r="BN115" s="987"/>
      <c r="BO115" s="987"/>
      <c r="BP115" s="988"/>
      <c r="BQ115" s="989" t="s">
        <v>183</v>
      </c>
      <c r="BR115" s="990"/>
      <c r="BS115" s="990"/>
      <c r="BT115" s="990"/>
      <c r="BU115" s="990"/>
      <c r="BV115" s="990" t="s">
        <v>183</v>
      </c>
      <c r="BW115" s="990"/>
      <c r="BX115" s="990"/>
      <c r="BY115" s="990"/>
      <c r="BZ115" s="990"/>
      <c r="CA115" s="990" t="s">
        <v>375</v>
      </c>
      <c r="CB115" s="990"/>
      <c r="CC115" s="990"/>
      <c r="CD115" s="990"/>
      <c r="CE115" s="990"/>
      <c r="CF115" s="984" t="s">
        <v>183</v>
      </c>
      <c r="CG115" s="985"/>
      <c r="CH115" s="985"/>
      <c r="CI115" s="985"/>
      <c r="CJ115" s="985"/>
      <c r="CK115" s="1012"/>
      <c r="CL115" s="1013"/>
      <c r="CM115" s="986" t="s">
        <v>391</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183</v>
      </c>
      <c r="DH115" s="1023"/>
      <c r="DI115" s="1023"/>
      <c r="DJ115" s="1023"/>
      <c r="DK115" s="1024"/>
      <c r="DL115" s="1025" t="s">
        <v>183</v>
      </c>
      <c r="DM115" s="1023"/>
      <c r="DN115" s="1023"/>
      <c r="DO115" s="1023"/>
      <c r="DP115" s="1024"/>
      <c r="DQ115" s="1025" t="s">
        <v>375</v>
      </c>
      <c r="DR115" s="1023"/>
      <c r="DS115" s="1023"/>
      <c r="DT115" s="1023"/>
      <c r="DU115" s="1024"/>
      <c r="DV115" s="1026" t="s">
        <v>183</v>
      </c>
      <c r="DW115" s="1027"/>
      <c r="DX115" s="1027"/>
      <c r="DY115" s="1027"/>
      <c r="DZ115" s="1028"/>
    </row>
    <row r="116" spans="1:130" s="226" customFormat="1" ht="26.25" customHeight="1" x14ac:dyDescent="0.2">
      <c r="A116" s="1020"/>
      <c r="B116" s="1021"/>
      <c r="C116" s="1029" t="s">
        <v>392</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151</v>
      </c>
      <c r="AB116" s="1023"/>
      <c r="AC116" s="1023"/>
      <c r="AD116" s="1023"/>
      <c r="AE116" s="1024"/>
      <c r="AF116" s="1025">
        <v>355</v>
      </c>
      <c r="AG116" s="1023"/>
      <c r="AH116" s="1023"/>
      <c r="AI116" s="1023"/>
      <c r="AJ116" s="1024"/>
      <c r="AK116" s="1025">
        <v>128</v>
      </c>
      <c r="AL116" s="1023"/>
      <c r="AM116" s="1023"/>
      <c r="AN116" s="1023"/>
      <c r="AO116" s="1024"/>
      <c r="AP116" s="1026">
        <v>0</v>
      </c>
      <c r="AQ116" s="1027"/>
      <c r="AR116" s="1027"/>
      <c r="AS116" s="1027"/>
      <c r="AT116" s="1028"/>
      <c r="AU116" s="972"/>
      <c r="AV116" s="973"/>
      <c r="AW116" s="973"/>
      <c r="AX116" s="973"/>
      <c r="AY116" s="973"/>
      <c r="AZ116" s="1031" t="s">
        <v>393</v>
      </c>
      <c r="BA116" s="1032"/>
      <c r="BB116" s="1032"/>
      <c r="BC116" s="1032"/>
      <c r="BD116" s="1032"/>
      <c r="BE116" s="1032"/>
      <c r="BF116" s="1032"/>
      <c r="BG116" s="1032"/>
      <c r="BH116" s="1032"/>
      <c r="BI116" s="1032"/>
      <c r="BJ116" s="1032"/>
      <c r="BK116" s="1032"/>
      <c r="BL116" s="1032"/>
      <c r="BM116" s="1032"/>
      <c r="BN116" s="1032"/>
      <c r="BO116" s="1032"/>
      <c r="BP116" s="1033"/>
      <c r="BQ116" s="989" t="s">
        <v>183</v>
      </c>
      <c r="BR116" s="990"/>
      <c r="BS116" s="990"/>
      <c r="BT116" s="990"/>
      <c r="BU116" s="990"/>
      <c r="BV116" s="990" t="s">
        <v>183</v>
      </c>
      <c r="BW116" s="990"/>
      <c r="BX116" s="990"/>
      <c r="BY116" s="990"/>
      <c r="BZ116" s="990"/>
      <c r="CA116" s="990" t="s">
        <v>183</v>
      </c>
      <c r="CB116" s="990"/>
      <c r="CC116" s="990"/>
      <c r="CD116" s="990"/>
      <c r="CE116" s="990"/>
      <c r="CF116" s="984" t="s">
        <v>183</v>
      </c>
      <c r="CG116" s="985"/>
      <c r="CH116" s="985"/>
      <c r="CI116" s="985"/>
      <c r="CJ116" s="985"/>
      <c r="CK116" s="1012"/>
      <c r="CL116" s="1013"/>
      <c r="CM116" s="986" t="s">
        <v>394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v>24752</v>
      </c>
      <c r="DH116" s="1023"/>
      <c r="DI116" s="1023"/>
      <c r="DJ116" s="1023"/>
      <c r="DK116" s="1024"/>
      <c r="DL116" s="1025">
        <v>16016</v>
      </c>
      <c r="DM116" s="1023"/>
      <c r="DN116" s="1023"/>
      <c r="DO116" s="1023"/>
      <c r="DP116" s="1024"/>
      <c r="DQ116" s="1025">
        <v>7280</v>
      </c>
      <c r="DR116" s="1023"/>
      <c r="DS116" s="1023"/>
      <c r="DT116" s="1023"/>
      <c r="DU116" s="1024"/>
      <c r="DV116" s="1026">
        <v>0</v>
      </c>
      <c r="DW116" s="1027"/>
      <c r="DX116" s="1027"/>
      <c r="DY116" s="1027"/>
      <c r="DZ116" s="1028"/>
    </row>
    <row r="117" spans="1:130" s="226" customFormat="1" ht="26.25" customHeight="1" x14ac:dyDescent="0.2">
      <c r="A117" s="976" t="s">
        <v>191</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395</v>
      </c>
      <c r="Z117" s="958"/>
      <c r="AA117" s="1042">
        <v>5775729</v>
      </c>
      <c r="AB117" s="1043"/>
      <c r="AC117" s="1043"/>
      <c r="AD117" s="1043"/>
      <c r="AE117" s="1044"/>
      <c r="AF117" s="1045">
        <v>5854430</v>
      </c>
      <c r="AG117" s="1043"/>
      <c r="AH117" s="1043"/>
      <c r="AI117" s="1043"/>
      <c r="AJ117" s="1044"/>
      <c r="AK117" s="1045">
        <v>5931824</v>
      </c>
      <c r="AL117" s="1043"/>
      <c r="AM117" s="1043"/>
      <c r="AN117" s="1043"/>
      <c r="AO117" s="1044"/>
      <c r="AP117" s="1046"/>
      <c r="AQ117" s="1047"/>
      <c r="AR117" s="1047"/>
      <c r="AS117" s="1047"/>
      <c r="AT117" s="1048"/>
      <c r="AU117" s="972"/>
      <c r="AV117" s="973"/>
      <c r="AW117" s="973"/>
      <c r="AX117" s="973"/>
      <c r="AY117" s="973"/>
      <c r="AZ117" s="1038" t="s">
        <v>396</v>
      </c>
      <c r="BA117" s="1039"/>
      <c r="BB117" s="1039"/>
      <c r="BC117" s="1039"/>
      <c r="BD117" s="1039"/>
      <c r="BE117" s="1039"/>
      <c r="BF117" s="1039"/>
      <c r="BG117" s="1039"/>
      <c r="BH117" s="1039"/>
      <c r="BI117" s="1039"/>
      <c r="BJ117" s="1039"/>
      <c r="BK117" s="1039"/>
      <c r="BL117" s="1039"/>
      <c r="BM117" s="1039"/>
      <c r="BN117" s="1039"/>
      <c r="BO117" s="1039"/>
      <c r="BP117" s="1040"/>
      <c r="BQ117" s="989" t="s">
        <v>183</v>
      </c>
      <c r="BR117" s="990"/>
      <c r="BS117" s="990"/>
      <c r="BT117" s="990"/>
      <c r="BU117" s="990"/>
      <c r="BV117" s="990" t="s">
        <v>375</v>
      </c>
      <c r="BW117" s="990"/>
      <c r="BX117" s="990"/>
      <c r="BY117" s="990"/>
      <c r="BZ117" s="990"/>
      <c r="CA117" s="990" t="s">
        <v>375</v>
      </c>
      <c r="CB117" s="990"/>
      <c r="CC117" s="990"/>
      <c r="CD117" s="990"/>
      <c r="CE117" s="990"/>
      <c r="CF117" s="984" t="s">
        <v>183</v>
      </c>
      <c r="CG117" s="985"/>
      <c r="CH117" s="985"/>
      <c r="CI117" s="985"/>
      <c r="CJ117" s="985"/>
      <c r="CK117" s="1012"/>
      <c r="CL117" s="1013"/>
      <c r="CM117" s="986" t="s">
        <v>397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183</v>
      </c>
      <c r="DH117" s="1023"/>
      <c r="DI117" s="1023"/>
      <c r="DJ117" s="1023"/>
      <c r="DK117" s="1024"/>
      <c r="DL117" s="1025" t="s">
        <v>183</v>
      </c>
      <c r="DM117" s="1023"/>
      <c r="DN117" s="1023"/>
      <c r="DO117" s="1023"/>
      <c r="DP117" s="1024"/>
      <c r="DQ117" s="1025" t="s">
        <v>183</v>
      </c>
      <c r="DR117" s="1023"/>
      <c r="DS117" s="1023"/>
      <c r="DT117" s="1023"/>
      <c r="DU117" s="1024"/>
      <c r="DV117" s="1026" t="s">
        <v>183</v>
      </c>
      <c r="DW117" s="1027"/>
      <c r="DX117" s="1027"/>
      <c r="DY117" s="1027"/>
      <c r="DZ117" s="1028"/>
    </row>
    <row r="118" spans="1:130" s="226" customFormat="1" ht="26.25" customHeight="1" x14ac:dyDescent="0.2">
      <c r="A118" s="976" t="s">
        <v>370</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367</v>
      </c>
      <c r="AB118" s="957"/>
      <c r="AC118" s="957"/>
      <c r="AD118" s="957"/>
      <c r="AE118" s="958"/>
      <c r="AF118" s="956" t="s">
        <v>368</v>
      </c>
      <c r="AG118" s="957"/>
      <c r="AH118" s="957"/>
      <c r="AI118" s="957"/>
      <c r="AJ118" s="958"/>
      <c r="AK118" s="956" t="s">
        <v>275</v>
      </c>
      <c r="AL118" s="957"/>
      <c r="AM118" s="957"/>
      <c r="AN118" s="957"/>
      <c r="AO118" s="958"/>
      <c r="AP118" s="1034" t="s">
        <v>369</v>
      </c>
      <c r="AQ118" s="1035"/>
      <c r="AR118" s="1035"/>
      <c r="AS118" s="1035"/>
      <c r="AT118" s="1036"/>
      <c r="AU118" s="972"/>
      <c r="AV118" s="973"/>
      <c r="AW118" s="973"/>
      <c r="AX118" s="973"/>
      <c r="AY118" s="973"/>
      <c r="AZ118" s="1037" t="s">
        <v>398</v>
      </c>
      <c r="BA118" s="1029"/>
      <c r="BB118" s="1029"/>
      <c r="BC118" s="1029"/>
      <c r="BD118" s="1029"/>
      <c r="BE118" s="1029"/>
      <c r="BF118" s="1029"/>
      <c r="BG118" s="1029"/>
      <c r="BH118" s="1029"/>
      <c r="BI118" s="1029"/>
      <c r="BJ118" s="1029"/>
      <c r="BK118" s="1029"/>
      <c r="BL118" s="1029"/>
      <c r="BM118" s="1029"/>
      <c r="BN118" s="1029"/>
      <c r="BO118" s="1029"/>
      <c r="BP118" s="1030"/>
      <c r="BQ118" s="1063" t="s">
        <v>183</v>
      </c>
      <c r="BR118" s="1064"/>
      <c r="BS118" s="1064"/>
      <c r="BT118" s="1064"/>
      <c r="BU118" s="1064"/>
      <c r="BV118" s="1064" t="s">
        <v>375</v>
      </c>
      <c r="BW118" s="1064"/>
      <c r="BX118" s="1064"/>
      <c r="BY118" s="1064"/>
      <c r="BZ118" s="1064"/>
      <c r="CA118" s="1064" t="s">
        <v>183</v>
      </c>
      <c r="CB118" s="1064"/>
      <c r="CC118" s="1064"/>
      <c r="CD118" s="1064"/>
      <c r="CE118" s="1064"/>
      <c r="CF118" s="984" t="s">
        <v>183</v>
      </c>
      <c r="CG118" s="985"/>
      <c r="CH118" s="985"/>
      <c r="CI118" s="985"/>
      <c r="CJ118" s="985"/>
      <c r="CK118" s="1012"/>
      <c r="CL118" s="1013"/>
      <c r="CM118" s="986" t="s">
        <v>399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183</v>
      </c>
      <c r="DH118" s="1023"/>
      <c r="DI118" s="1023"/>
      <c r="DJ118" s="1023"/>
      <c r="DK118" s="1024"/>
      <c r="DL118" s="1025" t="s">
        <v>183</v>
      </c>
      <c r="DM118" s="1023"/>
      <c r="DN118" s="1023"/>
      <c r="DO118" s="1023"/>
      <c r="DP118" s="1024"/>
      <c r="DQ118" s="1025" t="s">
        <v>183</v>
      </c>
      <c r="DR118" s="1023"/>
      <c r="DS118" s="1023"/>
      <c r="DT118" s="1023"/>
      <c r="DU118" s="1024"/>
      <c r="DV118" s="1026" t="s">
        <v>183</v>
      </c>
      <c r="DW118" s="1027"/>
      <c r="DX118" s="1027"/>
      <c r="DY118" s="1027"/>
      <c r="DZ118" s="1028"/>
    </row>
    <row r="119" spans="1:130" s="226" customFormat="1" ht="26.25" customHeight="1" x14ac:dyDescent="0.2">
      <c r="A119" s="1120" t="s">
        <v>373</v>
      </c>
      <c r="B119" s="1011"/>
      <c r="C119" s="993" t="s">
        <v>374</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375</v>
      </c>
      <c r="AB119" s="964"/>
      <c r="AC119" s="964"/>
      <c r="AD119" s="964"/>
      <c r="AE119" s="965"/>
      <c r="AF119" s="966" t="s">
        <v>375</v>
      </c>
      <c r="AG119" s="964"/>
      <c r="AH119" s="964"/>
      <c r="AI119" s="964"/>
      <c r="AJ119" s="965"/>
      <c r="AK119" s="966" t="s">
        <v>183</v>
      </c>
      <c r="AL119" s="964"/>
      <c r="AM119" s="964"/>
      <c r="AN119" s="964"/>
      <c r="AO119" s="965"/>
      <c r="AP119" s="967" t="s">
        <v>183</v>
      </c>
      <c r="AQ119" s="968"/>
      <c r="AR119" s="968"/>
      <c r="AS119" s="968"/>
      <c r="AT119" s="969"/>
      <c r="AU119" s="974"/>
      <c r="AV119" s="975"/>
      <c r="AW119" s="975"/>
      <c r="AX119" s="975"/>
      <c r="AY119" s="975"/>
      <c r="AZ119" s="247" t="s">
        <v>191</v>
      </c>
      <c r="BA119" s="247"/>
      <c r="BB119" s="247"/>
      <c r="BC119" s="247"/>
      <c r="BD119" s="247"/>
      <c r="BE119" s="247"/>
      <c r="BF119" s="247"/>
      <c r="BG119" s="247"/>
      <c r="BH119" s="247"/>
      <c r="BI119" s="247"/>
      <c r="BJ119" s="247"/>
      <c r="BK119" s="247"/>
      <c r="BL119" s="247"/>
      <c r="BM119" s="247"/>
      <c r="BN119" s="247"/>
      <c r="BO119" s="1041" t="s">
        <v>400</v>
      </c>
      <c r="BP119" s="1069"/>
      <c r="BQ119" s="1063">
        <v>75794661</v>
      </c>
      <c r="BR119" s="1064"/>
      <c r="BS119" s="1064"/>
      <c r="BT119" s="1064"/>
      <c r="BU119" s="1064"/>
      <c r="BV119" s="1064">
        <v>74117068</v>
      </c>
      <c r="BW119" s="1064"/>
      <c r="BX119" s="1064"/>
      <c r="BY119" s="1064"/>
      <c r="BZ119" s="1064"/>
      <c r="CA119" s="1064">
        <v>71583277</v>
      </c>
      <c r="CB119" s="1064"/>
      <c r="CC119" s="1064"/>
      <c r="CD119" s="1064"/>
      <c r="CE119" s="1064"/>
      <c r="CF119" s="1065"/>
      <c r="CG119" s="1066"/>
      <c r="CH119" s="1066"/>
      <c r="CI119" s="1066"/>
      <c r="CJ119" s="1067"/>
      <c r="CK119" s="1014"/>
      <c r="CL119" s="1015"/>
      <c r="CM119" s="1037" t="s">
        <v>401</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375</v>
      </c>
      <c r="DH119" s="1050"/>
      <c r="DI119" s="1050"/>
      <c r="DJ119" s="1050"/>
      <c r="DK119" s="1051"/>
      <c r="DL119" s="1049" t="s">
        <v>375</v>
      </c>
      <c r="DM119" s="1050"/>
      <c r="DN119" s="1050"/>
      <c r="DO119" s="1050"/>
      <c r="DP119" s="1051"/>
      <c r="DQ119" s="1049" t="s">
        <v>183</v>
      </c>
      <c r="DR119" s="1050"/>
      <c r="DS119" s="1050"/>
      <c r="DT119" s="1050"/>
      <c r="DU119" s="1051"/>
      <c r="DV119" s="1052" t="s">
        <v>183</v>
      </c>
      <c r="DW119" s="1053"/>
      <c r="DX119" s="1053"/>
      <c r="DY119" s="1053"/>
      <c r="DZ119" s="1054"/>
    </row>
    <row r="120" spans="1:130" s="226" customFormat="1" ht="26.25" customHeight="1" x14ac:dyDescent="0.2">
      <c r="A120" s="1121"/>
      <c r="B120" s="1013"/>
      <c r="C120" s="986" t="s">
        <v>378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183</v>
      </c>
      <c r="AB120" s="1023"/>
      <c r="AC120" s="1023"/>
      <c r="AD120" s="1023"/>
      <c r="AE120" s="1024"/>
      <c r="AF120" s="1025" t="s">
        <v>183</v>
      </c>
      <c r="AG120" s="1023"/>
      <c r="AH120" s="1023"/>
      <c r="AI120" s="1023"/>
      <c r="AJ120" s="1024"/>
      <c r="AK120" s="1025" t="s">
        <v>183</v>
      </c>
      <c r="AL120" s="1023"/>
      <c r="AM120" s="1023"/>
      <c r="AN120" s="1023"/>
      <c r="AO120" s="1024"/>
      <c r="AP120" s="1026" t="s">
        <v>375</v>
      </c>
      <c r="AQ120" s="1027"/>
      <c r="AR120" s="1027"/>
      <c r="AS120" s="1027"/>
      <c r="AT120" s="1028"/>
      <c r="AU120" s="1055" t="s">
        <v>402</v>
      </c>
      <c r="AV120" s="1056"/>
      <c r="AW120" s="1056"/>
      <c r="AX120" s="1056"/>
      <c r="AY120" s="1057"/>
      <c r="AZ120" s="993" t="s">
        <v>403</v>
      </c>
      <c r="BA120" s="961"/>
      <c r="BB120" s="961"/>
      <c r="BC120" s="961"/>
      <c r="BD120" s="961"/>
      <c r="BE120" s="961"/>
      <c r="BF120" s="961"/>
      <c r="BG120" s="961"/>
      <c r="BH120" s="961"/>
      <c r="BI120" s="961"/>
      <c r="BJ120" s="961"/>
      <c r="BK120" s="961"/>
      <c r="BL120" s="961"/>
      <c r="BM120" s="961"/>
      <c r="BN120" s="961"/>
      <c r="BO120" s="961"/>
      <c r="BP120" s="962"/>
      <c r="BQ120" s="994">
        <v>7554712</v>
      </c>
      <c r="BR120" s="995"/>
      <c r="BS120" s="995"/>
      <c r="BT120" s="995"/>
      <c r="BU120" s="995"/>
      <c r="BV120" s="995">
        <v>7729846</v>
      </c>
      <c r="BW120" s="995"/>
      <c r="BX120" s="995"/>
      <c r="BY120" s="995"/>
      <c r="BZ120" s="995"/>
      <c r="CA120" s="995">
        <v>9422284</v>
      </c>
      <c r="CB120" s="995"/>
      <c r="CC120" s="995"/>
      <c r="CD120" s="995"/>
      <c r="CE120" s="995"/>
      <c r="CF120" s="1008">
        <v>42.7</v>
      </c>
      <c r="CG120" s="1009"/>
      <c r="CH120" s="1009"/>
      <c r="CI120" s="1009"/>
      <c r="CJ120" s="1009"/>
      <c r="CK120" s="1070" t="s">
        <v>404</v>
      </c>
      <c r="CL120" s="1071"/>
      <c r="CM120" s="1071"/>
      <c r="CN120" s="1071"/>
      <c r="CO120" s="1072"/>
      <c r="CP120" s="1078" t="s">
        <v>352</v>
      </c>
      <c r="CQ120" s="1079"/>
      <c r="CR120" s="1079"/>
      <c r="CS120" s="1079"/>
      <c r="CT120" s="1079"/>
      <c r="CU120" s="1079"/>
      <c r="CV120" s="1079"/>
      <c r="CW120" s="1079"/>
      <c r="CX120" s="1079"/>
      <c r="CY120" s="1079"/>
      <c r="CZ120" s="1079"/>
      <c r="DA120" s="1079"/>
      <c r="DB120" s="1079"/>
      <c r="DC120" s="1079"/>
      <c r="DD120" s="1079"/>
      <c r="DE120" s="1079"/>
      <c r="DF120" s="1080"/>
      <c r="DG120" s="994">
        <v>14744436</v>
      </c>
      <c r="DH120" s="995"/>
      <c r="DI120" s="995"/>
      <c r="DJ120" s="995"/>
      <c r="DK120" s="995"/>
      <c r="DL120" s="995">
        <v>12853163</v>
      </c>
      <c r="DM120" s="995"/>
      <c r="DN120" s="995"/>
      <c r="DO120" s="995"/>
      <c r="DP120" s="995"/>
      <c r="DQ120" s="995">
        <v>11237590</v>
      </c>
      <c r="DR120" s="995"/>
      <c r="DS120" s="995"/>
      <c r="DT120" s="995"/>
      <c r="DU120" s="995"/>
      <c r="DV120" s="996">
        <v>51</v>
      </c>
      <c r="DW120" s="996"/>
      <c r="DX120" s="996"/>
      <c r="DY120" s="996"/>
      <c r="DZ120" s="997"/>
    </row>
    <row r="121" spans="1:130" s="226" customFormat="1" ht="26.25" customHeight="1" x14ac:dyDescent="0.2">
      <c r="A121" s="1121"/>
      <c r="B121" s="1013"/>
      <c r="C121" s="1038" t="s">
        <v>405</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183</v>
      </c>
      <c r="AB121" s="1023"/>
      <c r="AC121" s="1023"/>
      <c r="AD121" s="1023"/>
      <c r="AE121" s="1024"/>
      <c r="AF121" s="1025" t="s">
        <v>183</v>
      </c>
      <c r="AG121" s="1023"/>
      <c r="AH121" s="1023"/>
      <c r="AI121" s="1023"/>
      <c r="AJ121" s="1024"/>
      <c r="AK121" s="1025" t="s">
        <v>183</v>
      </c>
      <c r="AL121" s="1023"/>
      <c r="AM121" s="1023"/>
      <c r="AN121" s="1023"/>
      <c r="AO121" s="1024"/>
      <c r="AP121" s="1026" t="s">
        <v>183</v>
      </c>
      <c r="AQ121" s="1027"/>
      <c r="AR121" s="1027"/>
      <c r="AS121" s="1027"/>
      <c r="AT121" s="1028"/>
      <c r="AU121" s="1058"/>
      <c r="AV121" s="1059"/>
      <c r="AW121" s="1059"/>
      <c r="AX121" s="1059"/>
      <c r="AY121" s="1060"/>
      <c r="AZ121" s="986" t="s">
        <v>406</v>
      </c>
      <c r="BA121" s="987"/>
      <c r="BB121" s="987"/>
      <c r="BC121" s="987"/>
      <c r="BD121" s="987"/>
      <c r="BE121" s="987"/>
      <c r="BF121" s="987"/>
      <c r="BG121" s="987"/>
      <c r="BH121" s="987"/>
      <c r="BI121" s="987"/>
      <c r="BJ121" s="987"/>
      <c r="BK121" s="987"/>
      <c r="BL121" s="987"/>
      <c r="BM121" s="987"/>
      <c r="BN121" s="987"/>
      <c r="BO121" s="987"/>
      <c r="BP121" s="988"/>
      <c r="BQ121" s="989">
        <v>243467</v>
      </c>
      <c r="BR121" s="990"/>
      <c r="BS121" s="990"/>
      <c r="BT121" s="990"/>
      <c r="BU121" s="990"/>
      <c r="BV121" s="990">
        <v>192237</v>
      </c>
      <c r="BW121" s="990"/>
      <c r="BX121" s="990"/>
      <c r="BY121" s="990"/>
      <c r="BZ121" s="990"/>
      <c r="CA121" s="990">
        <v>141171</v>
      </c>
      <c r="CB121" s="990"/>
      <c r="CC121" s="990"/>
      <c r="CD121" s="990"/>
      <c r="CE121" s="990"/>
      <c r="CF121" s="984">
        <v>0.6</v>
      </c>
      <c r="CG121" s="985"/>
      <c r="CH121" s="985"/>
      <c r="CI121" s="985"/>
      <c r="CJ121" s="985"/>
      <c r="CK121" s="1073"/>
      <c r="CL121" s="1074"/>
      <c r="CM121" s="1074"/>
      <c r="CN121" s="1074"/>
      <c r="CO121" s="1075"/>
      <c r="CP121" s="1083" t="s">
        <v>348</v>
      </c>
      <c r="CQ121" s="1084"/>
      <c r="CR121" s="1084"/>
      <c r="CS121" s="1084"/>
      <c r="CT121" s="1084"/>
      <c r="CU121" s="1084"/>
      <c r="CV121" s="1084"/>
      <c r="CW121" s="1084"/>
      <c r="CX121" s="1084"/>
      <c r="CY121" s="1084"/>
      <c r="CZ121" s="1084"/>
      <c r="DA121" s="1084"/>
      <c r="DB121" s="1084"/>
      <c r="DC121" s="1084"/>
      <c r="DD121" s="1084"/>
      <c r="DE121" s="1084"/>
      <c r="DF121" s="1085"/>
      <c r="DG121" s="989">
        <v>1141289</v>
      </c>
      <c r="DH121" s="990"/>
      <c r="DI121" s="990"/>
      <c r="DJ121" s="990"/>
      <c r="DK121" s="990"/>
      <c r="DL121" s="990">
        <v>1083294</v>
      </c>
      <c r="DM121" s="990"/>
      <c r="DN121" s="990"/>
      <c r="DO121" s="990"/>
      <c r="DP121" s="990"/>
      <c r="DQ121" s="990">
        <v>1052069</v>
      </c>
      <c r="DR121" s="990"/>
      <c r="DS121" s="990"/>
      <c r="DT121" s="990"/>
      <c r="DU121" s="990"/>
      <c r="DV121" s="991">
        <v>4.8</v>
      </c>
      <c r="DW121" s="991"/>
      <c r="DX121" s="991"/>
      <c r="DY121" s="991"/>
      <c r="DZ121" s="992"/>
    </row>
    <row r="122" spans="1:130" s="226" customFormat="1" ht="26.25" customHeight="1" x14ac:dyDescent="0.2">
      <c r="A122" s="1121"/>
      <c r="B122" s="1013"/>
      <c r="C122" s="986" t="s">
        <v>388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183</v>
      </c>
      <c r="AB122" s="1023"/>
      <c r="AC122" s="1023"/>
      <c r="AD122" s="1023"/>
      <c r="AE122" s="1024"/>
      <c r="AF122" s="1025" t="s">
        <v>183</v>
      </c>
      <c r="AG122" s="1023"/>
      <c r="AH122" s="1023"/>
      <c r="AI122" s="1023"/>
      <c r="AJ122" s="1024"/>
      <c r="AK122" s="1025" t="s">
        <v>183</v>
      </c>
      <c r="AL122" s="1023"/>
      <c r="AM122" s="1023"/>
      <c r="AN122" s="1023"/>
      <c r="AO122" s="1024"/>
      <c r="AP122" s="1026" t="s">
        <v>183</v>
      </c>
      <c r="AQ122" s="1027"/>
      <c r="AR122" s="1027"/>
      <c r="AS122" s="1027"/>
      <c r="AT122" s="1028"/>
      <c r="AU122" s="1058"/>
      <c r="AV122" s="1059"/>
      <c r="AW122" s="1059"/>
      <c r="AX122" s="1059"/>
      <c r="AY122" s="1060"/>
      <c r="AZ122" s="1037" t="s">
        <v>407</v>
      </c>
      <c r="BA122" s="1029"/>
      <c r="BB122" s="1029"/>
      <c r="BC122" s="1029"/>
      <c r="BD122" s="1029"/>
      <c r="BE122" s="1029"/>
      <c r="BF122" s="1029"/>
      <c r="BG122" s="1029"/>
      <c r="BH122" s="1029"/>
      <c r="BI122" s="1029"/>
      <c r="BJ122" s="1029"/>
      <c r="BK122" s="1029"/>
      <c r="BL122" s="1029"/>
      <c r="BM122" s="1029"/>
      <c r="BN122" s="1029"/>
      <c r="BO122" s="1029"/>
      <c r="BP122" s="1030"/>
      <c r="BQ122" s="1063">
        <v>54612669</v>
      </c>
      <c r="BR122" s="1064"/>
      <c r="BS122" s="1064"/>
      <c r="BT122" s="1064"/>
      <c r="BU122" s="1064"/>
      <c r="BV122" s="1064">
        <v>54303208</v>
      </c>
      <c r="BW122" s="1064"/>
      <c r="BX122" s="1064"/>
      <c r="BY122" s="1064"/>
      <c r="BZ122" s="1064"/>
      <c r="CA122" s="1064">
        <v>53129525</v>
      </c>
      <c r="CB122" s="1064"/>
      <c r="CC122" s="1064"/>
      <c r="CD122" s="1064"/>
      <c r="CE122" s="1064"/>
      <c r="CF122" s="1081">
        <v>240.9</v>
      </c>
      <c r="CG122" s="1082"/>
      <c r="CH122" s="1082"/>
      <c r="CI122" s="1082"/>
      <c r="CJ122" s="1082"/>
      <c r="CK122" s="1073"/>
      <c r="CL122" s="1074"/>
      <c r="CM122" s="1074"/>
      <c r="CN122" s="1074"/>
      <c r="CO122" s="1075"/>
      <c r="CP122" s="1083" t="s">
        <v>346</v>
      </c>
      <c r="CQ122" s="1084"/>
      <c r="CR122" s="1084"/>
      <c r="CS122" s="1084"/>
      <c r="CT122" s="1084"/>
      <c r="CU122" s="1084"/>
      <c r="CV122" s="1084"/>
      <c r="CW122" s="1084"/>
      <c r="CX122" s="1084"/>
      <c r="CY122" s="1084"/>
      <c r="CZ122" s="1084"/>
      <c r="DA122" s="1084"/>
      <c r="DB122" s="1084"/>
      <c r="DC122" s="1084"/>
      <c r="DD122" s="1084"/>
      <c r="DE122" s="1084"/>
      <c r="DF122" s="1085"/>
      <c r="DG122" s="989">
        <v>403629</v>
      </c>
      <c r="DH122" s="990"/>
      <c r="DI122" s="990"/>
      <c r="DJ122" s="990"/>
      <c r="DK122" s="990"/>
      <c r="DL122" s="990">
        <v>413067</v>
      </c>
      <c r="DM122" s="990"/>
      <c r="DN122" s="990"/>
      <c r="DO122" s="990"/>
      <c r="DP122" s="990"/>
      <c r="DQ122" s="990">
        <v>451917</v>
      </c>
      <c r="DR122" s="990"/>
      <c r="DS122" s="990"/>
      <c r="DT122" s="990"/>
      <c r="DU122" s="990"/>
      <c r="DV122" s="991">
        <v>2</v>
      </c>
      <c r="DW122" s="991"/>
      <c r="DX122" s="991"/>
      <c r="DY122" s="991"/>
      <c r="DZ122" s="992"/>
    </row>
    <row r="123" spans="1:130" s="226" customFormat="1" ht="26.25" customHeight="1" x14ac:dyDescent="0.2">
      <c r="A123" s="1121"/>
      <c r="B123" s="1013"/>
      <c r="C123" s="986" t="s">
        <v>394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v>8736</v>
      </c>
      <c r="AB123" s="1023"/>
      <c r="AC123" s="1023"/>
      <c r="AD123" s="1023"/>
      <c r="AE123" s="1024"/>
      <c r="AF123" s="1025">
        <v>8736</v>
      </c>
      <c r="AG123" s="1023"/>
      <c r="AH123" s="1023"/>
      <c r="AI123" s="1023"/>
      <c r="AJ123" s="1024"/>
      <c r="AK123" s="1025">
        <v>8736</v>
      </c>
      <c r="AL123" s="1023"/>
      <c r="AM123" s="1023"/>
      <c r="AN123" s="1023"/>
      <c r="AO123" s="1024"/>
      <c r="AP123" s="1026">
        <v>0</v>
      </c>
      <c r="AQ123" s="1027"/>
      <c r="AR123" s="1027"/>
      <c r="AS123" s="1027"/>
      <c r="AT123" s="1028"/>
      <c r="AU123" s="1061"/>
      <c r="AV123" s="1062"/>
      <c r="AW123" s="1062"/>
      <c r="AX123" s="1062"/>
      <c r="AY123" s="1062"/>
      <c r="AZ123" s="247" t="s">
        <v>191</v>
      </c>
      <c r="BA123" s="247"/>
      <c r="BB123" s="247"/>
      <c r="BC123" s="247"/>
      <c r="BD123" s="247"/>
      <c r="BE123" s="247"/>
      <c r="BF123" s="247"/>
      <c r="BG123" s="247"/>
      <c r="BH123" s="247"/>
      <c r="BI123" s="247"/>
      <c r="BJ123" s="247"/>
      <c r="BK123" s="247"/>
      <c r="BL123" s="247"/>
      <c r="BM123" s="247"/>
      <c r="BN123" s="247"/>
      <c r="BO123" s="1041" t="s">
        <v>408</v>
      </c>
      <c r="BP123" s="1069"/>
      <c r="BQ123" s="1127">
        <v>62410848</v>
      </c>
      <c r="BR123" s="1128"/>
      <c r="BS123" s="1128"/>
      <c r="BT123" s="1128"/>
      <c r="BU123" s="1128"/>
      <c r="BV123" s="1128">
        <v>62225291</v>
      </c>
      <c r="BW123" s="1128"/>
      <c r="BX123" s="1128"/>
      <c r="BY123" s="1128"/>
      <c r="BZ123" s="1128"/>
      <c r="CA123" s="1128">
        <v>62692980</v>
      </c>
      <c r="CB123" s="1128"/>
      <c r="CC123" s="1128"/>
      <c r="CD123" s="1128"/>
      <c r="CE123" s="1128"/>
      <c r="CF123" s="1065"/>
      <c r="CG123" s="1066"/>
      <c r="CH123" s="1066"/>
      <c r="CI123" s="1066"/>
      <c r="CJ123" s="1067"/>
      <c r="CK123" s="1073"/>
      <c r="CL123" s="1074"/>
      <c r="CM123" s="1074"/>
      <c r="CN123" s="1074"/>
      <c r="CO123" s="1075"/>
      <c r="CP123" s="1083" t="s">
        <v>351</v>
      </c>
      <c r="CQ123" s="1084"/>
      <c r="CR123" s="1084"/>
      <c r="CS123" s="1084"/>
      <c r="CT123" s="1084"/>
      <c r="CU123" s="1084"/>
      <c r="CV123" s="1084"/>
      <c r="CW123" s="1084"/>
      <c r="CX123" s="1084"/>
      <c r="CY123" s="1084"/>
      <c r="CZ123" s="1084"/>
      <c r="DA123" s="1084"/>
      <c r="DB123" s="1084"/>
      <c r="DC123" s="1084"/>
      <c r="DD123" s="1084"/>
      <c r="DE123" s="1084"/>
      <c r="DF123" s="1085"/>
      <c r="DG123" s="1022">
        <v>158018</v>
      </c>
      <c r="DH123" s="1023"/>
      <c r="DI123" s="1023"/>
      <c r="DJ123" s="1023"/>
      <c r="DK123" s="1024"/>
      <c r="DL123" s="1025">
        <v>145092</v>
      </c>
      <c r="DM123" s="1023"/>
      <c r="DN123" s="1023"/>
      <c r="DO123" s="1023"/>
      <c r="DP123" s="1024"/>
      <c r="DQ123" s="1025">
        <v>121857</v>
      </c>
      <c r="DR123" s="1023"/>
      <c r="DS123" s="1023"/>
      <c r="DT123" s="1023"/>
      <c r="DU123" s="1024"/>
      <c r="DV123" s="1026">
        <v>0.6</v>
      </c>
      <c r="DW123" s="1027"/>
      <c r="DX123" s="1027"/>
      <c r="DY123" s="1027"/>
      <c r="DZ123" s="1028"/>
    </row>
    <row r="124" spans="1:130" s="226" customFormat="1" ht="26.25" customHeight="1" thickBot="1" x14ac:dyDescent="0.25">
      <c r="A124" s="1121"/>
      <c r="B124" s="1013"/>
      <c r="C124" s="986" t="s">
        <v>397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183</v>
      </c>
      <c r="AB124" s="1023"/>
      <c r="AC124" s="1023"/>
      <c r="AD124" s="1023"/>
      <c r="AE124" s="1024"/>
      <c r="AF124" s="1025" t="s">
        <v>183</v>
      </c>
      <c r="AG124" s="1023"/>
      <c r="AH124" s="1023"/>
      <c r="AI124" s="1023"/>
      <c r="AJ124" s="1024"/>
      <c r="AK124" s="1025" t="s">
        <v>183</v>
      </c>
      <c r="AL124" s="1023"/>
      <c r="AM124" s="1023"/>
      <c r="AN124" s="1023"/>
      <c r="AO124" s="1024"/>
      <c r="AP124" s="1026" t="s">
        <v>183</v>
      </c>
      <c r="AQ124" s="1027"/>
      <c r="AR124" s="1027"/>
      <c r="AS124" s="1027"/>
      <c r="AT124" s="1028"/>
      <c r="AU124" s="1123" t="s">
        <v>409</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65.599999999999994</v>
      </c>
      <c r="BR124" s="1091"/>
      <c r="BS124" s="1091"/>
      <c r="BT124" s="1091"/>
      <c r="BU124" s="1091"/>
      <c r="BV124" s="1091">
        <v>56.1</v>
      </c>
      <c r="BW124" s="1091"/>
      <c r="BX124" s="1091"/>
      <c r="BY124" s="1091"/>
      <c r="BZ124" s="1091"/>
      <c r="CA124" s="1091">
        <v>40.299999999999997</v>
      </c>
      <c r="CB124" s="1091"/>
      <c r="CC124" s="1091"/>
      <c r="CD124" s="1091"/>
      <c r="CE124" s="1091"/>
      <c r="CF124" s="1092"/>
      <c r="CG124" s="1093"/>
      <c r="CH124" s="1093"/>
      <c r="CI124" s="1093"/>
      <c r="CJ124" s="1094"/>
      <c r="CK124" s="1076"/>
      <c r="CL124" s="1076"/>
      <c r="CM124" s="1076"/>
      <c r="CN124" s="1076"/>
      <c r="CO124" s="1077"/>
      <c r="CP124" s="1083" t="s">
        <v>410</v>
      </c>
      <c r="CQ124" s="1084"/>
      <c r="CR124" s="1084"/>
      <c r="CS124" s="1084"/>
      <c r="CT124" s="1084"/>
      <c r="CU124" s="1084"/>
      <c r="CV124" s="1084"/>
      <c r="CW124" s="1084"/>
      <c r="CX124" s="1084"/>
      <c r="CY124" s="1084"/>
      <c r="CZ124" s="1084"/>
      <c r="DA124" s="1084"/>
      <c r="DB124" s="1084"/>
      <c r="DC124" s="1084"/>
      <c r="DD124" s="1084"/>
      <c r="DE124" s="1084"/>
      <c r="DF124" s="1085"/>
      <c r="DG124" s="1068">
        <v>59340</v>
      </c>
      <c r="DH124" s="1050"/>
      <c r="DI124" s="1050"/>
      <c r="DJ124" s="1050"/>
      <c r="DK124" s="1051"/>
      <c r="DL124" s="1049">
        <v>52489</v>
      </c>
      <c r="DM124" s="1050"/>
      <c r="DN124" s="1050"/>
      <c r="DO124" s="1050"/>
      <c r="DP124" s="1051"/>
      <c r="DQ124" s="1049">
        <v>45027</v>
      </c>
      <c r="DR124" s="1050"/>
      <c r="DS124" s="1050"/>
      <c r="DT124" s="1050"/>
      <c r="DU124" s="1051"/>
      <c r="DV124" s="1052">
        <v>0.2</v>
      </c>
      <c r="DW124" s="1053"/>
      <c r="DX124" s="1053"/>
      <c r="DY124" s="1053"/>
      <c r="DZ124" s="1054"/>
    </row>
    <row r="125" spans="1:130" s="226" customFormat="1" ht="26.25" customHeight="1" x14ac:dyDescent="0.2">
      <c r="A125" s="1121"/>
      <c r="B125" s="1013"/>
      <c r="C125" s="986" t="s">
        <v>399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183</v>
      </c>
      <c r="AB125" s="1023"/>
      <c r="AC125" s="1023"/>
      <c r="AD125" s="1023"/>
      <c r="AE125" s="1024"/>
      <c r="AF125" s="1025" t="s">
        <v>183</v>
      </c>
      <c r="AG125" s="1023"/>
      <c r="AH125" s="1023"/>
      <c r="AI125" s="1023"/>
      <c r="AJ125" s="1024"/>
      <c r="AK125" s="1025" t="s">
        <v>183</v>
      </c>
      <c r="AL125" s="1023"/>
      <c r="AM125" s="1023"/>
      <c r="AN125" s="1023"/>
      <c r="AO125" s="1024"/>
      <c r="AP125" s="1026" t="s">
        <v>183</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411</v>
      </c>
      <c r="CL125" s="1071"/>
      <c r="CM125" s="1071"/>
      <c r="CN125" s="1071"/>
      <c r="CO125" s="1072"/>
      <c r="CP125" s="993" t="s">
        <v>412</v>
      </c>
      <c r="CQ125" s="961"/>
      <c r="CR125" s="961"/>
      <c r="CS125" s="961"/>
      <c r="CT125" s="961"/>
      <c r="CU125" s="961"/>
      <c r="CV125" s="961"/>
      <c r="CW125" s="961"/>
      <c r="CX125" s="961"/>
      <c r="CY125" s="961"/>
      <c r="CZ125" s="961"/>
      <c r="DA125" s="961"/>
      <c r="DB125" s="961"/>
      <c r="DC125" s="961"/>
      <c r="DD125" s="961"/>
      <c r="DE125" s="961"/>
      <c r="DF125" s="962"/>
      <c r="DG125" s="994" t="s">
        <v>183</v>
      </c>
      <c r="DH125" s="995"/>
      <c r="DI125" s="995"/>
      <c r="DJ125" s="995"/>
      <c r="DK125" s="995"/>
      <c r="DL125" s="995" t="s">
        <v>183</v>
      </c>
      <c r="DM125" s="995"/>
      <c r="DN125" s="995"/>
      <c r="DO125" s="995"/>
      <c r="DP125" s="995"/>
      <c r="DQ125" s="995" t="s">
        <v>183</v>
      </c>
      <c r="DR125" s="995"/>
      <c r="DS125" s="995"/>
      <c r="DT125" s="995"/>
      <c r="DU125" s="995"/>
      <c r="DV125" s="996" t="s">
        <v>375</v>
      </c>
      <c r="DW125" s="996"/>
      <c r="DX125" s="996"/>
      <c r="DY125" s="996"/>
      <c r="DZ125" s="997"/>
    </row>
    <row r="126" spans="1:130" s="226" customFormat="1" ht="26.25" customHeight="1" thickBot="1" x14ac:dyDescent="0.25">
      <c r="A126" s="1121"/>
      <c r="B126" s="1013"/>
      <c r="C126" s="986" t="s">
        <v>401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375</v>
      </c>
      <c r="AB126" s="1023"/>
      <c r="AC126" s="1023"/>
      <c r="AD126" s="1023"/>
      <c r="AE126" s="1024"/>
      <c r="AF126" s="1025" t="s">
        <v>183</v>
      </c>
      <c r="AG126" s="1023"/>
      <c r="AH126" s="1023"/>
      <c r="AI126" s="1023"/>
      <c r="AJ126" s="1024"/>
      <c r="AK126" s="1025" t="s">
        <v>375</v>
      </c>
      <c r="AL126" s="1023"/>
      <c r="AM126" s="1023"/>
      <c r="AN126" s="1023"/>
      <c r="AO126" s="1024"/>
      <c r="AP126" s="1026" t="s">
        <v>183</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413</v>
      </c>
      <c r="CQ126" s="987"/>
      <c r="CR126" s="987"/>
      <c r="CS126" s="987"/>
      <c r="CT126" s="987"/>
      <c r="CU126" s="987"/>
      <c r="CV126" s="987"/>
      <c r="CW126" s="987"/>
      <c r="CX126" s="987"/>
      <c r="CY126" s="987"/>
      <c r="CZ126" s="987"/>
      <c r="DA126" s="987"/>
      <c r="DB126" s="987"/>
      <c r="DC126" s="987"/>
      <c r="DD126" s="987"/>
      <c r="DE126" s="987"/>
      <c r="DF126" s="988"/>
      <c r="DG126" s="989" t="s">
        <v>183</v>
      </c>
      <c r="DH126" s="990"/>
      <c r="DI126" s="990"/>
      <c r="DJ126" s="990"/>
      <c r="DK126" s="990"/>
      <c r="DL126" s="990" t="s">
        <v>183</v>
      </c>
      <c r="DM126" s="990"/>
      <c r="DN126" s="990"/>
      <c r="DO126" s="990"/>
      <c r="DP126" s="990"/>
      <c r="DQ126" s="990" t="s">
        <v>183</v>
      </c>
      <c r="DR126" s="990"/>
      <c r="DS126" s="990"/>
      <c r="DT126" s="990"/>
      <c r="DU126" s="990"/>
      <c r="DV126" s="991" t="s">
        <v>375</v>
      </c>
      <c r="DW126" s="991"/>
      <c r="DX126" s="991"/>
      <c r="DY126" s="991"/>
      <c r="DZ126" s="992"/>
    </row>
    <row r="127" spans="1:130" s="226" customFormat="1" ht="26.25" customHeight="1" x14ac:dyDescent="0.2">
      <c r="A127" s="1122"/>
      <c r="B127" s="1015"/>
      <c r="C127" s="1037" t="s">
        <v>414</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354</v>
      </c>
      <c r="AB127" s="1023"/>
      <c r="AC127" s="1023"/>
      <c r="AD127" s="1023"/>
      <c r="AE127" s="1024"/>
      <c r="AF127" s="1025">
        <v>248</v>
      </c>
      <c r="AG127" s="1023"/>
      <c r="AH127" s="1023"/>
      <c r="AI127" s="1023"/>
      <c r="AJ127" s="1024"/>
      <c r="AK127" s="1025">
        <v>144</v>
      </c>
      <c r="AL127" s="1023"/>
      <c r="AM127" s="1023"/>
      <c r="AN127" s="1023"/>
      <c r="AO127" s="1024"/>
      <c r="AP127" s="1026">
        <v>0</v>
      </c>
      <c r="AQ127" s="1027"/>
      <c r="AR127" s="1027"/>
      <c r="AS127" s="1027"/>
      <c r="AT127" s="1028"/>
      <c r="AU127" s="228"/>
      <c r="AV127" s="228"/>
      <c r="AW127" s="228"/>
      <c r="AX127" s="1095" t="s">
        <v>415</v>
      </c>
      <c r="AY127" s="1096"/>
      <c r="AZ127" s="1096"/>
      <c r="BA127" s="1096"/>
      <c r="BB127" s="1096"/>
      <c r="BC127" s="1096"/>
      <c r="BD127" s="1096"/>
      <c r="BE127" s="1097"/>
      <c r="BF127" s="1098" t="s">
        <v>416</v>
      </c>
      <c r="BG127" s="1096"/>
      <c r="BH127" s="1096"/>
      <c r="BI127" s="1096"/>
      <c r="BJ127" s="1096"/>
      <c r="BK127" s="1096"/>
      <c r="BL127" s="1097"/>
      <c r="BM127" s="1098" t="s">
        <v>417</v>
      </c>
      <c r="BN127" s="1096"/>
      <c r="BO127" s="1096"/>
      <c r="BP127" s="1096"/>
      <c r="BQ127" s="1096"/>
      <c r="BR127" s="1096"/>
      <c r="BS127" s="1097"/>
      <c r="BT127" s="1098" t="s">
        <v>418</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419</v>
      </c>
      <c r="CQ127" s="987"/>
      <c r="CR127" s="987"/>
      <c r="CS127" s="987"/>
      <c r="CT127" s="987"/>
      <c r="CU127" s="987"/>
      <c r="CV127" s="987"/>
      <c r="CW127" s="987"/>
      <c r="CX127" s="987"/>
      <c r="CY127" s="987"/>
      <c r="CZ127" s="987"/>
      <c r="DA127" s="987"/>
      <c r="DB127" s="987"/>
      <c r="DC127" s="987"/>
      <c r="DD127" s="987"/>
      <c r="DE127" s="987"/>
      <c r="DF127" s="988"/>
      <c r="DG127" s="989" t="s">
        <v>183</v>
      </c>
      <c r="DH127" s="990"/>
      <c r="DI127" s="990"/>
      <c r="DJ127" s="990"/>
      <c r="DK127" s="990"/>
      <c r="DL127" s="990" t="s">
        <v>183</v>
      </c>
      <c r="DM127" s="990"/>
      <c r="DN127" s="990"/>
      <c r="DO127" s="990"/>
      <c r="DP127" s="990"/>
      <c r="DQ127" s="990" t="s">
        <v>183</v>
      </c>
      <c r="DR127" s="990"/>
      <c r="DS127" s="990"/>
      <c r="DT127" s="990"/>
      <c r="DU127" s="990"/>
      <c r="DV127" s="991" t="s">
        <v>183</v>
      </c>
      <c r="DW127" s="991"/>
      <c r="DX127" s="991"/>
      <c r="DY127" s="991"/>
      <c r="DZ127" s="992"/>
    </row>
    <row r="128" spans="1:130" s="226" customFormat="1" ht="26.25" customHeight="1" thickBot="1" x14ac:dyDescent="0.25">
      <c r="A128" s="1105" t="s">
        <v>420</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421</v>
      </c>
      <c r="X128" s="1107"/>
      <c r="Y128" s="1107"/>
      <c r="Z128" s="1108"/>
      <c r="AA128" s="1109">
        <v>30635</v>
      </c>
      <c r="AB128" s="1110"/>
      <c r="AC128" s="1110"/>
      <c r="AD128" s="1110"/>
      <c r="AE128" s="1111"/>
      <c r="AF128" s="1112">
        <v>14523</v>
      </c>
      <c r="AG128" s="1110"/>
      <c r="AH128" s="1110"/>
      <c r="AI128" s="1110"/>
      <c r="AJ128" s="1111"/>
      <c r="AK128" s="1112">
        <v>17097</v>
      </c>
      <c r="AL128" s="1110"/>
      <c r="AM128" s="1110"/>
      <c r="AN128" s="1110"/>
      <c r="AO128" s="1111"/>
      <c r="AP128" s="1113"/>
      <c r="AQ128" s="1114"/>
      <c r="AR128" s="1114"/>
      <c r="AS128" s="1114"/>
      <c r="AT128" s="1115"/>
      <c r="AU128" s="228"/>
      <c r="AV128" s="228"/>
      <c r="AW128" s="228"/>
      <c r="AX128" s="960" t="s">
        <v>422</v>
      </c>
      <c r="AY128" s="961"/>
      <c r="AZ128" s="961"/>
      <c r="BA128" s="961"/>
      <c r="BB128" s="961"/>
      <c r="BC128" s="961"/>
      <c r="BD128" s="961"/>
      <c r="BE128" s="962"/>
      <c r="BF128" s="1116" t="s">
        <v>183</v>
      </c>
      <c r="BG128" s="1117"/>
      <c r="BH128" s="1117"/>
      <c r="BI128" s="1117"/>
      <c r="BJ128" s="1117"/>
      <c r="BK128" s="1117"/>
      <c r="BL128" s="1118"/>
      <c r="BM128" s="1116">
        <v>11.99</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423</v>
      </c>
      <c r="CQ128" s="790"/>
      <c r="CR128" s="790"/>
      <c r="CS128" s="790"/>
      <c r="CT128" s="790"/>
      <c r="CU128" s="790"/>
      <c r="CV128" s="790"/>
      <c r="CW128" s="790"/>
      <c r="CX128" s="790"/>
      <c r="CY128" s="790"/>
      <c r="CZ128" s="790"/>
      <c r="DA128" s="790"/>
      <c r="DB128" s="790"/>
      <c r="DC128" s="790"/>
      <c r="DD128" s="790"/>
      <c r="DE128" s="790"/>
      <c r="DF128" s="1100"/>
      <c r="DG128" s="1101" t="s">
        <v>375</v>
      </c>
      <c r="DH128" s="1102"/>
      <c r="DI128" s="1102"/>
      <c r="DJ128" s="1102"/>
      <c r="DK128" s="1102"/>
      <c r="DL128" s="1102" t="s">
        <v>183</v>
      </c>
      <c r="DM128" s="1102"/>
      <c r="DN128" s="1102"/>
      <c r="DO128" s="1102"/>
      <c r="DP128" s="1102"/>
      <c r="DQ128" s="1102" t="s">
        <v>183</v>
      </c>
      <c r="DR128" s="1102"/>
      <c r="DS128" s="1102"/>
      <c r="DT128" s="1102"/>
      <c r="DU128" s="1102"/>
      <c r="DV128" s="1103" t="s">
        <v>183</v>
      </c>
      <c r="DW128" s="1103"/>
      <c r="DX128" s="1103"/>
      <c r="DY128" s="1103"/>
      <c r="DZ128" s="1104"/>
    </row>
    <row r="129" spans="1:131" s="226" customFormat="1" ht="26.25" customHeight="1" x14ac:dyDescent="0.2">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424</v>
      </c>
      <c r="X129" s="1135"/>
      <c r="Y129" s="1135"/>
      <c r="Z129" s="1136"/>
      <c r="AA129" s="1022">
        <v>24816550</v>
      </c>
      <c r="AB129" s="1023"/>
      <c r="AC129" s="1023"/>
      <c r="AD129" s="1023"/>
      <c r="AE129" s="1024"/>
      <c r="AF129" s="1025">
        <v>25594517</v>
      </c>
      <c r="AG129" s="1023"/>
      <c r="AH129" s="1023"/>
      <c r="AI129" s="1023"/>
      <c r="AJ129" s="1024"/>
      <c r="AK129" s="1025">
        <v>26519425</v>
      </c>
      <c r="AL129" s="1023"/>
      <c r="AM129" s="1023"/>
      <c r="AN129" s="1023"/>
      <c r="AO129" s="1024"/>
      <c r="AP129" s="1137"/>
      <c r="AQ129" s="1138"/>
      <c r="AR129" s="1138"/>
      <c r="AS129" s="1138"/>
      <c r="AT129" s="1139"/>
      <c r="AU129" s="229"/>
      <c r="AV129" s="229"/>
      <c r="AW129" s="229"/>
      <c r="AX129" s="1129" t="s">
        <v>425</v>
      </c>
      <c r="AY129" s="987"/>
      <c r="AZ129" s="987"/>
      <c r="BA129" s="987"/>
      <c r="BB129" s="987"/>
      <c r="BC129" s="987"/>
      <c r="BD129" s="987"/>
      <c r="BE129" s="988"/>
      <c r="BF129" s="1130" t="s">
        <v>183</v>
      </c>
      <c r="BG129" s="1131"/>
      <c r="BH129" s="1131"/>
      <c r="BI129" s="1131"/>
      <c r="BJ129" s="1131"/>
      <c r="BK129" s="1131"/>
      <c r="BL129" s="1132"/>
      <c r="BM129" s="1130">
        <v>16.989999999999998</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426</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427</v>
      </c>
      <c r="X130" s="1135"/>
      <c r="Y130" s="1135"/>
      <c r="Z130" s="1136"/>
      <c r="AA130" s="1022">
        <v>4416992</v>
      </c>
      <c r="AB130" s="1023"/>
      <c r="AC130" s="1023"/>
      <c r="AD130" s="1023"/>
      <c r="AE130" s="1024"/>
      <c r="AF130" s="1025">
        <v>4427079</v>
      </c>
      <c r="AG130" s="1023"/>
      <c r="AH130" s="1023"/>
      <c r="AI130" s="1023"/>
      <c r="AJ130" s="1024"/>
      <c r="AK130" s="1025">
        <v>4467361</v>
      </c>
      <c r="AL130" s="1023"/>
      <c r="AM130" s="1023"/>
      <c r="AN130" s="1023"/>
      <c r="AO130" s="1024"/>
      <c r="AP130" s="1137"/>
      <c r="AQ130" s="1138"/>
      <c r="AR130" s="1138"/>
      <c r="AS130" s="1138"/>
      <c r="AT130" s="1139"/>
      <c r="AU130" s="229"/>
      <c r="AV130" s="229"/>
      <c r="AW130" s="229"/>
      <c r="AX130" s="1129" t="s">
        <v>428</v>
      </c>
      <c r="AY130" s="987"/>
      <c r="AZ130" s="987"/>
      <c r="BA130" s="987"/>
      <c r="BB130" s="987"/>
      <c r="BC130" s="987"/>
      <c r="BD130" s="987"/>
      <c r="BE130" s="988"/>
      <c r="BF130" s="1165">
        <v>6.5</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429</v>
      </c>
      <c r="X131" s="1172"/>
      <c r="Y131" s="1172"/>
      <c r="Z131" s="1173"/>
      <c r="AA131" s="1068">
        <v>20399558</v>
      </c>
      <c r="AB131" s="1050"/>
      <c r="AC131" s="1050"/>
      <c r="AD131" s="1050"/>
      <c r="AE131" s="1051"/>
      <c r="AF131" s="1049">
        <v>21167438</v>
      </c>
      <c r="AG131" s="1050"/>
      <c r="AH131" s="1050"/>
      <c r="AI131" s="1050"/>
      <c r="AJ131" s="1051"/>
      <c r="AK131" s="1049">
        <v>22052064</v>
      </c>
      <c r="AL131" s="1050"/>
      <c r="AM131" s="1050"/>
      <c r="AN131" s="1050"/>
      <c r="AO131" s="1051"/>
      <c r="AP131" s="1174"/>
      <c r="AQ131" s="1175"/>
      <c r="AR131" s="1175"/>
      <c r="AS131" s="1175"/>
      <c r="AT131" s="1176"/>
      <c r="AU131" s="229"/>
      <c r="AV131" s="229"/>
      <c r="AW131" s="229"/>
      <c r="AX131" s="1147" t="s">
        <v>430</v>
      </c>
      <c r="AY131" s="790"/>
      <c r="AZ131" s="790"/>
      <c r="BA131" s="790"/>
      <c r="BB131" s="790"/>
      <c r="BC131" s="790"/>
      <c r="BD131" s="790"/>
      <c r="BE131" s="1100"/>
      <c r="BF131" s="1148">
        <v>40.299999999999997</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431</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432</v>
      </c>
      <c r="W132" s="1158"/>
      <c r="X132" s="1158"/>
      <c r="Y132" s="1158"/>
      <c r="Z132" s="1159"/>
      <c r="AA132" s="1160">
        <v>6.510444981</v>
      </c>
      <c r="AB132" s="1161"/>
      <c r="AC132" s="1161"/>
      <c r="AD132" s="1161"/>
      <c r="AE132" s="1162"/>
      <c r="AF132" s="1163">
        <v>6.6745347260000001</v>
      </c>
      <c r="AG132" s="1161"/>
      <c r="AH132" s="1161"/>
      <c r="AI132" s="1161"/>
      <c r="AJ132" s="1162"/>
      <c r="AK132" s="1163">
        <v>6.5634037699999999</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433</v>
      </c>
      <c r="W133" s="1141"/>
      <c r="X133" s="1141"/>
      <c r="Y133" s="1141"/>
      <c r="Z133" s="1142"/>
      <c r="AA133" s="1143">
        <v>8</v>
      </c>
      <c r="AB133" s="1144"/>
      <c r="AC133" s="1144"/>
      <c r="AD133" s="1144"/>
      <c r="AE133" s="1145"/>
      <c r="AF133" s="1143">
        <v>6.9</v>
      </c>
      <c r="AG133" s="1144"/>
      <c r="AH133" s="1144"/>
      <c r="AI133" s="1144"/>
      <c r="AJ133" s="1145"/>
      <c r="AK133" s="1143">
        <v>6.5</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pSi/zE8ccqth8G7OfZ6F6mR6qkXxj0Oz2ZZze3OjuzTfI2ZLZBEvVjNofjaTIFLtKQkZ78hScKFKtandv0nNxg==" saltValue="90vNzzjXLyPfGT5O2YSp5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434</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1GCGEQ9EPxEXXGBHoCSDqQLoUGuUNSMfE8cbBvYZfEI8ldHM4YBNUefmhsClBOP5tqCKIOwrBWx6Q/ZV5ETJww==" saltValue="4zgjAtNHgEPRDkCl5wBFA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435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436</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437</v>
      </c>
      <c r="AP7" s="268"/>
      <c r="AQ7" s="269" t="s">
        <v>438</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439</v>
      </c>
      <c r="AQ8" s="275" t="s">
        <v>440</v>
      </c>
      <c r="AR8" s="276" t="s">
        <v>441</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442</v>
      </c>
      <c r="AL9" s="1181"/>
      <c r="AM9" s="1181"/>
      <c r="AN9" s="1182"/>
      <c r="AO9" s="277">
        <v>7427233</v>
      </c>
      <c r="AP9" s="277">
        <v>82976</v>
      </c>
      <c r="AQ9" s="278">
        <v>72345</v>
      </c>
      <c r="AR9" s="279">
        <v>14.7</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443</v>
      </c>
      <c r="AL10" s="1181"/>
      <c r="AM10" s="1181"/>
      <c r="AN10" s="1182"/>
      <c r="AO10" s="280">
        <v>1130623</v>
      </c>
      <c r="AP10" s="280">
        <v>12631</v>
      </c>
      <c r="AQ10" s="281">
        <v>6087</v>
      </c>
      <c r="AR10" s="282">
        <v>107.5</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444</v>
      </c>
      <c r="AL11" s="1181"/>
      <c r="AM11" s="1181"/>
      <c r="AN11" s="1182"/>
      <c r="AO11" s="280" t="s">
        <v>445</v>
      </c>
      <c r="AP11" s="280" t="s">
        <v>445</v>
      </c>
      <c r="AQ11" s="281">
        <v>1128</v>
      </c>
      <c r="AR11" s="282" t="s">
        <v>445</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446</v>
      </c>
      <c r="AL12" s="1181"/>
      <c r="AM12" s="1181"/>
      <c r="AN12" s="1182"/>
      <c r="AO12" s="280" t="s">
        <v>445</v>
      </c>
      <c r="AP12" s="280" t="s">
        <v>445</v>
      </c>
      <c r="AQ12" s="281">
        <v>9</v>
      </c>
      <c r="AR12" s="282" t="s">
        <v>445</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447</v>
      </c>
      <c r="AL13" s="1181"/>
      <c r="AM13" s="1181"/>
      <c r="AN13" s="1182"/>
      <c r="AO13" s="280">
        <v>120779</v>
      </c>
      <c r="AP13" s="280">
        <v>1349</v>
      </c>
      <c r="AQ13" s="281">
        <v>2326</v>
      </c>
      <c r="AR13" s="282">
        <v>-42</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448</v>
      </c>
      <c r="AL14" s="1181"/>
      <c r="AM14" s="1181"/>
      <c r="AN14" s="1182"/>
      <c r="AO14" s="280">
        <v>153775</v>
      </c>
      <c r="AP14" s="280">
        <v>1718</v>
      </c>
      <c r="AQ14" s="281">
        <v>1625</v>
      </c>
      <c r="AR14" s="282">
        <v>5.7</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449</v>
      </c>
      <c r="AL15" s="1184"/>
      <c r="AM15" s="1184"/>
      <c r="AN15" s="1185"/>
      <c r="AO15" s="280">
        <v>-416592</v>
      </c>
      <c r="AP15" s="280">
        <v>-4654</v>
      </c>
      <c r="AQ15" s="281">
        <v>-4515</v>
      </c>
      <c r="AR15" s="282">
        <v>3.1</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191</v>
      </c>
      <c r="AL16" s="1184"/>
      <c r="AM16" s="1184"/>
      <c r="AN16" s="1185"/>
      <c r="AO16" s="280">
        <v>8415818</v>
      </c>
      <c r="AP16" s="280">
        <v>94020</v>
      </c>
      <c r="AQ16" s="281">
        <v>79005</v>
      </c>
      <c r="AR16" s="282">
        <v>19</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450</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451</v>
      </c>
      <c r="AP20" s="289" t="s">
        <v>452</v>
      </c>
      <c r="AQ20" s="290" t="s">
        <v>453</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454</v>
      </c>
      <c r="AL21" s="1187"/>
      <c r="AM21" s="1187"/>
      <c r="AN21" s="1188"/>
      <c r="AO21" s="293">
        <v>7.31</v>
      </c>
      <c r="AP21" s="294">
        <v>7.5</v>
      </c>
      <c r="AQ21" s="295">
        <v>-0.19</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455</v>
      </c>
      <c r="AL22" s="1187"/>
      <c r="AM22" s="1187"/>
      <c r="AN22" s="1188"/>
      <c r="AO22" s="298">
        <v>96.9</v>
      </c>
      <c r="AP22" s="299">
        <v>98.5</v>
      </c>
      <c r="AQ22" s="300">
        <v>-1.6</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77" t="s">
        <v>456</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 x14ac:dyDescent="0.2">
      <c r="A27" s="305"/>
      <c r="AO27" s="258"/>
      <c r="AP27" s="258"/>
      <c r="AQ27" s="258"/>
      <c r="AR27" s="258"/>
      <c r="AS27" s="258"/>
      <c r="AT27" s="258"/>
    </row>
    <row r="28" spans="1:46" ht="16.5" x14ac:dyDescent="0.2">
      <c r="A28" s="259" t="s">
        <v>457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458</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437</v>
      </c>
      <c r="AP30" s="268"/>
      <c r="AQ30" s="269" t="s">
        <v>438</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439</v>
      </c>
      <c r="AQ31" s="275" t="s">
        <v>440</v>
      </c>
      <c r="AR31" s="276" t="s">
        <v>441</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459</v>
      </c>
      <c r="AL32" s="1195"/>
      <c r="AM32" s="1195"/>
      <c r="AN32" s="1196"/>
      <c r="AO32" s="308">
        <v>4246529</v>
      </c>
      <c r="AP32" s="308">
        <v>47441</v>
      </c>
      <c r="AQ32" s="309">
        <v>42274</v>
      </c>
      <c r="AR32" s="310">
        <v>12.2</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460</v>
      </c>
      <c r="AL33" s="1195"/>
      <c r="AM33" s="1195"/>
      <c r="AN33" s="1196"/>
      <c r="AO33" s="308" t="s">
        <v>445</v>
      </c>
      <c r="AP33" s="308" t="s">
        <v>445</v>
      </c>
      <c r="AQ33" s="309" t="s">
        <v>445</v>
      </c>
      <c r="AR33" s="310" t="s">
        <v>445</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461</v>
      </c>
      <c r="AL34" s="1195"/>
      <c r="AM34" s="1195"/>
      <c r="AN34" s="1196"/>
      <c r="AO34" s="308" t="s">
        <v>445</v>
      </c>
      <c r="AP34" s="308" t="s">
        <v>445</v>
      </c>
      <c r="AQ34" s="309">
        <v>53</v>
      </c>
      <c r="AR34" s="310" t="s">
        <v>445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462</v>
      </c>
      <c r="AL35" s="1195"/>
      <c r="AM35" s="1195"/>
      <c r="AN35" s="1196"/>
      <c r="AO35" s="308">
        <v>1279467</v>
      </c>
      <c r="AP35" s="308">
        <v>14294</v>
      </c>
      <c r="AQ35" s="309">
        <v>12769</v>
      </c>
      <c r="AR35" s="310">
        <v>11.9</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463</v>
      </c>
      <c r="AL36" s="1195"/>
      <c r="AM36" s="1195"/>
      <c r="AN36" s="1196"/>
      <c r="AO36" s="308">
        <v>396820</v>
      </c>
      <c r="AP36" s="308">
        <v>4433</v>
      </c>
      <c r="AQ36" s="309">
        <v>1973</v>
      </c>
      <c r="AR36" s="310">
        <v>124.7</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464</v>
      </c>
      <c r="AL37" s="1195"/>
      <c r="AM37" s="1195"/>
      <c r="AN37" s="1196"/>
      <c r="AO37" s="308">
        <v>8880</v>
      </c>
      <c r="AP37" s="308">
        <v>99</v>
      </c>
      <c r="AQ37" s="309">
        <v>635</v>
      </c>
      <c r="AR37" s="310">
        <v>-84.4</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465</v>
      </c>
      <c r="AL38" s="1198"/>
      <c r="AM38" s="1198"/>
      <c r="AN38" s="1199"/>
      <c r="AO38" s="311">
        <v>128</v>
      </c>
      <c r="AP38" s="311">
        <v>1</v>
      </c>
      <c r="AQ38" s="312">
        <v>1</v>
      </c>
      <c r="AR38" s="300">
        <v>0</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466</v>
      </c>
      <c r="AL39" s="1198"/>
      <c r="AM39" s="1198"/>
      <c r="AN39" s="1199"/>
      <c r="AO39" s="308">
        <v>-17097</v>
      </c>
      <c r="AP39" s="308">
        <v>-191</v>
      </c>
      <c r="AQ39" s="309">
        <v>-5447</v>
      </c>
      <c r="AR39" s="310">
        <v>-96.5</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467</v>
      </c>
      <c r="AL40" s="1195"/>
      <c r="AM40" s="1195"/>
      <c r="AN40" s="1196"/>
      <c r="AO40" s="308">
        <v>-4467361</v>
      </c>
      <c r="AP40" s="308">
        <v>-49909</v>
      </c>
      <c r="AQ40" s="309">
        <v>-37418</v>
      </c>
      <c r="AR40" s="310">
        <v>33.4</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271</v>
      </c>
      <c r="AL41" s="1201"/>
      <c r="AM41" s="1201"/>
      <c r="AN41" s="1202"/>
      <c r="AO41" s="308">
        <v>1447366</v>
      </c>
      <c r="AP41" s="308">
        <v>16170</v>
      </c>
      <c r="AQ41" s="309">
        <v>14840</v>
      </c>
      <c r="AR41" s="310">
        <v>9</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468</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469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470</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437</v>
      </c>
      <c r="AN49" s="1191" t="s">
        <v>471</v>
      </c>
      <c r="AO49" s="1192"/>
      <c r="AP49" s="1192"/>
      <c r="AQ49" s="1192"/>
      <c r="AR49" s="1193"/>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472</v>
      </c>
      <c r="AO50" s="325" t="s">
        <v>473</v>
      </c>
      <c r="AP50" s="326" t="s">
        <v>474</v>
      </c>
      <c r="AQ50" s="327" t="s">
        <v>475</v>
      </c>
      <c r="AR50" s="328" t="s">
        <v>476</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477</v>
      </c>
      <c r="AL51" s="321"/>
      <c r="AM51" s="329">
        <v>8072590</v>
      </c>
      <c r="AN51" s="330">
        <v>88312</v>
      </c>
      <c r="AO51" s="331">
        <v>-6.5</v>
      </c>
      <c r="AP51" s="332">
        <v>54110</v>
      </c>
      <c r="AQ51" s="333">
        <v>-5.6</v>
      </c>
      <c r="AR51" s="334">
        <v>-0.9</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478</v>
      </c>
      <c r="AM52" s="337">
        <v>5715728</v>
      </c>
      <c r="AN52" s="338">
        <v>62528</v>
      </c>
      <c r="AO52" s="339">
        <v>-15.7</v>
      </c>
      <c r="AP52" s="340">
        <v>30620</v>
      </c>
      <c r="AQ52" s="341">
        <v>-6.6</v>
      </c>
      <c r="AR52" s="342">
        <v>-9.1</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479</v>
      </c>
      <c r="AL53" s="321"/>
      <c r="AM53" s="329">
        <v>6957119</v>
      </c>
      <c r="AN53" s="330">
        <v>76474</v>
      </c>
      <c r="AO53" s="331">
        <v>-13.4</v>
      </c>
      <c r="AP53" s="332">
        <v>54684</v>
      </c>
      <c r="AQ53" s="333">
        <v>1.1000000000000001</v>
      </c>
      <c r="AR53" s="334">
        <v>-14.5</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478</v>
      </c>
      <c r="AM54" s="337">
        <v>4877996</v>
      </c>
      <c r="AN54" s="338">
        <v>53620</v>
      </c>
      <c r="AO54" s="339">
        <v>-14.2</v>
      </c>
      <c r="AP54" s="340">
        <v>32829</v>
      </c>
      <c r="AQ54" s="341">
        <v>7.2</v>
      </c>
      <c r="AR54" s="342">
        <v>-21.4</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480</v>
      </c>
      <c r="AL55" s="321"/>
      <c r="AM55" s="329">
        <v>11449067</v>
      </c>
      <c r="AN55" s="330">
        <v>126226</v>
      </c>
      <c r="AO55" s="331">
        <v>65.099999999999994</v>
      </c>
      <c r="AP55" s="332">
        <v>62383</v>
      </c>
      <c r="AQ55" s="333">
        <v>14.1</v>
      </c>
      <c r="AR55" s="334">
        <v>51</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478</v>
      </c>
      <c r="AM56" s="337">
        <v>8742696</v>
      </c>
      <c r="AN56" s="338">
        <v>96388</v>
      </c>
      <c r="AO56" s="339">
        <v>79.8</v>
      </c>
      <c r="AP56" s="340">
        <v>35325</v>
      </c>
      <c r="AQ56" s="341">
        <v>7.6</v>
      </c>
      <c r="AR56" s="342">
        <v>72.2</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481</v>
      </c>
      <c r="AL57" s="321"/>
      <c r="AM57" s="329">
        <v>5755347</v>
      </c>
      <c r="AN57" s="330">
        <v>63811</v>
      </c>
      <c r="AO57" s="331">
        <v>-49.4</v>
      </c>
      <c r="AP57" s="332">
        <v>63812</v>
      </c>
      <c r="AQ57" s="333">
        <v>2.2999999999999998</v>
      </c>
      <c r="AR57" s="334">
        <v>-51.7</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478</v>
      </c>
      <c r="AM58" s="337">
        <v>2872758</v>
      </c>
      <c r="AN58" s="338">
        <v>31851</v>
      </c>
      <c r="AO58" s="339">
        <v>-67</v>
      </c>
      <c r="AP58" s="340">
        <v>33848</v>
      </c>
      <c r="AQ58" s="341">
        <v>-4.2</v>
      </c>
      <c r="AR58" s="342">
        <v>-62.8</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482</v>
      </c>
      <c r="AL59" s="321"/>
      <c r="AM59" s="329">
        <v>4505846</v>
      </c>
      <c r="AN59" s="330">
        <v>50338</v>
      </c>
      <c r="AO59" s="331">
        <v>-21.1</v>
      </c>
      <c r="AP59" s="332">
        <v>54225</v>
      </c>
      <c r="AQ59" s="333">
        <v>-15</v>
      </c>
      <c r="AR59" s="334">
        <v>-6.1</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478</v>
      </c>
      <c r="AM60" s="337">
        <v>2208629</v>
      </c>
      <c r="AN60" s="338">
        <v>24674</v>
      </c>
      <c r="AO60" s="339">
        <v>-22.5</v>
      </c>
      <c r="AP60" s="340">
        <v>27337</v>
      </c>
      <c r="AQ60" s="341">
        <v>-19.2</v>
      </c>
      <c r="AR60" s="342">
        <v>-3.3</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483</v>
      </c>
      <c r="AL61" s="343"/>
      <c r="AM61" s="344">
        <v>7347994</v>
      </c>
      <c r="AN61" s="345">
        <v>81032</v>
      </c>
      <c r="AO61" s="346">
        <v>-5.0999999999999996</v>
      </c>
      <c r="AP61" s="347">
        <v>57843</v>
      </c>
      <c r="AQ61" s="348">
        <v>-0.6</v>
      </c>
      <c r="AR61" s="334">
        <v>-4.5</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478</v>
      </c>
      <c r="AM62" s="337">
        <v>4883561</v>
      </c>
      <c r="AN62" s="338">
        <v>53812</v>
      </c>
      <c r="AO62" s="339">
        <v>-7.9</v>
      </c>
      <c r="AP62" s="340">
        <v>31992</v>
      </c>
      <c r="AQ62" s="341">
        <v>-3</v>
      </c>
      <c r="AR62" s="342">
        <v>-4.9000000000000004</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xFwOaH/2E6JNs81nT5ZuT4jbBpOlkWSUQtTrZqvJEvZckADwhFm7QBsqyHrz8nfKEQoJW+RZoUl0MTGzv+NZw==" saltValue="Ht9vYLr4Wj/sZb1hEe1UM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485</v>
      </c>
    </row>
    <row r="121" spans="125:125" ht="13.5" hidden="1" customHeight="1" x14ac:dyDescent="0.2">
      <c r="DU121" s="255"/>
    </row>
  </sheetData>
  <sheetProtection algorithmName="SHA-512" hashValue="aZ/WbQuQtt0VrAVwB+hPF8z3XHSEEQgxNAU8PnrfZVhtUzIHRAJu0huDJZ5JQl+MKGoXQQMtYfkLXHUF52YjbQ==" saltValue="Vvzgie+rBVAsV+eBu/3h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486</v>
      </c>
    </row>
  </sheetData>
  <sheetProtection algorithmName="SHA-512" hashValue="2SDavE/4EMQ2hvhQfwLxi/VKnJUcMt8nPN9qng3t2CDUrMhbez6Q+RIYpmLXdTgNBIedU5gYfqpSbT3Hd20xaA==" saltValue="ImE8sfQhcfEgoVqZrW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487</v>
      </c>
      <c r="G46" s="8" t="s">
        <v>488</v>
      </c>
      <c r="H46" s="8" t="s">
        <v>489</v>
      </c>
      <c r="I46" s="8" t="s">
        <v>490</v>
      </c>
      <c r="J46" s="9" t="s">
        <v>491</v>
      </c>
    </row>
    <row r="47" spans="2:10" ht="57.75" customHeight="1" x14ac:dyDescent="0.2">
      <c r="B47" s="10"/>
      <c r="C47" s="1203" t="s">
        <v>3</v>
      </c>
      <c r="D47" s="1203"/>
      <c r="E47" s="1204"/>
      <c r="F47" s="11">
        <v>8.31</v>
      </c>
      <c r="G47" s="12">
        <v>9.91</v>
      </c>
      <c r="H47" s="12">
        <v>11.52</v>
      </c>
      <c r="I47" s="12">
        <v>11.24</v>
      </c>
      <c r="J47" s="13">
        <v>13.52</v>
      </c>
    </row>
    <row r="48" spans="2:10" ht="57.75" customHeight="1" x14ac:dyDescent="0.2">
      <c r="B48" s="14"/>
      <c r="C48" s="1205" t="s">
        <v>4</v>
      </c>
      <c r="D48" s="1205"/>
      <c r="E48" s="1206"/>
      <c r="F48" s="15">
        <v>4.18</v>
      </c>
      <c r="G48" s="16">
        <v>4.8099999999999996</v>
      </c>
      <c r="H48" s="16">
        <v>5.98</v>
      </c>
      <c r="I48" s="16">
        <v>6.37</v>
      </c>
      <c r="J48" s="17">
        <v>9.33</v>
      </c>
    </row>
    <row r="49" spans="2:10" ht="57.75" customHeight="1" thickBot="1" x14ac:dyDescent="0.25">
      <c r="B49" s="18"/>
      <c r="C49" s="1207" t="s">
        <v>5</v>
      </c>
      <c r="D49" s="1207"/>
      <c r="E49" s="1208"/>
      <c r="F49" s="19" t="s">
        <v>492</v>
      </c>
      <c r="G49" s="20">
        <v>4.09</v>
      </c>
      <c r="H49" s="20">
        <v>2.79</v>
      </c>
      <c r="I49" s="20">
        <v>0.63</v>
      </c>
      <c r="J49" s="21">
        <v>5.86</v>
      </c>
    </row>
    <row r="50" spans="2:10" ht="13" x14ac:dyDescent="0.2"/>
  </sheetData>
  <sheetProtection algorithmName="SHA-512" hashValue="Q94nCvph+X6RzqBTNEcNjTg2ca5jDJ0ESjXYm+A81mHQK8a8oWPTlTTtDuGwZCJtOWgxkgq0JdGSged4YSuJjQ==" saltValue="VROSK7tZRC9FsRTTUH//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2023-03-23T06:40:35Z</cp:lastPrinted>
  <dcterms:created xsi:type="dcterms:W3CDTF">2023-02-20T05:55:32Z</dcterms:created>
  <dcterms:modified xsi:type="dcterms:W3CDTF">2023-10-04T07:25:03Z</dcterms:modified>
  <cp:category/>
</cp:coreProperties>
</file>