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ileserver3\F1030\★財政係\2023(令和5)年度\070公会計\照会・通知\23.9.28(10.2〆）令和３年度財政状況資料集の作成および提出について\回答\"/>
    </mc:Choice>
  </mc:AlternateContent>
  <xr:revisionPtr revIDLastSave="0" documentId="13_ncr:1_{2A60314A-A921-4032-99AD-914EC91ACA1E}" xr6:coauthVersionLast="47" xr6:coauthVersionMax="47" xr10:uidLastSave="{00000000-0000-0000-0000-000000000000}"/>
  <bookViews>
    <workbookView xWindow="-120" yWindow="-120" windowWidth="29040" windowHeight="15840" firstSheet="12" activeTab="13"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U88" i="12" l="1"/>
  <c r="AP88" i="12"/>
  <c r="AF88" i="12"/>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BE36" i="10"/>
  <c r="AM36" i="10"/>
  <c r="BE35" i="10"/>
  <c r="CO34" i="10"/>
  <c r="CO35" i="10" s="1"/>
  <c r="CO36" i="10" s="1"/>
  <c r="BW34" i="10"/>
  <c r="BW35" i="10" s="1"/>
  <c r="BW36" i="10" s="1"/>
  <c r="BW37" i="10" s="1"/>
  <c r="BW38" i="10" s="1"/>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C37" i="10" s="1"/>
  <c r="U34" i="10" l="1"/>
  <c r="U35" i="10" s="1"/>
  <c r="U36" i="10" s="1"/>
  <c r="AM34" i="10"/>
  <c r="AM35" i="10" s="1"/>
  <c r="BE34" i="10" l="1"/>
</calcChain>
</file>

<file path=xl/sharedStrings.xml><?xml version="1.0" encoding="utf-8"?>
<sst xmlns="http://schemas.openxmlformats.org/spreadsheetml/2006/main" count="1117" uniqueCount="614">
  <si>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</si>
  <si>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</si>
  <si>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</si>
  <si>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</si>
  <si>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</si>
  <si>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</si>
  <si>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</si>
  <si>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</si>
  <si>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</si>
  <si>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</si>
  <si>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</si>
  <si>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</si>
  <si>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</si>
  <si>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</si>
  <si>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</si>
  <si>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</si>
  <si>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</si>
  <si>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</si>
  <si>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</si>
  <si>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</si>
  <si>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</si>
  <si>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</si>
  <si>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</si>
  <si>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</si>
  <si>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</si>
  <si>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</si>
  <si>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</si>
  <si>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</si>
  <si>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</si>
  <si>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</si>
  <si>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</si>
  <si>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</si>
  <si>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</si>
  <si>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</si>
  <si>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</si>
  <si>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</si>
  <si>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</si>
  <si>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</si>
  <si>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</si>
  <si>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</si>
  <si>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</si>
  <si>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</si>
  <si>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</si>
  <si>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</si>
  <si>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</si>
  <si>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</si>
  <si>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</si>
  <si>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</si>
  <si>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</si>
  <si>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</si>
  <si>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</si>
  <si>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</si>
  <si>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</si>
  <si>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</si>
  <si>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</si>
  <si>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</si>
  <si>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</si>
  <si>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</si>
  <si>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</si>
  <si>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</si>
  <si>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</si>
  <si>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</si>
  <si>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</si>
  <si>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</si>
  <si>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</si>
  <si>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</si>
  <si>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</si>
  <si>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</si>
  <si>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</si>
  <si>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</si>
  <si>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</si>
  <si>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</si>
  <si>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</si>
  <si>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</si>
  <si>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</si>
  <si>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</si>
  <si>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</si>
  <si>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</si>
  <si>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</si>
  <si>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</si>
  <si>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</si>
  <si>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</si>
  <si>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</si>
  <si>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</si>
  <si>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</si>
  <si>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</si>
  <si>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</si>
  <si>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</si>
  <si>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</si>
  <si>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</si>
  <si>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</si>
  <si>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</si>
  <si>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</si>
  <si>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</si>
  <si>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</si>
  <si>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</si>
  <si>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</si>
  <si>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</si>
  <si>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栗東市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</si>
  <si>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</si>
  <si>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</si>
  <si>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</si>
  <si>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</si>
  <si>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</si>
  <si>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</si>
  <si>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</si>
  <si>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</si>
  <si>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</si>
  <si>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</si>
  <si>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</si>
  <si>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</si>
  <si>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</si>
  <si>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</si>
  <si>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</si>
  <si>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</si>
  <si>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</si>
  <si>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</si>
  <si>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</si>
  <si>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</si>
  <si>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</si>
  <si>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</si>
  <si>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</si>
  <si>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</si>
  <si>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</si>
  <si>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</si>
  <si>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</si>
  <si>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</si>
  <si>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</si>
  <si>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</si>
  <si>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</si>
  <si>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</si>
  <si>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</si>
  <si>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</si>
  <si>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</si>
  <si>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</si>
  <si>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</si>
  <si>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</si>
  <si>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</si>
  <si>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</si>
  <si>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</si>
  <si>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</si>
  <si>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</si>
  <si>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</si>
  <si>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</si>
  <si>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</si>
  <si>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</si>
  <si>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</si>
  <si>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</si>
  <si>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</si>
  <si>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</si>
  <si>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</si>
  <si>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</si>
  <si>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</si>
  <si>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</si>
  <si>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</si>
  <si>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</si>
  <si>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</si>
  <si>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</si>
  <si>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</si>
  <si>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</si>
  <si>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</si>
  <si>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</si>
  <si>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</si>
  <si>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</si>
  <si>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</si>
  <si>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</si>
  <si>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</si>
  <si>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</si>
  <si>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</si>
  <si>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</si>
  <si>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</si>
  <si>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</si>
  <si>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</si>
  <si>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</si>
  <si>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</si>
  <si>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</si>
  <si>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</si>
  <si>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</si>
  <si>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</si>
  <si>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</si>
  <si>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</si>
  <si>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</si>
  <si>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</si>
  <si>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</si>
  <si>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</si>
  <si>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</si>
  <si>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</si>
  <si>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</si>
  <si>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</si>
  <si>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</si>
  <si>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</si>
  <si>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</si>
  <si>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</si>
  <si>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</si>
  <si>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</si>
  <si>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</si>
  <si>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</si>
  <si>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</si>
  <si>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</si>
  <si>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</si>
  <si>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</si>
  <si>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</si>
  <si>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</si>
  <si>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</si>
  <si>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</si>
  <si>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</si>
  <si>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</si>
  <si>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</si>
  <si>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</si>
  <si>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</si>
  <si>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</si>
  <si>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</si>
  <si>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</si>
  <si>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</si>
  <si>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</si>
  <si>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</si>
  <si>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</si>
  <si>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</si>
  <si>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</si>
  <si>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</si>
  <si>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</si>
  <si>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</si>
  <si>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</si>
  <si>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</si>
  <si>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</si>
  <si>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</si>
  <si>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</si>
  <si>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</si>
  <si>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議会費</t>
  </si>
  <si>
    <t>利子割交付金</t>
  </si>
  <si>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</si>
  <si>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</si>
  <si>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</si>
  <si>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</si>
  <si>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衛生費</t>
  </si>
  <si>
    <t>労働費</t>
  </si>
  <si>
    <t>地方消費税交付金</t>
  </si>
  <si>
    <t>農林水産業費</t>
  </si>
  <si>
    <t>ゴルフ場利用税交付金</t>
  </si>
  <si>
    <t>商工費</t>
  </si>
  <si>
    <t>特別地方消費税交付金</t>
  </si>
  <si>
    <t>土木費</t>
  </si>
  <si>
    <t>自動車取得税交付金</t>
  </si>
  <si>
    <t>消防費</t>
  </si>
  <si>
    <t>軽油引取税交付金</t>
  </si>
  <si>
    <t>教育費</t>
  </si>
  <si>
    <t>災害復旧費</t>
  </si>
  <si>
    <t>公債費</t>
  </si>
  <si>
    <t>地方特例交付金等</t>
    <rPh sb="7" eb="8">
      <t>トウ</t>
    </rPh>
    <phoneticPr fontId="16"/>
  </si>
  <si>
    <t>諸支出金</t>
    <rPh sb="3" eb="4">
      <t>キン</t>
    </rPh>
    <phoneticPr fontId="25"/>
  </si>
  <si>
    <t>目的税</t>
  </si>
  <si>
    <t>　自動車税減収補塡特例交付金</t>
    <rPh sb="7" eb="9">
      <t>ホテン</t>
    </rPh>
    <rPh sb="13" eb="14">
      <t>キン</t>
    </rPh>
    <phoneticPr fontId="29"/>
  </si>
  <si>
    <t>歳出合計</t>
  </si>
  <si>
    <t>　軽自動車税減収補塡特例交付金</t>
    <rPh sb="8" eb="10">
      <t>ホテン</t>
    </rPh>
    <phoneticPr fontId="29"/>
  </si>
  <si>
    <t>性質別歳出の状況（単位 千円・％）</t>
    <rPh sb="0" eb="2">
      <t>セイシツ</t>
    </rPh>
    <phoneticPr fontId="5"/>
  </si>
  <si>
    <t>地方交付税</t>
  </si>
  <si>
    <t>決算額</t>
  </si>
  <si>
    <t>経常経費充当一般財源等</t>
  </si>
  <si>
    <t>経常収支比率</t>
    <rPh sb="0" eb="2">
      <t>ケイジョウ</t>
    </rPh>
    <rPh sb="2" eb="4">
      <t>シュウシ</t>
    </rPh>
    <rPh sb="4" eb="6">
      <t>ヒリツ</t>
    </rPh>
    <phoneticPr fontId="20"/>
  </si>
  <si>
    <t>義務的経費計</t>
    <rPh sb="0" eb="3">
      <t>ギムテキ</t>
    </rPh>
    <rPh sb="3" eb="5">
      <t>ケイヒ</t>
    </rPh>
    <rPh sb="5" eb="6">
      <t>ケイ</t>
    </rPh>
    <phoneticPr fontId="5"/>
  </si>
  <si>
    <t>旧法による税</t>
  </si>
  <si>
    <t>　　うち職員給</t>
    <rPh sb="4" eb="6">
      <t>ショクイン</t>
    </rPh>
    <rPh sb="6" eb="7">
      <t>キュウ</t>
    </rPh>
    <phoneticPr fontId="5"/>
  </si>
  <si>
    <t>合計</t>
  </si>
  <si>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</si>
  <si>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</si>
  <si>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</si>
  <si>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</si>
  <si>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</si>
  <si>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手数料</t>
  </si>
  <si>
    <t>徴収率
(％)</t>
    <rPh sb="0" eb="2">
      <t>チョウシュウ</t>
    </rPh>
    <rPh sb="2" eb="3">
      <t>リツ</t>
    </rPh>
    <phoneticPr fontId="5"/>
  </si>
  <si>
    <t>現年</t>
    <rPh sb="0" eb="1">
      <t>ゲン</t>
    </rPh>
    <rPh sb="1" eb="2">
      <t>ネン</t>
    </rPh>
    <phoneticPr fontId="5"/>
  </si>
  <si>
    <t>国庫支出金</t>
  </si>
  <si>
    <t>市町村民税</t>
    <rPh sb="0" eb="3">
      <t>シチョウソン</t>
    </rPh>
    <rPh sb="3" eb="4">
      <t>ミン</t>
    </rPh>
    <rPh sb="4" eb="5">
      <t>ゼイ</t>
    </rPh>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</si>
  <si>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</si>
  <si>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</si>
  <si>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</si>
  <si>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</si>
  <si>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</si>
  <si>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</si>
  <si>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</si>
  <si>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寄附金</t>
  </si>
  <si>
    <t>実質収支</t>
    <rPh sb="0" eb="2">
      <t>ジッシツ</t>
    </rPh>
    <rPh sb="2" eb="4">
      <t>シュウシ</t>
    </rPh>
    <phoneticPr fontId="5"/>
  </si>
  <si>
    <t>　補助費等</t>
    <rPh sb="1" eb="3">
      <t>ホジョ</t>
    </rPh>
    <rPh sb="3" eb="4">
      <t>ヒ</t>
    </rPh>
    <rPh sb="4" eb="5">
      <t>トウ</t>
    </rPh>
    <phoneticPr fontId="5"/>
  </si>
  <si>
    <t>繰入金</t>
  </si>
  <si>
    <t>再差引収支</t>
    <rPh sb="0" eb="1">
      <t>サイ</t>
    </rPh>
    <rPh sb="1" eb="3">
      <t>サシヒキ</t>
    </rPh>
    <rPh sb="3" eb="5">
      <t>シュウシ</t>
    </rPh>
    <phoneticPr fontId="5"/>
  </si>
  <si>
    <t>繰越金</t>
  </si>
  <si>
    <t>加入世帯数(世帯)</t>
  </si>
  <si>
    <t>諸収入</t>
  </si>
  <si>
    <t>被保険者数(人)</t>
  </si>
  <si>
    <t>地方債</t>
  </si>
  <si>
    <t>　うち減収補塡債(特例分)</t>
    <rPh sb="4" eb="5">
      <t>シュウ</t>
    </rPh>
    <rPh sb="9" eb="10">
      <t>トク</t>
    </rPh>
    <rPh sb="10" eb="11">
      <t>レイ</t>
    </rPh>
    <rPh sb="11" eb="12">
      <t>ブン</t>
    </rPh>
    <phoneticPr fontId="16"/>
  </si>
  <si>
    <t>投資的経費計</t>
    <rPh sb="5" eb="6">
      <t>ケイ</t>
    </rPh>
    <phoneticPr fontId="5"/>
  </si>
  <si>
    <t>(注釈)</t>
    <rPh sb="1" eb="2">
      <t>チュウ</t>
    </rPh>
    <rPh sb="2" eb="3">
      <t>シャク</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</si>
  <si>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</si>
  <si>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</si>
  <si>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(2)各会計、関係団体の財政状況及び健全化判断比率（市町村）</t>
    <rPh sb="26" eb="29">
      <t>シチョウソン</t>
    </rPh>
    <phoneticPr fontId="5"/>
  </si>
  <si>
    <t>令和3年度</t>
  </si>
  <si>
    <t>滋賀県栗東市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</si>
  <si>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</si>
  <si>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</si>
  <si>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</si>
  <si>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</si>
  <si>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</si>
  <si>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</si>
  <si>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</si>
  <si>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</si>
  <si>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</si>
  <si>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</si>
  <si>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</si>
  <si>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</si>
  <si>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</si>
  <si>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</si>
  <si>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</si>
  <si>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</si>
  <si>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</si>
  <si>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</si>
  <si>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</si>
  <si>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</si>
  <si>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</si>
  <si>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栗東墓地公園特別会計</t>
    <phoneticPr fontId="5"/>
  </si>
  <si>
    <t>大津湖南都市計画事業栗東新都心土地区画整理事業特別会計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</si>
  <si>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</si>
  <si>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</si>
  <si>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</si>
  <si>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</si>
  <si>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</si>
  <si>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</si>
  <si>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</si>
  <si>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</si>
  <si>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</si>
  <si>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</si>
  <si>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</si>
  <si>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</si>
  <si>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</si>
  <si>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</si>
  <si>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</si>
  <si>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</si>
  <si>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</si>
  <si>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</si>
  <si>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</si>
  <si>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</si>
  <si>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</si>
  <si>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</si>
  <si>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</si>
  <si>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</si>
  <si>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</si>
  <si>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</si>
  <si>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</si>
  <si>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</si>
  <si>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</si>
  <si>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</si>
  <si>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</si>
  <si>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</si>
  <si>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</si>
  <si>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</si>
  <si>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</si>
  <si>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</si>
  <si>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</si>
  <si>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</si>
  <si>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</si>
  <si>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</si>
  <si>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</si>
  <si>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</si>
  <si>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</si>
  <si>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</si>
  <si>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</si>
  <si>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</si>
  <si>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</si>
  <si>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</si>
  <si>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</si>
  <si>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</si>
  <si>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</si>
  <si>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</si>
  <si>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</si>
  <si>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</si>
  <si>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</si>
  <si>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</si>
  <si>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</si>
  <si>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</si>
  <si>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</si>
  <si>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</si>
  <si>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</si>
  <si>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</si>
  <si>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</si>
  <si>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</si>
  <si>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</si>
  <si>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</si>
  <si>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</si>
  <si>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</si>
  <si>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</si>
  <si>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</si>
  <si>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</si>
  <si>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</si>
  <si>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</si>
  <si>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</si>
  <si>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</si>
  <si>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</si>
  <si>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</si>
  <si>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</si>
  <si>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</si>
  <si>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</si>
  <si>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</si>
  <si>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</si>
  <si>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</si>
  <si>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</si>
  <si>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</si>
  <si>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</si>
  <si>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</si>
  <si>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</si>
  <si>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</si>
  <si>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</si>
  <si>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</si>
  <si>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</si>
  <si>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</si>
  <si>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</si>
  <si>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</si>
  <si>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</si>
  <si>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</si>
  <si>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</si>
  <si>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</si>
  <si>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</si>
  <si>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</si>
  <si>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</si>
  <si>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</si>
  <si>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</si>
  <si>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</si>
  <si>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</si>
  <si>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</si>
  <si>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</si>
  <si>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</si>
  <si>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</si>
  <si>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</si>
  <si>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</si>
  <si>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</si>
  <si>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</si>
  <si>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</si>
  <si>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</si>
  <si>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</si>
  <si>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</si>
  <si>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</si>
  <si>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</si>
  <si>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</si>
  <si>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</si>
  <si>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</si>
  <si>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</si>
  <si>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</si>
  <si>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</si>
  <si>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</si>
  <si>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</si>
  <si>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</si>
  <si>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</si>
  <si>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</si>
  <si>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</si>
  <si>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</si>
  <si>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</si>
  <si>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</si>
  <si>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</si>
  <si>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</si>
  <si>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</si>
  <si>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</si>
  <si>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</si>
  <si>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</si>
  <si>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</si>
  <si>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</si>
  <si>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</si>
  <si>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</si>
  <si>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</si>
  <si>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</si>
  <si>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</si>
  <si>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</si>
  <si>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</si>
  <si>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</si>
  <si>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</si>
  <si>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</si>
  <si>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</si>
  <si>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</si>
  <si>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</si>
  <si>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</si>
  <si>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</si>
  <si>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</si>
  <si>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</si>
  <si>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</si>
  <si>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</si>
  <si>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</si>
  <si>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</si>
  <si>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</si>
  <si>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0.68</t>
  </si>
  <si>
    <t>水道事業会計</t>
  </si>
  <si>
    <t>公共下水道事業会計</t>
  </si>
  <si>
    <t>一般会計</t>
  </si>
  <si>
    <t>国民健康保険特別会計</t>
  </si>
  <si>
    <t>介護保険特別会計</t>
  </si>
  <si>
    <t>後期高齢者医療特別会計</t>
  </si>
  <si>
    <t>栗東墓地公園特別会計</t>
  </si>
  <si>
    <t>農業集落排水事業特別会計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</si>
  <si>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</si>
  <si>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</si>
  <si>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</si>
  <si>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</si>
  <si>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</si>
  <si>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</si>
  <si>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</si>
  <si>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</si>
  <si>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</si>
  <si>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滋賀県市町村職員退職手当組合</t>
    <rPh sb="0" eb="3">
      <t>シガケン</t>
    </rPh>
    <rPh sb="3" eb="6">
      <t>シチョウソン</t>
    </rPh>
    <rPh sb="6" eb="8">
      <t>ショクイン</t>
    </rPh>
    <rPh sb="8" eb="10">
      <t>タイショク</t>
    </rPh>
    <rPh sb="10" eb="12">
      <t>テアテ</t>
    </rPh>
    <rPh sb="12" eb="14">
      <t>クミアイ</t>
    </rPh>
    <phoneticPr fontId="2"/>
  </si>
  <si>
    <t>湖南広域行政組合</t>
    <rPh sb="0" eb="2">
      <t>コナン</t>
    </rPh>
    <rPh sb="2" eb="4">
      <t>コウイキ</t>
    </rPh>
    <rPh sb="4" eb="6">
      <t>ギョウセイ</t>
    </rPh>
    <rPh sb="6" eb="8">
      <t>クミアイ</t>
    </rPh>
    <phoneticPr fontId="2"/>
  </si>
  <si>
    <t>滋賀県市町村職員研修センター</t>
    <rPh sb="0" eb="3">
      <t>シガケン</t>
    </rPh>
    <rPh sb="3" eb="6">
      <t>シチョウソン</t>
    </rPh>
    <rPh sb="6" eb="8">
      <t>ショクイン</t>
    </rPh>
    <rPh sb="8" eb="10">
      <t>ケンシュウ</t>
    </rPh>
    <phoneticPr fontId="2"/>
  </si>
  <si>
    <t>栗東市スポーツ協会</t>
    <rPh sb="0" eb="3">
      <t>リットウシ</t>
    </rPh>
    <rPh sb="7" eb="9">
      <t>キョウカイ</t>
    </rPh>
    <phoneticPr fontId="2"/>
  </si>
  <si>
    <t>栗東都市整備</t>
    <rPh sb="0" eb="2">
      <t>リットウ</t>
    </rPh>
    <rPh sb="2" eb="4">
      <t>トシ</t>
    </rPh>
    <rPh sb="4" eb="6">
      <t>セイビ</t>
    </rPh>
    <phoneticPr fontId="2"/>
  </si>
  <si>
    <t>アグリの郷栗東</t>
    <rPh sb="4" eb="5">
      <t>サト</t>
    </rPh>
    <rPh sb="5" eb="7">
      <t>リットウ</t>
    </rPh>
    <phoneticPr fontId="2"/>
  </si>
  <si>
    <t>-</t>
    <phoneticPr fontId="2"/>
  </si>
  <si>
    <t>墓地公園等整備基金</t>
    <rPh sb="0" eb="2">
      <t>ボチ</t>
    </rPh>
    <rPh sb="2" eb="4">
      <t>コウエン</t>
    </rPh>
    <rPh sb="4" eb="5">
      <t>トウ</t>
    </rPh>
    <rPh sb="5" eb="7">
      <t>セイビ</t>
    </rPh>
    <rPh sb="7" eb="9">
      <t>キキン</t>
    </rPh>
    <phoneticPr fontId="5"/>
  </si>
  <si>
    <t>ふるさとりっとう応援基金</t>
    <rPh sb="8" eb="10">
      <t>オウエン</t>
    </rPh>
    <rPh sb="10" eb="12">
      <t>キキン</t>
    </rPh>
    <phoneticPr fontId="5"/>
  </si>
  <si>
    <t>東海道新幹線（仮称）びわこ栗東駅建設等整備基金</t>
    <rPh sb="0" eb="3">
      <t>トウカイドウ</t>
    </rPh>
    <rPh sb="3" eb="6">
      <t>シンカンセン</t>
    </rPh>
    <rPh sb="7" eb="9">
      <t>カショウ</t>
    </rPh>
    <rPh sb="13" eb="15">
      <t>リットウ</t>
    </rPh>
    <rPh sb="15" eb="16">
      <t>エキ</t>
    </rPh>
    <rPh sb="16" eb="18">
      <t>ケンセツ</t>
    </rPh>
    <rPh sb="18" eb="19">
      <t>トウ</t>
    </rPh>
    <rPh sb="19" eb="21">
      <t>セイビ</t>
    </rPh>
    <rPh sb="21" eb="23">
      <t>キキン</t>
    </rPh>
    <phoneticPr fontId="5"/>
  </si>
  <si>
    <t>都市基盤整備事業基金</t>
    <rPh sb="0" eb="2">
      <t>トシ</t>
    </rPh>
    <rPh sb="2" eb="4">
      <t>キバン</t>
    </rPh>
    <rPh sb="4" eb="6">
      <t>セイビ</t>
    </rPh>
    <rPh sb="6" eb="8">
      <t>ジギョウ</t>
    </rPh>
    <rPh sb="8" eb="10">
      <t>キキン</t>
    </rPh>
    <phoneticPr fontId="5"/>
  </si>
  <si>
    <t>ふるさと・水と土保全基金</t>
    <rPh sb="5" eb="6">
      <t>ミズ</t>
    </rPh>
    <rPh sb="7" eb="8">
      <t>ツチ</t>
    </rPh>
    <rPh sb="8" eb="10">
      <t>ホゼン</t>
    </rPh>
    <rPh sb="10" eb="12">
      <t>キキン</t>
    </rPh>
    <phoneticPr fontId="5"/>
  </si>
  <si>
    <t xml:space="preserve">※8：職員の状況については、令和3年地方公務員給与実態調査に基づいている。 </t>
  </si>
  <si>
    <t>令和3年度</t>
    <phoneticPr fontId="25"/>
  </si>
  <si>
    <t>滋賀県栗東市</t>
    <phoneticPr fontId="25"/>
  </si>
  <si>
    <t>歳出の状況（単位 千円・％）</t>
    <phoneticPr fontId="5"/>
  </si>
  <si>
    <t>目的別歳出の状況（単位 千円・％）</t>
    <phoneticPr fontId="5"/>
  </si>
  <si>
    <t>地方譲与税</t>
    <phoneticPr fontId="5"/>
  </si>
  <si>
    <t>　法定普通税</t>
    <phoneticPr fontId="5"/>
  </si>
  <si>
    <t>-</t>
    <phoneticPr fontId="5"/>
  </si>
  <si>
    <t>　　市町村民税</t>
    <phoneticPr fontId="5"/>
  </si>
  <si>
    <t>　　　個人均等割</t>
    <phoneticPr fontId="5"/>
  </si>
  <si>
    <t>-</t>
    <phoneticPr fontId="5"/>
  </si>
  <si>
    <t>　　　所得割</t>
    <phoneticPr fontId="5"/>
  </si>
  <si>
    <t>分離課税所得割交付金</t>
    <phoneticPr fontId="25"/>
  </si>
  <si>
    <t>-</t>
    <phoneticPr fontId="5"/>
  </si>
  <si>
    <t>　　　法人均等割</t>
    <phoneticPr fontId="5"/>
  </si>
  <si>
    <t>　　　法人税割</t>
    <phoneticPr fontId="5"/>
  </si>
  <si>
    <t>　　固定資産税</t>
    <phoneticPr fontId="5"/>
  </si>
  <si>
    <t>　　　うち純固定資産税</t>
    <phoneticPr fontId="5"/>
  </si>
  <si>
    <t>　　軽自動車税</t>
    <phoneticPr fontId="5"/>
  </si>
  <si>
    <t>　　市町村たばこ税</t>
    <phoneticPr fontId="5"/>
  </si>
  <si>
    <t>-</t>
    <phoneticPr fontId="5"/>
  </si>
  <si>
    <t>自動車税環境性能割交付金</t>
    <phoneticPr fontId="5"/>
  </si>
  <si>
    <t>　　鉱産税</t>
    <phoneticPr fontId="5"/>
  </si>
  <si>
    <t>法人事業税交付金</t>
    <phoneticPr fontId="16"/>
  </si>
  <si>
    <t>　　特別土地保有税</t>
    <phoneticPr fontId="5"/>
  </si>
  <si>
    <t>　法定外普通税</t>
    <phoneticPr fontId="5"/>
  </si>
  <si>
    <t>-</t>
    <phoneticPr fontId="5"/>
  </si>
  <si>
    <t>-</t>
    <phoneticPr fontId="5"/>
  </si>
  <si>
    <t>-</t>
    <phoneticPr fontId="5"/>
  </si>
  <si>
    <t>　個人住民税減収補塡特例交付金</t>
    <phoneticPr fontId="5"/>
  </si>
  <si>
    <t>前年度繰上充用金</t>
    <phoneticPr fontId="5"/>
  </si>
  <si>
    <t>　法定目的税</t>
    <phoneticPr fontId="5"/>
  </si>
  <si>
    <t>　　入湯税</t>
    <phoneticPr fontId="5"/>
  </si>
  <si>
    <t>　新型コロナウイルス感染症対策地方税減収補塡特別交付金</t>
    <phoneticPr fontId="5"/>
  </si>
  <si>
    <t>　　事業所税</t>
    <phoneticPr fontId="5"/>
  </si>
  <si>
    <t>　　都市計画税</t>
    <phoneticPr fontId="5"/>
  </si>
  <si>
    <t>構成比</t>
    <phoneticPr fontId="5"/>
  </si>
  <si>
    <t>充当一般財源等</t>
    <phoneticPr fontId="5"/>
  </si>
  <si>
    <t>　普通交付税</t>
    <phoneticPr fontId="5"/>
  </si>
  <si>
    <t>　　水利地益税等</t>
    <phoneticPr fontId="5"/>
  </si>
  <si>
    <t>-</t>
    <phoneticPr fontId="5"/>
  </si>
  <si>
    <t>　特別交付税</t>
    <phoneticPr fontId="5"/>
  </si>
  <si>
    <t>　法定外目的税</t>
    <phoneticPr fontId="5"/>
  </si>
  <si>
    <t>　人件費</t>
    <phoneticPr fontId="5"/>
  </si>
  <si>
    <t>　震災復興特別交付税</t>
    <phoneticPr fontId="25"/>
  </si>
  <si>
    <t>(一般財源計)</t>
    <phoneticPr fontId="5"/>
  </si>
  <si>
    <t>　扶助費</t>
    <phoneticPr fontId="5"/>
  </si>
  <si>
    <t>交通安全対策特別交付金</t>
    <phoneticPr fontId="5"/>
  </si>
  <si>
    <t>　公債費</t>
    <phoneticPr fontId="5"/>
  </si>
  <si>
    <t>元利償還金</t>
    <phoneticPr fontId="5"/>
  </si>
  <si>
    <t>　うち元金</t>
    <phoneticPr fontId="25"/>
  </si>
  <si>
    <t>　うち利子</t>
    <phoneticPr fontId="25"/>
  </si>
  <si>
    <t>-</t>
    <phoneticPr fontId="5"/>
  </si>
  <si>
    <t>-</t>
    <phoneticPr fontId="5"/>
  </si>
  <si>
    <t>・計</t>
    <phoneticPr fontId="5"/>
  </si>
  <si>
    <t>一時借入金利子</t>
    <phoneticPr fontId="5"/>
  </si>
  <si>
    <t>　物件費</t>
    <phoneticPr fontId="5"/>
  </si>
  <si>
    <t>　維持補修費</t>
    <phoneticPr fontId="5"/>
  </si>
  <si>
    <t>合計</t>
    <phoneticPr fontId="5"/>
  </si>
  <si>
    <t>下水道</t>
    <phoneticPr fontId="5"/>
  </si>
  <si>
    <t>　　うち一部事務組合負担金</t>
    <phoneticPr fontId="5"/>
  </si>
  <si>
    <t>上水道</t>
    <phoneticPr fontId="5"/>
  </si>
  <si>
    <t>　繰出金</t>
    <phoneticPr fontId="5"/>
  </si>
  <si>
    <t>介護サービス</t>
    <phoneticPr fontId="5"/>
  </si>
  <si>
    <t>　積立金</t>
    <phoneticPr fontId="5"/>
  </si>
  <si>
    <t>工業用水道</t>
    <phoneticPr fontId="5"/>
  </si>
  <si>
    <t>被保険者
1人当り</t>
    <phoneticPr fontId="5"/>
  </si>
  <si>
    <t>保険税(料)収入額</t>
    <phoneticPr fontId="5"/>
  </si>
  <si>
    <t>　投資・出資金・貸付金</t>
    <phoneticPr fontId="5"/>
  </si>
  <si>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</si>
  <si>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</si>
  <si>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</si>
  <si>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</si>
  <si>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</si>
  <si>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</si>
  <si>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　うち臨時財政対策債</t>
    <phoneticPr fontId="5"/>
  </si>
  <si>
    <t>　　うち人件費</t>
    <phoneticPr fontId="5"/>
  </si>
  <si>
    <t>歳入合計</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</si>
  <si>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</si>
  <si>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</si>
  <si>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</si>
  <si>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</si>
  <si>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</si>
  <si>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</si>
  <si>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t>
    <phoneticPr fontId="2"/>
  </si>
  <si>
    <t>滋賀県後期高齢者医療広域連合（一般会計）</t>
    <rPh sb="0" eb="3">
      <t>シガケン</t>
    </rPh>
    <rPh sb="3" eb="5">
      <t>コウキ</t>
    </rPh>
    <rPh sb="5" eb="8">
      <t>コウレイシャ</t>
    </rPh>
    <rPh sb="8" eb="10">
      <t>イリョウ</t>
    </rPh>
    <rPh sb="10" eb="12">
      <t>コウイキ</t>
    </rPh>
    <rPh sb="12" eb="14">
      <t>レンゴウ</t>
    </rPh>
    <rPh sb="15" eb="17">
      <t>イッパン</t>
    </rPh>
    <rPh sb="17" eb="19">
      <t>カイケイ</t>
    </rPh>
    <phoneticPr fontId="2"/>
  </si>
  <si>
    <t>滋賀県後期高齢者医療広域連合（後期高齢者医療特別会計）</t>
    <rPh sb="0" eb="3">
      <t>シガケン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</si>
  <si>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</si>
  <si>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</si>
  <si>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</si>
  <si>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</si>
  <si>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</si>
  <si>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</si>
  <si>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</si>
  <si>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</si>
  <si>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</si>
  <si>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上記のとおり、有形固定資産減価償却率については類似団体平均を下回っているが、将来負担比率については、類似団体よりもかなり高い。これは人口の急増に対応するために学校施設、総合福祉保健センター、環境センター等を比較的短期間で整備し地方債が増加したことと、新幹線新駅建設に伴う区画整理用地の土地開発公社による先行取得が主な要因である。現在では「財政運営基本方針」などにより、地方債発行額の抑制・プライマリーバランスの黒字の維持に努めており、将来負担比率は減少を続けている。
　また、新駅建設中止後の跡地の問題については、後継プランに基づき必要なインフラ整備を進め、併せて、企業誘致を積極的に行ってきた。今後もプライマリーバランスの黒字を維持することなどにより、引き続き数値の低減に努める。</t>
    <phoneticPr fontId="5"/>
  </si>
  <si>
    <t>　両比率ともに類似団体平均値と比較すると高くなっているが、これは人口の急増に対応するための施設を比較的短期間の間に整備したことが主な要因である。現在では「財政運営基本方針」などに基づき地方債の発行額を抑制してきたことにより、将来負担比率は減少傾向にあり、平成29年度の161.0から令和３年度の91.4へ69.6ポイント減少した。また、地方債発行額を抑制してきたことから公債費も低減させることができたために実質公債費比率も減少傾向にあり、同じく16.7から12.3へ4.4ポイント減少した。しかし、いずれの比率も依然として高い数値であることから、今後も引き続きプライマリーバランスの黒字を維持しつつ地方債現在高と公債費負担の低減に努め、両比率の改善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</si>
</sst>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C305625-7176-4316-BD71-C23996471F26}"/>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54110</c:v>
                </c:pt>
                <c:pt idx="1">
                  <c:v>54684</c:v>
                </c:pt>
                <c:pt idx="2">
                  <c:v>62383</c:v>
                </c:pt>
                <c:pt idx="3">
                  <c:v>63812</c:v>
                </c:pt>
                <c:pt idx="4">
                  <c:v>54225</c:v>
                </c:pt>
              </c:numCache>
            </c:numRef>
          </c:val>
          <c:smooth val="0"/>
          <c:extLst>
            <c:ext xmlns:c16="http://schemas.microsoft.com/office/drawing/2014/chart" uri="{C3380CC4-5D6E-409C-BE32-E72D297353CC}">
              <c16:uniqueId val="{00000000-811E-4CD5-8BF7-0356EB7B781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70426</c:v>
                </c:pt>
                <c:pt idx="1">
                  <c:v>65760</c:v>
                </c:pt>
                <c:pt idx="2">
                  <c:v>36542</c:v>
                </c:pt>
                <c:pt idx="3">
                  <c:v>40810</c:v>
                </c:pt>
                <c:pt idx="4">
                  <c:v>42189</c:v>
                </c:pt>
              </c:numCache>
            </c:numRef>
          </c:val>
          <c:smooth val="0"/>
          <c:extLst>
            <c:ext xmlns:c16="http://schemas.microsoft.com/office/drawing/2014/chart" uri="{C3380CC4-5D6E-409C-BE32-E72D297353CC}">
              <c16:uniqueId val="{00000001-811E-4CD5-8BF7-0356EB7B7810}"/>
            </c:ext>
          </c:extLst>
        </c:ser>
        <c:dLbls>
          <c:showLegendKey val="0"/>
          <c:showVal val="0"/>
          <c:showCatName val="0"/>
          <c:showSerName val="0"/>
          <c:showPercent val="0"/>
          <c:showBubbleSize val="0"/>
        </c:dLbls>
        <c:marker val="1"/>
        <c:smooth val="0"/>
        <c:axId val="-1059554064"/>
        <c:axId val="-1059560592"/>
      </c:lineChart>
      <c:catAx>
        <c:axId val="-10595540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9560592"/>
        <c:crosses val="autoZero"/>
        <c:auto val="1"/>
        <c:lblAlgn val="ctr"/>
        <c:lblOffset val="100"/>
        <c:tickLblSkip val="1"/>
        <c:tickMarkSkip val="1"/>
        <c:noMultiLvlLbl val="0"/>
      </c:catAx>
      <c:valAx>
        <c:axId val="-1059560592"/>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95540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3.08</c:v>
                </c:pt>
                <c:pt idx="1">
                  <c:v>3.66</c:v>
                </c:pt>
                <c:pt idx="2">
                  <c:v>4.45</c:v>
                </c:pt>
                <c:pt idx="3">
                  <c:v>3.04</c:v>
                </c:pt>
                <c:pt idx="4">
                  <c:v>5.46</c:v>
                </c:pt>
              </c:numCache>
            </c:numRef>
          </c:val>
          <c:extLst>
            <c:ext xmlns:c16="http://schemas.microsoft.com/office/drawing/2014/chart" uri="{C3380CC4-5D6E-409C-BE32-E72D297353CC}">
              <c16:uniqueId val="{00000000-DE3B-41A9-A812-B40F73967B8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7.76</c:v>
                </c:pt>
                <c:pt idx="1">
                  <c:v>7.95</c:v>
                </c:pt>
                <c:pt idx="2">
                  <c:v>9.59</c:v>
                </c:pt>
                <c:pt idx="3">
                  <c:v>11.03</c:v>
                </c:pt>
                <c:pt idx="4">
                  <c:v>12.8</c:v>
                </c:pt>
              </c:numCache>
            </c:numRef>
          </c:val>
          <c:extLst>
            <c:ext xmlns:c16="http://schemas.microsoft.com/office/drawing/2014/chart" uri="{C3380CC4-5D6E-409C-BE32-E72D297353CC}">
              <c16:uniqueId val="{00000001-DE3B-41A9-A812-B40F73967B8F}"/>
            </c:ext>
          </c:extLst>
        </c:ser>
        <c:dLbls>
          <c:showLegendKey val="0"/>
          <c:showVal val="0"/>
          <c:showCatName val="0"/>
          <c:showSerName val="0"/>
          <c:showPercent val="0"/>
          <c:showBubbleSize val="0"/>
        </c:dLbls>
        <c:gapWidth val="250"/>
        <c:overlap val="100"/>
        <c:axId val="-1059563856"/>
        <c:axId val="-10595703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-0.68</c:v>
                </c:pt>
                <c:pt idx="1">
                  <c:v>0.91</c:v>
                </c:pt>
                <c:pt idx="2">
                  <c:v>2.64</c:v>
                </c:pt>
                <c:pt idx="3">
                  <c:v>0.84</c:v>
                </c:pt>
                <c:pt idx="4">
                  <c:v>4.6399999999999997</c:v>
                </c:pt>
              </c:numCache>
            </c:numRef>
          </c:val>
          <c:smooth val="0"/>
          <c:extLst>
            <c:ext xmlns:c16="http://schemas.microsoft.com/office/drawing/2014/chart" uri="{C3380CC4-5D6E-409C-BE32-E72D297353CC}">
              <c16:uniqueId val="{00000002-DE3B-41A9-A812-B40F73967B8F}"/>
            </c:ext>
          </c:extLst>
        </c:ser>
        <c:dLbls>
          <c:showLegendKey val="0"/>
          <c:showVal val="0"/>
          <c:showCatName val="0"/>
          <c:showSerName val="0"/>
          <c:showPercent val="0"/>
          <c:showBubbleSize val="0"/>
        </c:dLbls>
        <c:marker val="1"/>
        <c:smooth val="0"/>
        <c:axId val="-1059563856"/>
        <c:axId val="-1059570384"/>
      </c:lineChart>
      <c:catAx>
        <c:axId val="-1059563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59570384"/>
        <c:crosses val="autoZero"/>
        <c:auto val="1"/>
        <c:lblAlgn val="ctr"/>
        <c:lblOffset val="100"/>
        <c:tickLblSkip val="1"/>
        <c:tickMarkSkip val="1"/>
        <c:noMultiLvlLbl val="0"/>
      </c:catAx>
      <c:valAx>
        <c:axId val="-1059570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9563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0.04</c:v>
                </c:pt>
                <c:pt idx="2">
                  <c:v>#N/A</c:v>
                </c:pt>
                <c:pt idx="3">
                  <c:v>0.03</c:v>
                </c:pt>
                <c:pt idx="4">
                  <c:v>#N/A</c:v>
                </c:pt>
                <c:pt idx="5">
                  <c:v>0.03</c:v>
                </c:pt>
                <c:pt idx="6">
                  <c:v>#N/A</c:v>
                </c:pt>
                <c:pt idx="7">
                  <c:v>0.03</c:v>
                </c:pt>
                <c:pt idx="8">
                  <c:v>#N/A</c:v>
                </c:pt>
                <c:pt idx="9">
                  <c:v>0.03</c:v>
                </c:pt>
              </c:numCache>
            </c:numRef>
          </c:val>
          <c:extLst>
            <c:ext xmlns:c16="http://schemas.microsoft.com/office/drawing/2014/chart" uri="{C3380CC4-5D6E-409C-BE32-E72D297353CC}">
              <c16:uniqueId val="{00000000-D69C-4A01-8F91-F749211DB0F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69C-4A01-8F91-F749211DB0F0}"/>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0.03</c:v>
                </c:pt>
                <c:pt idx="2">
                  <c:v>#N/A</c:v>
                </c:pt>
                <c:pt idx="3">
                  <c:v>0.01</c:v>
                </c:pt>
                <c:pt idx="4">
                  <c:v>#N/A</c:v>
                </c:pt>
                <c:pt idx="5">
                  <c:v>0.02</c:v>
                </c:pt>
                <c:pt idx="6">
                  <c:v>#N/A</c:v>
                </c:pt>
                <c:pt idx="7">
                  <c:v>0.02</c:v>
                </c:pt>
                <c:pt idx="8">
                  <c:v>#N/A</c:v>
                </c:pt>
                <c:pt idx="9">
                  <c:v>0.02</c:v>
                </c:pt>
              </c:numCache>
            </c:numRef>
          </c:val>
          <c:extLst>
            <c:ext xmlns:c16="http://schemas.microsoft.com/office/drawing/2014/chart" uri="{C3380CC4-5D6E-409C-BE32-E72D297353CC}">
              <c16:uniqueId val="{00000002-D69C-4A01-8F91-F749211DB0F0}"/>
            </c:ext>
          </c:extLst>
        </c:ser>
        <c:ser>
          <c:idx val="3"/>
          <c:order val="3"/>
          <c:tx>
            <c:strRef>
              <c:f>データシート!$A$30</c:f>
              <c:strCache>
                <c:ptCount val="1"/>
                <c:pt idx="0">
                  <c:v>栗東墓地公園特別会計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0.03</c:v>
                </c:pt>
                <c:pt idx="2">
                  <c:v>#N/A</c:v>
                </c:pt>
                <c:pt idx="3">
                  <c:v>0.04</c:v>
                </c:pt>
                <c:pt idx="4">
                  <c:v>#N/A</c:v>
                </c:pt>
                <c:pt idx="5">
                  <c:v>0.04</c:v>
                </c:pt>
                <c:pt idx="6">
                  <c:v>#N/A</c:v>
                </c:pt>
                <c:pt idx="7">
                  <c:v>0.04</c:v>
                </c:pt>
                <c:pt idx="8">
                  <c:v>#N/A</c:v>
                </c:pt>
                <c:pt idx="9">
                  <c:v>0.04</c:v>
                </c:pt>
              </c:numCache>
            </c:numRef>
          </c:val>
          <c:extLst>
            <c:ext xmlns:c16="http://schemas.microsoft.com/office/drawing/2014/chart" uri="{C3380CC4-5D6E-409C-BE32-E72D297353CC}">
              <c16:uniqueId val="{00000003-D69C-4A01-8F91-F749211DB0F0}"/>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0.15</c:v>
                </c:pt>
                <c:pt idx="2">
                  <c:v>#N/A</c:v>
                </c:pt>
                <c:pt idx="3">
                  <c:v>0.13</c:v>
                </c:pt>
                <c:pt idx="4">
                  <c:v>#N/A</c:v>
                </c:pt>
                <c:pt idx="5">
                  <c:v>0.11</c:v>
                </c:pt>
                <c:pt idx="6">
                  <c:v>#N/A</c:v>
                </c:pt>
                <c:pt idx="7">
                  <c:v>0.12</c:v>
                </c:pt>
                <c:pt idx="8">
                  <c:v>#N/A</c:v>
                </c:pt>
                <c:pt idx="9">
                  <c:v>0.13</c:v>
                </c:pt>
              </c:numCache>
            </c:numRef>
          </c:val>
          <c:extLst>
            <c:ext xmlns:c16="http://schemas.microsoft.com/office/drawing/2014/chart" uri="{C3380CC4-5D6E-409C-BE32-E72D297353CC}">
              <c16:uniqueId val="{00000004-D69C-4A01-8F91-F749211DB0F0}"/>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0.48</c:v>
                </c:pt>
                <c:pt idx="2">
                  <c:v>#N/A</c:v>
                </c:pt>
                <c:pt idx="3">
                  <c:v>0.6</c:v>
                </c:pt>
                <c:pt idx="4">
                  <c:v>#N/A</c:v>
                </c:pt>
                <c:pt idx="5">
                  <c:v>0.42</c:v>
                </c:pt>
                <c:pt idx="6">
                  <c:v>#N/A</c:v>
                </c:pt>
                <c:pt idx="7">
                  <c:v>0.67</c:v>
                </c:pt>
                <c:pt idx="8">
                  <c:v>#N/A</c:v>
                </c:pt>
                <c:pt idx="9">
                  <c:v>0.84</c:v>
                </c:pt>
              </c:numCache>
            </c:numRef>
          </c:val>
          <c:extLst>
            <c:ext xmlns:c16="http://schemas.microsoft.com/office/drawing/2014/chart" uri="{C3380CC4-5D6E-409C-BE32-E72D297353CC}">
              <c16:uniqueId val="{00000005-D69C-4A01-8F91-F749211DB0F0}"/>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3.84</c:v>
                </c:pt>
                <c:pt idx="2">
                  <c:v>#N/A</c:v>
                </c:pt>
                <c:pt idx="3">
                  <c:v>3.56</c:v>
                </c:pt>
                <c:pt idx="4">
                  <c:v>#N/A</c:v>
                </c:pt>
                <c:pt idx="5">
                  <c:v>3.59</c:v>
                </c:pt>
                <c:pt idx="6">
                  <c:v>#N/A</c:v>
                </c:pt>
                <c:pt idx="7">
                  <c:v>3.54</c:v>
                </c:pt>
                <c:pt idx="8">
                  <c:v>#N/A</c:v>
                </c:pt>
                <c:pt idx="9">
                  <c:v>3.77</c:v>
                </c:pt>
              </c:numCache>
            </c:numRef>
          </c:val>
          <c:extLst>
            <c:ext xmlns:c16="http://schemas.microsoft.com/office/drawing/2014/chart" uri="{C3380CC4-5D6E-409C-BE32-E72D297353CC}">
              <c16:uniqueId val="{00000006-D69C-4A01-8F91-F749211DB0F0}"/>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2.99</c:v>
                </c:pt>
                <c:pt idx="2">
                  <c:v>#N/A</c:v>
                </c:pt>
                <c:pt idx="3">
                  <c:v>3.57</c:v>
                </c:pt>
                <c:pt idx="4">
                  <c:v>#N/A</c:v>
                </c:pt>
                <c:pt idx="5">
                  <c:v>4.3600000000000003</c:v>
                </c:pt>
                <c:pt idx="6">
                  <c:v>#N/A</c:v>
                </c:pt>
                <c:pt idx="7">
                  <c:v>2.96</c:v>
                </c:pt>
                <c:pt idx="8">
                  <c:v>#N/A</c:v>
                </c:pt>
                <c:pt idx="9">
                  <c:v>5.38</c:v>
                </c:pt>
              </c:numCache>
            </c:numRef>
          </c:val>
          <c:extLst>
            <c:ext xmlns:c16="http://schemas.microsoft.com/office/drawing/2014/chart" uri="{C3380CC4-5D6E-409C-BE32-E72D297353CC}">
              <c16:uniqueId val="{00000007-D69C-4A01-8F91-F749211DB0F0}"/>
            </c:ext>
          </c:extLst>
        </c:ser>
        <c:ser>
          <c:idx val="8"/>
          <c:order val="8"/>
          <c:tx>
            <c:strRef>
              <c:f>データシート!$A$35</c:f>
              <c:strCache>
                <c:ptCount val="1"/>
                <c:pt idx="0">
                  <c:v>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5.84</c:v>
                </c:pt>
                <c:pt idx="2">
                  <c:v>#N/A</c:v>
                </c:pt>
                <c:pt idx="3">
                  <c:v>6.09</c:v>
                </c:pt>
                <c:pt idx="4">
                  <c:v>#N/A</c:v>
                </c:pt>
                <c:pt idx="5">
                  <c:v>6.02</c:v>
                </c:pt>
                <c:pt idx="6">
                  <c:v>#N/A</c:v>
                </c:pt>
                <c:pt idx="7">
                  <c:v>5.9</c:v>
                </c:pt>
                <c:pt idx="8">
                  <c:v>#N/A</c:v>
                </c:pt>
                <c:pt idx="9">
                  <c:v>5.85</c:v>
                </c:pt>
              </c:numCache>
            </c:numRef>
          </c:val>
          <c:extLst>
            <c:ext xmlns:c16="http://schemas.microsoft.com/office/drawing/2014/chart" uri="{C3380CC4-5D6E-409C-BE32-E72D297353CC}">
              <c16:uniqueId val="{00000008-D69C-4A01-8F91-F749211DB0F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12.58</c:v>
                </c:pt>
                <c:pt idx="2">
                  <c:v>#N/A</c:v>
                </c:pt>
                <c:pt idx="3">
                  <c:v>12.18</c:v>
                </c:pt>
                <c:pt idx="4">
                  <c:v>#N/A</c:v>
                </c:pt>
                <c:pt idx="5">
                  <c:v>9.49</c:v>
                </c:pt>
                <c:pt idx="6">
                  <c:v>#N/A</c:v>
                </c:pt>
                <c:pt idx="7">
                  <c:v>7.92</c:v>
                </c:pt>
                <c:pt idx="8">
                  <c:v>#N/A</c:v>
                </c:pt>
                <c:pt idx="9">
                  <c:v>7.81</c:v>
                </c:pt>
              </c:numCache>
            </c:numRef>
          </c:val>
          <c:extLst>
            <c:ext xmlns:c16="http://schemas.microsoft.com/office/drawing/2014/chart" uri="{C3380CC4-5D6E-409C-BE32-E72D297353CC}">
              <c16:uniqueId val="{00000009-D69C-4A01-8F91-F749211DB0F0}"/>
            </c:ext>
          </c:extLst>
        </c:ser>
        <c:dLbls>
          <c:showLegendKey val="0"/>
          <c:showVal val="0"/>
          <c:showCatName val="0"/>
          <c:showSerName val="0"/>
          <c:showPercent val="0"/>
          <c:showBubbleSize val="0"/>
        </c:dLbls>
        <c:gapWidth val="150"/>
        <c:overlap val="100"/>
        <c:axId val="-1059585072"/>
        <c:axId val="-1059557328"/>
      </c:barChart>
      <c:catAx>
        <c:axId val="-1059585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59557328"/>
        <c:crosses val="autoZero"/>
        <c:auto val="1"/>
        <c:lblAlgn val="ctr"/>
        <c:lblOffset val="100"/>
        <c:tickLblSkip val="1"/>
        <c:tickMarkSkip val="1"/>
        <c:noMultiLvlLbl val="0"/>
      </c:catAx>
      <c:valAx>
        <c:axId val="-1059557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95850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2660</c:v>
                </c:pt>
                <c:pt idx="5">
                  <c:v>2646</c:v>
                </c:pt>
                <c:pt idx="8">
                  <c:v>2689</c:v>
                </c:pt>
                <c:pt idx="11">
                  <c:v>2536</c:v>
                </c:pt>
                <c:pt idx="14">
                  <c:v>2197</c:v>
                </c:pt>
              </c:numCache>
            </c:numRef>
          </c:val>
          <c:extLst>
            <c:ext xmlns:c16="http://schemas.microsoft.com/office/drawing/2014/chart" uri="{C3380CC4-5D6E-409C-BE32-E72D297353CC}">
              <c16:uniqueId val="{00000000-B40C-41B6-A33C-936845793D1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40C-41B6-A33C-936845793D1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113</c:v>
                </c:pt>
                <c:pt idx="3">
                  <c:v>121</c:v>
                </c:pt>
                <c:pt idx="6">
                  <c:v>124</c:v>
                </c:pt>
                <c:pt idx="9">
                  <c:v>69</c:v>
                </c:pt>
                <c:pt idx="12">
                  <c:v>72</c:v>
                </c:pt>
              </c:numCache>
            </c:numRef>
          </c:val>
          <c:extLst>
            <c:ext xmlns:c16="http://schemas.microsoft.com/office/drawing/2014/chart" uri="{C3380CC4-5D6E-409C-BE32-E72D297353CC}">
              <c16:uniqueId val="{00000002-B40C-41B6-A33C-936845793D1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75</c:v>
                </c:pt>
                <c:pt idx="3">
                  <c:v>77</c:v>
                </c:pt>
                <c:pt idx="6">
                  <c:v>73</c:v>
                </c:pt>
                <c:pt idx="9">
                  <c:v>72</c:v>
                </c:pt>
                <c:pt idx="12">
                  <c:v>70</c:v>
                </c:pt>
              </c:numCache>
            </c:numRef>
          </c:val>
          <c:extLst>
            <c:ext xmlns:c16="http://schemas.microsoft.com/office/drawing/2014/chart" uri="{C3380CC4-5D6E-409C-BE32-E72D297353CC}">
              <c16:uniqueId val="{00000003-B40C-41B6-A33C-936845793D1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305</c:v>
                </c:pt>
                <c:pt idx="3">
                  <c:v>275</c:v>
                </c:pt>
                <c:pt idx="6">
                  <c:v>248</c:v>
                </c:pt>
                <c:pt idx="9">
                  <c:v>271</c:v>
                </c:pt>
                <c:pt idx="12">
                  <c:v>213</c:v>
                </c:pt>
              </c:numCache>
            </c:numRef>
          </c:val>
          <c:extLst>
            <c:ext xmlns:c16="http://schemas.microsoft.com/office/drawing/2014/chart" uri="{C3380CC4-5D6E-409C-BE32-E72D297353CC}">
              <c16:uniqueId val="{00000004-B40C-41B6-A33C-936845793D1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40C-41B6-A33C-936845793D1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40C-41B6-A33C-936845793D1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4279</c:v>
                </c:pt>
                <c:pt idx="3">
                  <c:v>3993</c:v>
                </c:pt>
                <c:pt idx="6">
                  <c:v>3971</c:v>
                </c:pt>
                <c:pt idx="9">
                  <c:v>3744</c:v>
                </c:pt>
                <c:pt idx="12">
                  <c:v>3489</c:v>
                </c:pt>
              </c:numCache>
            </c:numRef>
          </c:val>
          <c:extLst>
            <c:ext xmlns:c16="http://schemas.microsoft.com/office/drawing/2014/chart" uri="{C3380CC4-5D6E-409C-BE32-E72D297353CC}">
              <c16:uniqueId val="{00000007-B40C-41B6-A33C-936845793D1D}"/>
            </c:ext>
          </c:extLst>
        </c:ser>
        <c:dLbls>
          <c:showLegendKey val="0"/>
          <c:showVal val="0"/>
          <c:showCatName val="0"/>
          <c:showSerName val="0"/>
          <c:showPercent val="0"/>
          <c:showBubbleSize val="0"/>
        </c:dLbls>
        <c:gapWidth val="100"/>
        <c:overlap val="100"/>
        <c:axId val="-1059559504"/>
        <c:axId val="-10595741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2112</c:v>
                </c:pt>
                <c:pt idx="2">
                  <c:v>#N/A</c:v>
                </c:pt>
                <c:pt idx="3">
                  <c:v>#N/A</c:v>
                </c:pt>
                <c:pt idx="4">
                  <c:v>1820</c:v>
                </c:pt>
                <c:pt idx="5">
                  <c:v>#N/A</c:v>
                </c:pt>
                <c:pt idx="6">
                  <c:v>#N/A</c:v>
                </c:pt>
                <c:pt idx="7">
                  <c:v>1727</c:v>
                </c:pt>
                <c:pt idx="8">
                  <c:v>#N/A</c:v>
                </c:pt>
                <c:pt idx="9">
                  <c:v>#N/A</c:v>
                </c:pt>
                <c:pt idx="10">
                  <c:v>1620</c:v>
                </c:pt>
                <c:pt idx="11">
                  <c:v>#N/A</c:v>
                </c:pt>
                <c:pt idx="12">
                  <c:v>#N/A</c:v>
                </c:pt>
                <c:pt idx="13">
                  <c:v>1647</c:v>
                </c:pt>
                <c:pt idx="14">
                  <c:v>#N/A</c:v>
                </c:pt>
              </c:numCache>
            </c:numRef>
          </c:val>
          <c:smooth val="0"/>
          <c:extLst>
            <c:ext xmlns:c16="http://schemas.microsoft.com/office/drawing/2014/chart" uri="{C3380CC4-5D6E-409C-BE32-E72D297353CC}">
              <c16:uniqueId val="{00000008-B40C-41B6-A33C-936845793D1D}"/>
            </c:ext>
          </c:extLst>
        </c:ser>
        <c:dLbls>
          <c:showLegendKey val="0"/>
          <c:showVal val="0"/>
          <c:showCatName val="0"/>
          <c:showSerName val="0"/>
          <c:showPercent val="0"/>
          <c:showBubbleSize val="0"/>
        </c:dLbls>
        <c:marker val="1"/>
        <c:smooth val="0"/>
        <c:axId val="-1059559504"/>
        <c:axId val="-1059574192"/>
      </c:lineChart>
      <c:catAx>
        <c:axId val="-1059559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59574192"/>
        <c:crosses val="autoZero"/>
        <c:auto val="1"/>
        <c:lblAlgn val="ctr"/>
        <c:lblOffset val="100"/>
        <c:tickLblSkip val="1"/>
        <c:tickMarkSkip val="1"/>
        <c:noMultiLvlLbl val="0"/>
      </c:catAx>
      <c:valAx>
        <c:axId val="-1059574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9559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19494</c:v>
                </c:pt>
                <c:pt idx="5">
                  <c:v>18738</c:v>
                </c:pt>
                <c:pt idx="8">
                  <c:v>17809</c:v>
                </c:pt>
                <c:pt idx="11">
                  <c:v>17055</c:v>
                </c:pt>
                <c:pt idx="14">
                  <c:v>16612</c:v>
                </c:pt>
              </c:numCache>
            </c:numRef>
          </c:val>
          <c:extLst>
            <c:ext xmlns:c16="http://schemas.microsoft.com/office/drawing/2014/chart" uri="{C3380CC4-5D6E-409C-BE32-E72D297353CC}">
              <c16:uniqueId val="{00000000-C158-444A-B2AA-CA6C359AF84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8765</c:v>
                </c:pt>
                <c:pt idx="5">
                  <c:v>8162</c:v>
                </c:pt>
                <c:pt idx="8">
                  <c:v>7732</c:v>
                </c:pt>
                <c:pt idx="11">
                  <c:v>7350</c:v>
                </c:pt>
                <c:pt idx="14">
                  <c:v>7145</c:v>
                </c:pt>
              </c:numCache>
            </c:numRef>
          </c:val>
          <c:extLst>
            <c:ext xmlns:c16="http://schemas.microsoft.com/office/drawing/2014/chart" uri="{C3380CC4-5D6E-409C-BE32-E72D297353CC}">
              <c16:uniqueId val="{00000001-C158-444A-B2AA-CA6C359AF84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5427</c:v>
                </c:pt>
                <c:pt idx="5">
                  <c:v>4703</c:v>
                </c:pt>
                <c:pt idx="8">
                  <c:v>5072</c:v>
                </c:pt>
                <c:pt idx="11">
                  <c:v>5573</c:v>
                </c:pt>
                <c:pt idx="14">
                  <c:v>6430</c:v>
                </c:pt>
              </c:numCache>
            </c:numRef>
          </c:val>
          <c:extLst>
            <c:ext xmlns:c16="http://schemas.microsoft.com/office/drawing/2014/chart" uri="{C3380CC4-5D6E-409C-BE32-E72D297353CC}">
              <c16:uniqueId val="{00000002-C158-444A-B2AA-CA6C359AF84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158-444A-B2AA-CA6C359AF84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158-444A-B2AA-CA6C359AF84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158-444A-B2AA-CA6C359AF84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932</c:v>
                </c:pt>
                <c:pt idx="3">
                  <c:v>134</c:v>
                </c:pt>
                <c:pt idx="6">
                  <c:v>2</c:v>
                </c:pt>
                <c:pt idx="9">
                  <c:v>0</c:v>
                </c:pt>
                <c:pt idx="12">
                  <c:v>0</c:v>
                </c:pt>
              </c:numCache>
            </c:numRef>
          </c:val>
          <c:extLst>
            <c:ext xmlns:c16="http://schemas.microsoft.com/office/drawing/2014/chart" uri="{C3380CC4-5D6E-409C-BE32-E72D297353CC}">
              <c16:uniqueId val="{00000006-C158-444A-B2AA-CA6C359AF84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656</c:v>
                </c:pt>
                <c:pt idx="3">
                  <c:v>628</c:v>
                </c:pt>
                <c:pt idx="6">
                  <c:v>584</c:v>
                </c:pt>
                <c:pt idx="9">
                  <c:v>561</c:v>
                </c:pt>
                <c:pt idx="12">
                  <c:v>557</c:v>
                </c:pt>
              </c:numCache>
            </c:numRef>
          </c:val>
          <c:extLst>
            <c:ext xmlns:c16="http://schemas.microsoft.com/office/drawing/2014/chart" uri="{C3380CC4-5D6E-409C-BE32-E72D297353CC}">
              <c16:uniqueId val="{00000007-C158-444A-B2AA-CA6C359AF84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5173</c:v>
                </c:pt>
                <c:pt idx="3">
                  <c:v>4534</c:v>
                </c:pt>
                <c:pt idx="6">
                  <c:v>4200</c:v>
                </c:pt>
                <c:pt idx="9">
                  <c:v>3750</c:v>
                </c:pt>
                <c:pt idx="12">
                  <c:v>3220</c:v>
                </c:pt>
              </c:numCache>
            </c:numRef>
          </c:val>
          <c:extLst>
            <c:ext xmlns:c16="http://schemas.microsoft.com/office/drawing/2014/chart" uri="{C3380CC4-5D6E-409C-BE32-E72D297353CC}">
              <c16:uniqueId val="{00000008-C158-444A-B2AA-CA6C359AF84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1091</c:v>
                </c:pt>
                <c:pt idx="3">
                  <c:v>967</c:v>
                </c:pt>
                <c:pt idx="6">
                  <c:v>843</c:v>
                </c:pt>
                <c:pt idx="9">
                  <c:v>719</c:v>
                </c:pt>
                <c:pt idx="12">
                  <c:v>610</c:v>
                </c:pt>
              </c:numCache>
            </c:numRef>
          </c:val>
          <c:extLst>
            <c:ext xmlns:c16="http://schemas.microsoft.com/office/drawing/2014/chart" uri="{C3380CC4-5D6E-409C-BE32-E72D297353CC}">
              <c16:uniqueId val="{00000009-C158-444A-B2AA-CA6C359AF84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45663</c:v>
                </c:pt>
                <c:pt idx="3">
                  <c:v>44013</c:v>
                </c:pt>
                <c:pt idx="6">
                  <c:v>41776</c:v>
                </c:pt>
                <c:pt idx="9">
                  <c:v>39997</c:v>
                </c:pt>
                <c:pt idx="12">
                  <c:v>38770</c:v>
                </c:pt>
              </c:numCache>
            </c:numRef>
          </c:val>
          <c:extLst>
            <c:ext xmlns:c16="http://schemas.microsoft.com/office/drawing/2014/chart" uri="{C3380CC4-5D6E-409C-BE32-E72D297353CC}">
              <c16:uniqueId val="{0000000A-C158-444A-B2AA-CA6C359AF842}"/>
            </c:ext>
          </c:extLst>
        </c:ser>
        <c:dLbls>
          <c:showLegendKey val="0"/>
          <c:showVal val="0"/>
          <c:showCatName val="0"/>
          <c:showSerName val="0"/>
          <c:showPercent val="0"/>
          <c:showBubbleSize val="0"/>
        </c:dLbls>
        <c:gapWidth val="100"/>
        <c:overlap val="100"/>
        <c:axId val="-1059581264"/>
        <c:axId val="-10595600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19831</c:v>
                </c:pt>
                <c:pt idx="2">
                  <c:v>#N/A</c:v>
                </c:pt>
                <c:pt idx="3">
                  <c:v>#N/A</c:v>
                </c:pt>
                <c:pt idx="4">
                  <c:v>18673</c:v>
                </c:pt>
                <c:pt idx="5">
                  <c:v>#N/A</c:v>
                </c:pt>
                <c:pt idx="6">
                  <c:v>#N/A</c:v>
                </c:pt>
                <c:pt idx="7">
                  <c:v>16792</c:v>
                </c:pt>
                <c:pt idx="8">
                  <c:v>#N/A</c:v>
                </c:pt>
                <c:pt idx="9">
                  <c:v>#N/A</c:v>
                </c:pt>
                <c:pt idx="10">
                  <c:v>15049</c:v>
                </c:pt>
                <c:pt idx="11">
                  <c:v>#N/A</c:v>
                </c:pt>
                <c:pt idx="12">
                  <c:v>#N/A</c:v>
                </c:pt>
                <c:pt idx="13">
                  <c:v>12971</c:v>
                </c:pt>
                <c:pt idx="14">
                  <c:v>#N/A</c:v>
                </c:pt>
              </c:numCache>
            </c:numRef>
          </c:val>
          <c:smooth val="0"/>
          <c:extLst>
            <c:ext xmlns:c16="http://schemas.microsoft.com/office/drawing/2014/chart" uri="{C3380CC4-5D6E-409C-BE32-E72D297353CC}">
              <c16:uniqueId val="{0000000B-C158-444A-B2AA-CA6C359AF842}"/>
            </c:ext>
          </c:extLst>
        </c:ser>
        <c:dLbls>
          <c:showLegendKey val="0"/>
          <c:showVal val="0"/>
          <c:showCatName val="0"/>
          <c:showSerName val="0"/>
          <c:showPercent val="0"/>
          <c:showBubbleSize val="0"/>
        </c:dLbls>
        <c:marker val="1"/>
        <c:smooth val="0"/>
        <c:axId val="-1059581264"/>
        <c:axId val="-1059560048"/>
      </c:lineChart>
      <c:catAx>
        <c:axId val="-1059581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59560048"/>
        <c:crosses val="autoZero"/>
        <c:auto val="1"/>
        <c:lblAlgn val="ctr"/>
        <c:lblOffset val="100"/>
        <c:tickLblSkip val="1"/>
        <c:tickMarkSkip val="1"/>
        <c:noMultiLvlLbl val="0"/>
      </c:catAx>
      <c:valAx>
        <c:axId val="-1059560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9581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1371</c:v>
                </c:pt>
                <c:pt idx="1">
                  <c:v>1673</c:v>
                </c:pt>
                <c:pt idx="2">
                  <c:v>2007</c:v>
                </c:pt>
              </c:numCache>
            </c:numRef>
          </c:val>
          <c:extLst>
            <c:ext xmlns:c16="http://schemas.microsoft.com/office/drawing/2014/chart" uri="{C3380CC4-5D6E-409C-BE32-E72D297353CC}">
              <c16:uniqueId val="{00000000-2912-49B5-AA9F-2F7DF45A061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2374</c:v>
                </c:pt>
                <c:pt idx="1">
                  <c:v>2865</c:v>
                </c:pt>
                <c:pt idx="2">
                  <c:v>3354</c:v>
                </c:pt>
              </c:numCache>
            </c:numRef>
          </c:val>
          <c:extLst>
            <c:ext xmlns:c16="http://schemas.microsoft.com/office/drawing/2014/chart" uri="{C3380CC4-5D6E-409C-BE32-E72D297353CC}">
              <c16:uniqueId val="{00000001-2912-49B5-AA9F-2F7DF45A061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890</c:v>
                </c:pt>
                <c:pt idx="1">
                  <c:v>630</c:v>
                </c:pt>
                <c:pt idx="2">
                  <c:v>663</c:v>
                </c:pt>
              </c:numCache>
            </c:numRef>
          </c:val>
          <c:extLst>
            <c:ext xmlns:c16="http://schemas.microsoft.com/office/drawing/2014/chart" uri="{C3380CC4-5D6E-409C-BE32-E72D297353CC}">
              <c16:uniqueId val="{00000002-2912-49B5-AA9F-2F7DF45A0618}"/>
            </c:ext>
          </c:extLst>
        </c:ser>
        <c:dLbls>
          <c:showLegendKey val="0"/>
          <c:showVal val="0"/>
          <c:showCatName val="0"/>
          <c:showSerName val="0"/>
          <c:showPercent val="0"/>
          <c:showBubbleSize val="0"/>
        </c:dLbls>
        <c:gapWidth val="120"/>
        <c:overlap val="100"/>
        <c:axId val="-1059558960"/>
        <c:axId val="-1059582896"/>
      </c:barChart>
      <c:catAx>
        <c:axId val="-1059558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059582896"/>
        <c:crosses val="autoZero"/>
        <c:auto val="1"/>
        <c:lblAlgn val="ctr"/>
        <c:lblOffset val="100"/>
        <c:tickLblSkip val="1"/>
        <c:tickMarkSkip val="1"/>
        <c:noMultiLvlLbl val="0"/>
      </c:catAx>
      <c:valAx>
        <c:axId val="-10595828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059558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{C3A78767-ADDF-4510-9D26-64804F2755C1}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1F68-44DC-A549-4B58925C877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{FD556DB1-B772-494D-8A60-493367BC36DF}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F68-44DC-A549-4B58925C877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{703484AC-C7A2-438B-8F3A-B254774C7812}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F68-44DC-A549-4B58925C877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{742B3D1B-A2D4-41CF-8184-FAAAF3E32EA2}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F68-44DC-A549-4B58925C877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{8B26F833-6F46-4BB0-AA6D-D511DCF8D87C}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F68-44DC-A549-4B58925C877A}"/>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{4AEA1225-DF4B-48F9-8057-3585FEE971D3}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1F68-44DC-A549-4B58925C877A}"/>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{23B057EC-D90C-4A87-8CCD-0BEC8A887E5C}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1F68-44DC-A549-4B58925C877A}"/>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{A8E20BF6-344F-4C8D-A434-68FF09015CF4}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1F68-44DC-A549-4B58925C877A}"/>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{D15AC576-CE6A-4604-8E4F-8254555C1EB9}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1F68-44DC-A549-4B58925C877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58.9</c:v>
                </c:pt>
                <c:pt idx="8">
                  <c:v>57</c:v>
                </c:pt>
                <c:pt idx="16">
                  <c:v>58.3</c:v>
                </c:pt>
                <c:pt idx="24">
                  <c:v>59.4</c:v>
                </c:pt>
                <c:pt idx="32">
                  <c:v>60.3</c:v>
                </c:pt>
              </c:numCache>
            </c:numRef>
          </c:xVal>
          <c:yVal>
            <c:numRef>
              <c:f>公会計指標分析・財政指標組合せ分析表!$BP$51:$DC$51</c:f>
              <c:numCache>
                <c:formatCode>#,##0.0;"▲ "#,##0.0</c:formatCode>
                <c:ptCount val="40"/>
                <c:pt idx="0">
                  <c:v>161</c:v>
                </c:pt>
                <c:pt idx="8">
                  <c:v>149.1</c:v>
                </c:pt>
                <c:pt idx="16">
                  <c:v>131.4</c:v>
                </c:pt>
                <c:pt idx="24">
                  <c:v>110.3</c:v>
                </c:pt>
                <c:pt idx="32">
                  <c:v>91.4</c:v>
                </c:pt>
              </c:numCache>
            </c:numRef>
          </c:yVal>
          <c:smooth val="0"/>
          <c:extLst>
            <c:ext xmlns:c16="http://schemas.microsoft.com/office/drawing/2014/chart" uri="{C3380CC4-5D6E-409C-BE32-E72D297353CC}">
              <c16:uniqueId val="{00000009-1F68-44DC-A549-4B58925C877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{7E5735AE-6EFD-4169-9A83-E33715329D4A}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1F68-44DC-A549-4B58925C877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{30957515-2EC1-4A78-B0AF-F99D2E7D9027}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F68-44DC-A549-4B58925C877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{DB8717AC-D0CB-4501-90D9-656A11EF056C}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F68-44DC-A549-4B58925C877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{68F0B9FF-953D-4141-B564-60348D47AA1F}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F68-44DC-A549-4B58925C877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{86D69651-1213-4B1E-BC9A-5A2667C8A60D}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F68-44DC-A549-4B58925C877A}"/>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{A70E8C1A-994F-4B84-811A-314A60010DD2}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1F68-44DC-A549-4B58925C877A}"/>
                </c:ext>
              </c:extLst>
            </c:dLbl>
            <c:dLbl>
              <c:idx val="16"/>
              <c:layout>
                <c:manualLayout>
                  <c:x val="-2.4619710212964611E-2"/>
                  <c:y val="-4.5893691491262587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{C1B52A6D-1C69-4B3D-B118-F9B6C8B95890}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1F68-44DC-A549-4B58925C877A}"/>
                </c:ext>
              </c:extLst>
            </c:dLbl>
            <c:dLbl>
              <c:idx val="24"/>
              <c:layout>
                <c:manualLayout>
                  <c:x val="-3.9411791087503707E-2"/>
                  <c:y val="-8.3584037489640578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{0E41B774-E617-493E-A306-51EDD680781D}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1F68-44DC-A549-4B58925C877A}"/>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{78CB4E42-AC81-4B3D-9BFB-8B35734C9D7B}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1F68-44DC-A549-4B58925C877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58.4</c:v>
                </c:pt>
                <c:pt idx="8">
                  <c:v>59.7</c:v>
                </c:pt>
                <c:pt idx="16">
                  <c:v>60.9</c:v>
                </c:pt>
                <c:pt idx="24">
                  <c:v>61</c:v>
                </c:pt>
                <c:pt idx="32">
                  <c:v>62.4</c:v>
                </c:pt>
              </c:numCache>
            </c:numRef>
          </c:xVal>
          <c:yVal>
            <c:numRef>
              <c:f>公会計指標分析・財政指標組合せ分析表!$BP$55:$DC$55</c:f>
              <c:numCache>
                <c:formatCode>#,##0.0;"▲ "#,##0.0</c:formatCode>
                <c:ptCount val="40"/>
                <c:pt idx="0">
                  <c:v>31.3</c:v>
                </c:pt>
                <c:pt idx="8">
                  <c:v>25.3</c:v>
                </c:pt>
                <c:pt idx="16">
                  <c:v>25.5</c:v>
                </c:pt>
                <c:pt idx="24">
                  <c:v>25.1</c:v>
                </c:pt>
                <c:pt idx="32">
                  <c:v>18</c:v>
                </c:pt>
              </c:numCache>
            </c:numRef>
          </c:yVal>
          <c:smooth val="0"/>
          <c:extLst>
            <c:ext xmlns:c16="http://schemas.microsoft.com/office/drawing/2014/chart" uri="{C3380CC4-5D6E-409C-BE32-E72D297353CC}">
              <c16:uniqueId val="{00000013-1F68-44DC-A549-4B58925C877A}"/>
            </c:ext>
          </c:extLst>
        </c:ser>
        <c:dLbls>
          <c:showLegendKey val="0"/>
          <c:showVal val="1"/>
          <c:showCatName val="0"/>
          <c:showSerName val="0"/>
          <c:showPercent val="0"/>
          <c:showBubbleSize val="0"/>
        </c:dLbls>
        <c:axId val="46179840"/>
        <c:axId val="46181760"/>
      </c:scatterChart>
      <c:valAx>
        <c:axId val="46179840"/>
        <c:scaling>
          <c:orientation val="maxMin"/>
          <c:max val="63"/>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8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{FBBDC1CF-3A86-4229-AE27-63146D359C6F}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435E-441C-A7E7-04DC2F5FE85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{5B968E6A-8A87-41B7-AE77-7E248BA71815}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35E-441C-A7E7-04DC2F5FE85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{13284876-833A-4C43-9ADF-80B0E7E92E1C}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35E-441C-A7E7-04DC2F5FE85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{2F6227CE-8048-4FC1-89FC-A0DED07070FF}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35E-441C-A7E7-04DC2F5FE85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{BE726EED-A1C9-4A97-88F9-2DE223E3A2DC}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35E-441C-A7E7-04DC2F5FE85F}"/>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{E4E2AA1C-56DB-475B-B744-40431DA3EC82}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435E-441C-A7E7-04DC2F5FE85F}"/>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{B8A05AA7-563E-4EE6-953D-9D54B16B546A}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435E-441C-A7E7-04DC2F5FE85F}"/>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{AEC1EF15-DD68-49B9-9A7B-99CDB3E70708}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435E-441C-A7E7-04DC2F5FE85F}"/>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{5D605105-16BB-4015-9D84-E4ABF39AA07A}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435E-441C-A7E7-04DC2F5FE85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16.7</c:v>
                </c:pt>
                <c:pt idx="8">
                  <c:v>15.9</c:v>
                </c:pt>
                <c:pt idx="16">
                  <c:v>15</c:v>
                </c:pt>
                <c:pt idx="24">
                  <c:v>13.3</c:v>
                </c:pt>
                <c:pt idx="32">
                  <c:v>12.3</c:v>
                </c:pt>
              </c:numCache>
            </c:numRef>
          </c:xVal>
          <c:yVal>
            <c:numRef>
              <c:f>公会計指標分析・財政指標組合せ分析表!$BP$73:$DC$73</c:f>
              <c:numCache>
                <c:formatCode>#,##0.0;"▲ "#,##0.0</c:formatCode>
                <c:ptCount val="40"/>
                <c:pt idx="0">
                  <c:v>161</c:v>
                </c:pt>
                <c:pt idx="8">
                  <c:v>149.1</c:v>
                </c:pt>
                <c:pt idx="16">
                  <c:v>131.4</c:v>
                </c:pt>
                <c:pt idx="24">
                  <c:v>110.3</c:v>
                </c:pt>
                <c:pt idx="32">
                  <c:v>91.4</c:v>
                </c:pt>
              </c:numCache>
            </c:numRef>
          </c:yVal>
          <c:smooth val="0"/>
          <c:extLst>
            <c:ext xmlns:c16="http://schemas.microsoft.com/office/drawing/2014/chart" uri="{C3380CC4-5D6E-409C-BE32-E72D297353CC}">
              <c16:uniqueId val="{00000009-435E-441C-A7E7-04DC2F5FE85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8803899709609666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{D128E6B1-F774-49F2-B8F0-60CB2BCAFCB5}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435E-441C-A7E7-04DC2F5FE85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{79FC68E4-10E9-44DD-B411-C39B28E12213}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35E-441C-A7E7-04DC2F5FE85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{9E08FCAA-C3C5-456D-9C14-F1252D195EA7}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35E-441C-A7E7-04DC2F5FE85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{6337C9A6-97DA-4F43-A9FC-F038C9E38D40}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35E-441C-A7E7-04DC2F5FE85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{1A5EB15B-899E-4742-81C1-EBA10C0FAAAC}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35E-441C-A7E7-04DC2F5FE85F}"/>
                </c:ext>
              </c:extLst>
            </c:dLbl>
            <c:dLbl>
              <c:idx val="8"/>
              <c:layout>
                <c:manualLayout>
                  <c:x val="-2.4592083528611731E-2"/>
                  <c:y val="-0.12320493702681061"/>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{89965E41-2A71-49C2-A77D-54DDEC2E54EC}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435E-441C-A7E7-04DC2F5FE85F}"/>
                </c:ext>
              </c:extLst>
            </c:dLbl>
            <c:dLbl>
              <c:idx val="16"/>
              <c:layout>
                <c:manualLayout>
                  <c:x val="-3.1570342725075584E-2"/>
                  <c:y val="-1.970964588840248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{62338A05-49DD-4F19-89C3-37A08E9ED664}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435E-441C-A7E7-04DC2F5FE85F}"/>
                </c:ext>
              </c:extLst>
            </c:dLbl>
            <c:dLbl>
              <c:idx val="24"/>
              <c:layout>
                <c:manualLayout>
                  <c:x val="-3.1570342725075584E-2"/>
                  <c:y val="-4.8284582511077763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{6A8B9822-C480-473B-8FF4-1E3131975AF2}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435E-441C-A7E7-04DC2F5FE85F}"/>
                </c:ext>
              </c:extLst>
            </c:dLbl>
            <c:dLbl>
              <c:idx val="32"/>
              <c:layout>
                <c:manualLayout>
                  <c:x val="-3.1570342725075584E-2"/>
                  <c:y val="-5.8466737949746113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{B759D7BD-4701-491C-8793-0F8FBEBACEE2}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435E-441C-A7E7-04DC2F5FE85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6.9</c:v>
                </c:pt>
                <c:pt idx="16">
                  <c:v>6.6</c:v>
                </c:pt>
                <c:pt idx="24">
                  <c:v>6.4</c:v>
                </c:pt>
                <c:pt idx="32">
                  <c:v>6.6</c:v>
                </c:pt>
              </c:numCache>
            </c:numRef>
          </c:xVal>
          <c:yVal>
            <c:numRef>
              <c:f>公会計指標分析・財政指標組合せ分析表!$BP$77:$DC$77</c:f>
              <c:numCache>
                <c:formatCode>#,##0.0;"▲ "#,##0.0</c:formatCode>
                <c:ptCount val="40"/>
                <c:pt idx="0">
                  <c:v>31.3</c:v>
                </c:pt>
                <c:pt idx="8">
                  <c:v>25.3</c:v>
                </c:pt>
                <c:pt idx="16">
                  <c:v>25.5</c:v>
                </c:pt>
                <c:pt idx="24">
                  <c:v>25.1</c:v>
                </c:pt>
                <c:pt idx="32">
                  <c:v>18</c:v>
                </c:pt>
              </c:numCache>
            </c:numRef>
          </c:yVal>
          <c:smooth val="0"/>
          <c:extLst>
            <c:ext xmlns:c16="http://schemas.microsoft.com/office/drawing/2014/chart" uri="{C3380CC4-5D6E-409C-BE32-E72D297353CC}">
              <c16:uniqueId val="{00000013-435E-441C-A7E7-04DC2F5FE85F}"/>
            </c:ext>
          </c:extLst>
        </c:ser>
        <c:dLbls>
          <c:showLegendKey val="0"/>
          <c:showVal val="1"/>
          <c:showCatName val="0"/>
          <c:showSerName val="0"/>
          <c:showPercent val="0"/>
          <c:showBubbleSize val="0"/>
        </c:dLbls>
        <c:axId val="84219776"/>
        <c:axId val="84234240"/>
      </c:scatterChart>
      <c:valAx>
        <c:axId val="84219776"/>
        <c:scaling>
          <c:orientation val="maxMin"/>
          <c:max val="20"/>
          <c:min val="0"/>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8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滋賀県栗東市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実質公債費比率の分子は、（新）集中改革プランなどにより普通建設事業を平準化させ、地方債の発行額を抑制しプライマリーバランスの黒字化に努めてきたことで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近年</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は横ばい・減少傾向であり、今年度は国道８号バイパス用地取得にかかる公共用地先行取得債の一部が完済したことなどにより、昨年度に引き続き減少した。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今後も引き続きプライマリーバランスの黒字を維持することで数値の低減に努める。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該当なし</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滋賀県栗東市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制度開始以来、全国でも上位を占める指数を示してきたが、これは、人口の急増に対応するための施設を比較的短期間の間に整備したこと（地方債残高の増加）、また、新幹線新駅建設に伴う区画整理用地の土地開発公社による先行取得が主な要因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現在では（新）集中改革プランなどにより、普通建設事業を平準化させ、地方債発行額の抑制に努めており、表中最下段にある将来負担比率の分子は減少を続けている。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また、新駅建設中止後の跡地の問題については、後継プランに基づき必要なインフラ整備を進め、企業誘致を積極的に行ってきた。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今後もプライマリーバランスの黒字を維持することなどにより、引き続き数値の低減に努める。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滋賀県栗東市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財政調整基金は不測の事態により必要となる経費に充てる財源として積み立てたことにより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334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百万円増加し、減債基金にも積み立てをして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489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百万円増加、その他特定目的基金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についてもふるさとりっとう応援基金に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百万円積み立てたこと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し、基金全体としては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856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a:t>
          </a:r>
          <a:endParaRPr lang="ja-JP" altLang="ja-JP" sz="1400">
            <a:effectLst/>
            <a:latin typeface="ＭＳ Ｐゴシック" panose="020B0600070205080204" pitchFamily="50" charset="-128"/>
            <a:ea typeface="ＭＳ Ｐゴシック" panose="020B0600070205080204" pitchFamily="50" charset="-128"/>
          </a:endParaRPr>
        </a:p>
        <a:p>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（新）集中改革プランの改革効果を持続し財政健全化に努めることで、長期的には財政調整基金及び減債基金の残高の標準財政規模比が県内市町平均以上を維持することを目指す。</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・東海道新幹線（仮称）びわこ栗東駅建設等整備基金：東海道新幹線（仮称）びわこ栗東駅の建設等整備（当該整備の中止への対応を含む。）を円滑かつ効率的に行うために要する経費。</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・ふるさとりっとう応援基金：明日を担う子どもを育てる元気なまちづくり事業など元気なまちづくりに資することを目的とした事業に要する経費。</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・東海道新幹線（仮称）びわこ栗東駅建設等整備基金：新幹線新駅中止後の「まちづくり基本構想（後継プラン）」の実施に係る経費等の財源として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百万円を取り崩した一方、新幹線新駅中止に係る県から市への財政上の支援などにより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百万円積み立てたことにより、今年度の残高は昨年度から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百万円減の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・ふるさとりっとう応援基金：使途に応じて対象事業費充当分を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百万円取り崩した一方、ふるさとりっとう応援寄附金など</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百万円積み立てたことにより、今年度の残高は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百万円となった。</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・東海道新幹線（仮称）びわこ栗東駅建設等整備基金：「まちづくり基本構想（後継プラン）」に基づく整備が進み、今後は減少していく見通しである。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・ふるさとりっとう応援基金：市の特名産や「馬」に関するグッズ・体験型返礼品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の充実などにより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、更なる寄附の推進につなげることで基金を確保しつつ、元気なまちづくりに資することを目的とした事業を実施する。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不測の事態により必要となる経費に充てる財源として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334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百万円を積み立てたことにより、今年度の残高は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2,007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百万円となった。</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（新）集中改革プランの改革効果を持続し財政健全化に努めることで、減債基金を合算した残高が短期的には標準財政規模比の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12.80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％以上を維持・確保し、長期的には県内市町平均以上を維持することを目指す。</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減債基金へ今後の第三セクター等改革推進債をはじめとした地方債の償還に充てるための財源として、旧土地開発公社保有土地の売却収入など</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489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百万円積み立てたことにより、今年度の残高は昨年度から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489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百万円増の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3,354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百万円となった。</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（新）集中改革プランの改革効果を持続し財政健全化に努めることで、財政調整基金を合算した残高が短期的には標準財政規模比の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12.80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％以上を維持・確保し、長期的には県内市町平均以上を維持することを目指す。</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24409A70-BBA1-4439-9187-0F546C0637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1DD360F7-6AB7-4C29-8A4B-93B2E645F6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811B0609-030D-4F13-AE15-14D61A5A349A}"/>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C251C2B5-5FFD-47B3-853A-BFD0FE28E17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47D9B9E7-15D6-43A0-87F8-C35FDBE07FA8}"/>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2B2E821-81EC-4DC1-8C30-176486E8EC11}"/>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滋賀県栗東市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7D773EDF-445A-4501-AF82-E5D1DB386964}"/>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303868E7-275F-42A5-9CAC-FE1A0B957DAC}"/>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406275F9-5AA5-4101-B4B9-8DE658A9B869}"/>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179CBFB1-B7FF-4632-A01D-AC56CC37A7FC}"/>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848ECDC8-F9A5-4899-BC61-FE4897E9E6A2}"/>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D395EC85-8144-4F2C-8332-81563A72F775}"/>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70,364
68,972
52.69
29,592,296
28,659,042
855,929
15,679,817
38,757,350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44702F37-81A1-416D-B38B-A7D487A7AC49}"/>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9C36FD3-9B65-4A8A-B55F-AB6601D9F1DE}"/>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E69F4118-417D-4571-8669-D73A7EF81ABB}"/>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91.4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14FE3EF8-D362-4DC1-B551-DF3B82128FAE}"/>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1E81BB8A-839A-4ECE-98B9-E0A38138E511}"/>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341C0B98-5E3D-43C5-BD4E-09E2457D8099}"/>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311A21C8-D4AC-4F6E-AF83-1A039960473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C0B85DD8-35FC-4717-A96E-6121AA4D402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FE3C9A49-9744-427A-BE81-4AE02E708BF7}"/>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A5A9A36F-3271-47D7-9CF3-E6DC2F41E362}"/>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1584CC27-6648-476C-BCAF-1A9BD3FDA90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913971DE-02B5-4433-9C64-CF431BE59F68}"/>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81A106F8-A842-44A5-B36A-872D55929D8C}"/>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C935A838-5E3D-484E-8FD7-1E5EC4AB2DAB}"/>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30ED4504-BDFB-47B0-8C8F-F8A4062510B7}"/>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BC2C1E7B-8481-4565-98CF-D79BB9311C15}"/>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E8198FE6-0542-4B80-96D3-9CED668F3C6B}"/>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C13EB90A-4002-4F6B-96DB-01C90661054C}"/>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C7C3177F-FAF9-4313-8971-7F778F7AD694}"/>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C8AC988E-EC82-4AB0-845B-7DC608712FD9}"/>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21DC79FD-677B-432D-B5B7-08E7C3A90B5B}"/>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2234E0CF-0643-4695-962E-405FCF9848CE}"/>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28FFF3BB-C323-4A70-9575-E4DAF1C22DA2}"/>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FC1F3A30-39DF-4E65-A345-AE1225BE351B}"/>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882DE0BE-58E7-41F8-B531-257FE88F96C4}"/>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580E69F7-678D-4C15-8BAF-759F8FF9E0B3}"/>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64340898-794A-459C-9AD9-823AE3DB0162}"/>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4EB14F2F-EC55-400D-AE69-00DF12BB1C46}"/>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7791106D-9323-4899-AFD7-0529E9111809}"/>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3A2F2082-8E5E-4A32-95CD-E69B9E1FC006}"/>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A07040F7-36D7-4E08-A72A-D460D7E39ACC}"/>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7CCA5538-5A9D-4064-92BE-DBF2792BB412}"/>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20B64CB4-F77C-431B-BA38-4AB3099639EF}"/>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3F6372E7-76F8-4788-8C8B-E8DBFB5A52D1}"/>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1D97FB60-0881-4143-A545-48A524C30BC1}"/>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類似団体内平均は下回っているが、全国平均や滋賀県平均は上回っており、学校施設、幼稚園・保育所施設等の老朽化が進んでいることからも、引き続き老朽化対策を実施していく必要がある。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DE443400-1282-480D-9471-C218F11B1D32}"/>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B1BE2306-C516-4A7C-BD9C-D90F20AD8017}"/>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CE3C4CE6-7B40-4E4D-AEA4-7809832E4AC5}"/>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DDDE4E69-F205-4A87-8E99-6E1A17D841E6}"/>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C3CE61F4-7A96-4B88-9A3B-23BD300597AE}"/>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2B953C43-D9D7-415D-82FF-27D9755B6273}"/>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45FFDE9A-F827-448D-827B-C609D3568511}"/>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248CAD8-9B86-4922-B8B3-C762EADBF3C1}"/>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40A9E77B-CE24-48F1-9C4E-FCD108DAB54F}"/>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B32B0772-C34F-44C8-BC72-028450CA55E4}"/>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BF351CE6-E7C5-4EDF-AA99-77CB9EE2FF2A}"/>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4DEF68B3-EFCB-4556-9C40-E665636804BB}"/>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F2B6C1EB-6117-4640-ACF0-2F9658B6360B}"/>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8FA4DCA4-5C77-4E2B-BC39-E0ABA969CAA5}"/>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0065CAD7-1AB7-4A91-8773-86211FEF98BF}"/>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CABF5562-D75F-4E53-88EB-ABB2CB35CFE1}"/>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128058</xdr:rowOff>
    </xdr:from>
    <xdr:to>
      <xdr:col>23</xdr:col>
      <xdr:colOff>85090</xdr:colOff>
      <xdr:row>34</xdr:row>
      <xdr:rowOff>43392</xdr:rowOff>
    </xdr:to>
    <xdr:cxnSp macro="">
      <xdr:nvCxnSpPr>
        <xdr:cNvPr id="65" name="直線コネクタ 64">
          <a:extLst>
            <a:ext uri="{FF2B5EF4-FFF2-40B4-BE49-F238E27FC236}">
              <a16:creationId xmlns:a16="http://schemas.microsoft.com/office/drawing/2014/main" id="{6AAB27A8-BAB8-4377-A5C1-1C87A9E8DC41}"/>
            </a:ext>
          </a:extLst>
        </xdr:cNvPr>
        <xdr:cNvCxnSpPr/>
      </xdr:nvCxnSpPr>
      <xdr:spPr>
        <a:xfrm flipV="1">
          <a:off x="4760595" y="5528733"/>
          <a:ext cx="1270" cy="111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47219</xdr:rowOff>
    </xdr:from>
    <xdr:ext cx="405111" cy="259045"/>
    <xdr:sp macro="" textlink="">
      <xdr:nvSpPr>
        <xdr:cNvPr id="66" name="有形固定資産減価償却率最小値テキスト">
          <a:extLst>
            <a:ext uri="{FF2B5EF4-FFF2-40B4-BE49-F238E27FC236}">
              <a16:creationId xmlns:a16="http://schemas.microsoft.com/office/drawing/2014/main" id="{F7D685C2-C10E-4149-8FD2-4530FFB6F886}"/>
            </a:ext>
          </a:extLst>
        </xdr:cNvPr>
        <xdr:cNvSpPr txBox="1"/>
      </xdr:nvSpPr>
      <xdr:spPr>
        <a:xfrm>
          <a:off x="4813300" y="6648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43392</xdr:rowOff>
    </xdr:from>
    <xdr:to>
      <xdr:col>23</xdr:col>
      <xdr:colOff>174625</xdr:colOff>
      <xdr:row>34</xdr:row>
      <xdr:rowOff>43392</xdr:rowOff>
    </xdr:to>
    <xdr:cxnSp macro="">
      <xdr:nvCxnSpPr>
        <xdr:cNvPr id="67" name="直線コネクタ 66">
          <a:extLst>
            <a:ext uri="{FF2B5EF4-FFF2-40B4-BE49-F238E27FC236}">
              <a16:creationId xmlns:a16="http://schemas.microsoft.com/office/drawing/2014/main" id="{019ED692-0B30-4280-8635-3510CAB50D8D}"/>
            </a:ext>
          </a:extLst>
        </xdr:cNvPr>
        <xdr:cNvCxnSpPr/>
      </xdr:nvCxnSpPr>
      <xdr:spPr>
        <a:xfrm>
          <a:off x="4673600" y="664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74735</xdr:rowOff>
    </xdr:from>
    <xdr:ext cx="405111" cy="259045"/>
    <xdr:sp macro="" textlink="">
      <xdr:nvSpPr>
        <xdr:cNvPr id="68" name="有形固定資産減価償却率最大値テキスト">
          <a:extLst>
            <a:ext uri="{FF2B5EF4-FFF2-40B4-BE49-F238E27FC236}">
              <a16:creationId xmlns:a16="http://schemas.microsoft.com/office/drawing/2014/main" id="{9DAEC8FC-C88E-455D-A63C-9BD21DCEE173}"/>
            </a:ext>
          </a:extLst>
        </xdr:cNvPr>
        <xdr:cNvSpPr txBox="1"/>
      </xdr:nvSpPr>
      <xdr:spPr>
        <a:xfrm>
          <a:off x="4813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128058</xdr:rowOff>
    </xdr:from>
    <xdr:to>
      <xdr:col>23</xdr:col>
      <xdr:colOff>174625</xdr:colOff>
      <xdr:row>27</xdr:row>
      <xdr:rowOff>128058</xdr:rowOff>
    </xdr:to>
    <xdr:cxnSp macro="">
      <xdr:nvCxnSpPr>
        <xdr:cNvPr id="69" name="直線コネクタ 68">
          <a:extLst>
            <a:ext uri="{FF2B5EF4-FFF2-40B4-BE49-F238E27FC236}">
              <a16:creationId xmlns:a16="http://schemas.microsoft.com/office/drawing/2014/main" id="{7FA4ED0C-E829-455D-8B73-A8C0BDDD4B92}"/>
            </a:ext>
          </a:extLst>
        </xdr:cNvPr>
        <xdr:cNvCxnSpPr/>
      </xdr:nvCxnSpPr>
      <xdr:spPr>
        <a:xfrm>
          <a:off x="4673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131462</xdr:rowOff>
    </xdr:from>
    <xdr:ext cx="405111" cy="259045"/>
    <xdr:sp macro="" textlink="">
      <xdr:nvSpPr>
        <xdr:cNvPr id="70" name="有形固定資産減価償却率平均値テキスト">
          <a:extLst>
            <a:ext uri="{FF2B5EF4-FFF2-40B4-BE49-F238E27FC236}">
              <a16:creationId xmlns:a16="http://schemas.microsoft.com/office/drawing/2014/main" id="{4D0CDAB8-8132-4CD9-BEAE-1D3120CC0A82}"/>
            </a:ext>
          </a:extLst>
        </xdr:cNvPr>
        <xdr:cNvSpPr txBox="1"/>
      </xdr:nvSpPr>
      <xdr:spPr>
        <a:xfrm>
          <a:off x="4813300" y="6046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71" name="フローチャート: 判断 70">
          <a:extLst>
            <a:ext uri="{FF2B5EF4-FFF2-40B4-BE49-F238E27FC236}">
              <a16:creationId xmlns:a16="http://schemas.microsoft.com/office/drawing/2014/main" id="{40DCF029-B58D-4302-944A-4AA9906DC71D}"/>
            </a:ext>
          </a:extLst>
        </xdr:cNvPr>
        <xdr:cNvSpPr/>
      </xdr:nvSpPr>
      <xdr:spPr>
        <a:xfrm>
          <a:off x="47117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102658</xdr:rowOff>
    </xdr:from>
    <xdr:to>
      <xdr:col>19</xdr:col>
      <xdr:colOff>187325</xdr:colOff>
      <xdr:row>31</xdr:row>
      <xdr:rowOff>32808</xdr:rowOff>
    </xdr:to>
    <xdr:sp macro="" textlink="">
      <xdr:nvSpPr>
        <xdr:cNvPr id="72" name="フローチャート: 判断 71">
          <a:extLst>
            <a:ext uri="{FF2B5EF4-FFF2-40B4-BE49-F238E27FC236}">
              <a16:creationId xmlns:a16="http://schemas.microsoft.com/office/drawing/2014/main" id="{1E2D1490-AB42-4FA5-808E-585B07365BB4}"/>
            </a:ext>
          </a:extLst>
        </xdr:cNvPr>
        <xdr:cNvSpPr/>
      </xdr:nvSpPr>
      <xdr:spPr>
        <a:xfrm>
          <a:off x="40005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99060</xdr:rowOff>
    </xdr:from>
    <xdr:to>
      <xdr:col>15</xdr:col>
      <xdr:colOff>187325</xdr:colOff>
      <xdr:row>31</xdr:row>
      <xdr:rowOff>29210</xdr:rowOff>
    </xdr:to>
    <xdr:sp macro="" textlink="">
      <xdr:nvSpPr>
        <xdr:cNvPr id="73" name="フローチャート: 判断 72">
          <a:extLst>
            <a:ext uri="{FF2B5EF4-FFF2-40B4-BE49-F238E27FC236}">
              <a16:creationId xmlns:a16="http://schemas.microsoft.com/office/drawing/2014/main" id="{E0DAD24A-4516-4453-9A7B-FAB9E0FD0DB9}"/>
            </a:ext>
          </a:extLst>
        </xdr:cNvPr>
        <xdr:cNvSpPr/>
      </xdr:nvSpPr>
      <xdr:spPr>
        <a:xfrm>
          <a:off x="32385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55880</xdr:rowOff>
    </xdr:from>
    <xdr:to>
      <xdr:col>11</xdr:col>
      <xdr:colOff>187325</xdr:colOff>
      <xdr:row>30</xdr:row>
      <xdr:rowOff>157480</xdr:rowOff>
    </xdr:to>
    <xdr:sp macro="" textlink="">
      <xdr:nvSpPr>
        <xdr:cNvPr id="74" name="フローチャート: 判断 73">
          <a:extLst>
            <a:ext uri="{FF2B5EF4-FFF2-40B4-BE49-F238E27FC236}">
              <a16:creationId xmlns:a16="http://schemas.microsoft.com/office/drawing/2014/main" id="{9D98A8A5-D6A5-4B6F-BF0B-BA507D8A1BC4}"/>
            </a:ext>
          </a:extLst>
        </xdr:cNvPr>
        <xdr:cNvSpPr/>
      </xdr:nvSpPr>
      <xdr:spPr>
        <a:xfrm>
          <a:off x="2476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9102</xdr:rowOff>
    </xdr:from>
    <xdr:to>
      <xdr:col>7</xdr:col>
      <xdr:colOff>187325</xdr:colOff>
      <xdr:row>30</xdr:row>
      <xdr:rowOff>110702</xdr:rowOff>
    </xdr:to>
    <xdr:sp macro="" textlink="">
      <xdr:nvSpPr>
        <xdr:cNvPr id="75" name="フローチャート: 判断 74">
          <a:extLst>
            <a:ext uri="{FF2B5EF4-FFF2-40B4-BE49-F238E27FC236}">
              <a16:creationId xmlns:a16="http://schemas.microsoft.com/office/drawing/2014/main" id="{0361E3D5-B2A3-4B25-BAD9-84B9D4A959A8}"/>
            </a:ext>
          </a:extLst>
        </xdr:cNvPr>
        <xdr:cNvSpPr/>
      </xdr:nvSpPr>
      <xdr:spPr>
        <a:xfrm>
          <a:off x="1714500" y="592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6B894625-813C-4E50-82E1-2CE2FA3B2CA6}"/>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3D062E7B-A0D7-4799-BA97-9E46F9BBAA4A}"/>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A8F06280-F88B-4F73-89CD-61764620C561}"/>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738FDA73-A6B8-47C7-A590-B5FBC182AA38}"/>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A7D34C6E-7AC3-4A41-A664-6D7FDA9DE795}"/>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77470</xdr:rowOff>
    </xdr:from>
    <xdr:to>
      <xdr:col>23</xdr:col>
      <xdr:colOff>136525</xdr:colOff>
      <xdr:row>31</xdr:row>
      <xdr:rowOff>7620</xdr:rowOff>
    </xdr:to>
    <xdr:sp macro="" textlink="">
      <xdr:nvSpPr>
        <xdr:cNvPr id="81" name="楕円 80">
          <a:extLst>
            <a:ext uri="{FF2B5EF4-FFF2-40B4-BE49-F238E27FC236}">
              <a16:creationId xmlns:a16="http://schemas.microsoft.com/office/drawing/2014/main" id="{2583D488-C47A-455E-8024-FA3243D175B3}"/>
            </a:ext>
          </a:extLst>
        </xdr:cNvPr>
        <xdr:cNvSpPr/>
      </xdr:nvSpPr>
      <xdr:spPr>
        <a:xfrm>
          <a:off x="4711700" y="599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100347</xdr:rowOff>
    </xdr:from>
    <xdr:ext cx="405111" cy="259045"/>
    <xdr:sp macro="" textlink="">
      <xdr:nvSpPr>
        <xdr:cNvPr id="82" name="有形固定資産減価償却率該当値テキスト">
          <a:extLst>
            <a:ext uri="{FF2B5EF4-FFF2-40B4-BE49-F238E27FC236}">
              <a16:creationId xmlns:a16="http://schemas.microsoft.com/office/drawing/2014/main" id="{52E228DD-34BA-4D96-AED3-225193EA7612}"/>
            </a:ext>
          </a:extLst>
        </xdr:cNvPr>
        <xdr:cNvSpPr txBox="1"/>
      </xdr:nvSpPr>
      <xdr:spPr>
        <a:xfrm>
          <a:off x="4813300" y="5843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45085</xdr:rowOff>
    </xdr:from>
    <xdr:to>
      <xdr:col>19</xdr:col>
      <xdr:colOff>187325</xdr:colOff>
      <xdr:row>30</xdr:row>
      <xdr:rowOff>146685</xdr:rowOff>
    </xdr:to>
    <xdr:sp macro="" textlink="">
      <xdr:nvSpPr>
        <xdr:cNvPr id="83" name="楕円 82">
          <a:extLst>
            <a:ext uri="{FF2B5EF4-FFF2-40B4-BE49-F238E27FC236}">
              <a16:creationId xmlns:a16="http://schemas.microsoft.com/office/drawing/2014/main" id="{4EC2F06C-E427-4165-A340-2915434EC084}"/>
            </a:ext>
          </a:extLst>
        </xdr:cNvPr>
        <xdr:cNvSpPr/>
      </xdr:nvSpPr>
      <xdr:spPr>
        <a:xfrm>
          <a:off x="40005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95885</xdr:rowOff>
    </xdr:from>
    <xdr:to>
      <xdr:col>23</xdr:col>
      <xdr:colOff>85725</xdr:colOff>
      <xdr:row>30</xdr:row>
      <xdr:rowOff>128270</xdr:rowOff>
    </xdr:to>
    <xdr:cxnSp macro="">
      <xdr:nvCxnSpPr>
        <xdr:cNvPr id="84" name="直線コネクタ 83">
          <a:extLst>
            <a:ext uri="{FF2B5EF4-FFF2-40B4-BE49-F238E27FC236}">
              <a16:creationId xmlns:a16="http://schemas.microsoft.com/office/drawing/2014/main" id="{0F059BB0-2D24-49E8-A49E-7C2069B962A6}"/>
            </a:ext>
          </a:extLst>
        </xdr:cNvPr>
        <xdr:cNvCxnSpPr/>
      </xdr:nvCxnSpPr>
      <xdr:spPr>
        <a:xfrm>
          <a:off x="4051300" y="6010910"/>
          <a:ext cx="711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5503</xdr:rowOff>
    </xdr:from>
    <xdr:to>
      <xdr:col>15</xdr:col>
      <xdr:colOff>187325</xdr:colOff>
      <xdr:row>30</xdr:row>
      <xdr:rowOff>107103</xdr:rowOff>
    </xdr:to>
    <xdr:sp macro="" textlink="">
      <xdr:nvSpPr>
        <xdr:cNvPr id="85" name="楕円 84">
          <a:extLst>
            <a:ext uri="{FF2B5EF4-FFF2-40B4-BE49-F238E27FC236}">
              <a16:creationId xmlns:a16="http://schemas.microsoft.com/office/drawing/2014/main" id="{7631D3FE-20DE-4974-93F6-05DDCC0AAF5C}"/>
            </a:ext>
          </a:extLst>
        </xdr:cNvPr>
        <xdr:cNvSpPr/>
      </xdr:nvSpPr>
      <xdr:spPr>
        <a:xfrm>
          <a:off x="3238500" y="592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56303</xdr:rowOff>
    </xdr:from>
    <xdr:to>
      <xdr:col>19</xdr:col>
      <xdr:colOff>136525</xdr:colOff>
      <xdr:row>30</xdr:row>
      <xdr:rowOff>95885</xdr:rowOff>
    </xdr:to>
    <xdr:cxnSp macro="">
      <xdr:nvCxnSpPr>
        <xdr:cNvPr id="86" name="直線コネクタ 85">
          <a:extLst>
            <a:ext uri="{FF2B5EF4-FFF2-40B4-BE49-F238E27FC236}">
              <a16:creationId xmlns:a16="http://schemas.microsoft.com/office/drawing/2014/main" id="{A5B8957C-385F-4E36-AC9F-BE642BC1B3C2}"/>
            </a:ext>
          </a:extLst>
        </xdr:cNvPr>
        <xdr:cNvCxnSpPr/>
      </xdr:nvCxnSpPr>
      <xdr:spPr>
        <a:xfrm>
          <a:off x="3289300" y="5971328"/>
          <a:ext cx="7620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130175</xdr:rowOff>
    </xdr:from>
    <xdr:to>
      <xdr:col>11</xdr:col>
      <xdr:colOff>187325</xdr:colOff>
      <xdr:row>30</xdr:row>
      <xdr:rowOff>60325</xdr:rowOff>
    </xdr:to>
    <xdr:sp macro="" textlink="">
      <xdr:nvSpPr>
        <xdr:cNvPr id="87" name="楕円 86">
          <a:extLst>
            <a:ext uri="{FF2B5EF4-FFF2-40B4-BE49-F238E27FC236}">
              <a16:creationId xmlns:a16="http://schemas.microsoft.com/office/drawing/2014/main" id="{1501EFFD-E3DE-49EB-8ADE-D92B620BC466}"/>
            </a:ext>
          </a:extLst>
        </xdr:cNvPr>
        <xdr:cNvSpPr/>
      </xdr:nvSpPr>
      <xdr:spPr>
        <a:xfrm>
          <a:off x="24765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9525</xdr:rowOff>
    </xdr:from>
    <xdr:to>
      <xdr:col>15</xdr:col>
      <xdr:colOff>136525</xdr:colOff>
      <xdr:row>30</xdr:row>
      <xdr:rowOff>56303</xdr:rowOff>
    </xdr:to>
    <xdr:cxnSp macro="">
      <xdr:nvCxnSpPr>
        <xdr:cNvPr id="88" name="直線コネクタ 87">
          <a:extLst>
            <a:ext uri="{FF2B5EF4-FFF2-40B4-BE49-F238E27FC236}">
              <a16:creationId xmlns:a16="http://schemas.microsoft.com/office/drawing/2014/main" id="{E6B96198-0B34-4AA7-BC2E-DB6B74A187A4}"/>
            </a:ext>
          </a:extLst>
        </xdr:cNvPr>
        <xdr:cNvCxnSpPr/>
      </xdr:nvCxnSpPr>
      <xdr:spPr>
        <a:xfrm>
          <a:off x="2527300" y="5924550"/>
          <a:ext cx="7620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27093</xdr:rowOff>
    </xdr:from>
    <xdr:to>
      <xdr:col>7</xdr:col>
      <xdr:colOff>187325</xdr:colOff>
      <xdr:row>30</xdr:row>
      <xdr:rowOff>128693</xdr:rowOff>
    </xdr:to>
    <xdr:sp macro="" textlink="">
      <xdr:nvSpPr>
        <xdr:cNvPr id="89" name="楕円 88">
          <a:extLst>
            <a:ext uri="{FF2B5EF4-FFF2-40B4-BE49-F238E27FC236}">
              <a16:creationId xmlns:a16="http://schemas.microsoft.com/office/drawing/2014/main" id="{7ED0BD44-88B8-41FE-98CC-AC5BED1FF5DF}"/>
            </a:ext>
          </a:extLst>
        </xdr:cNvPr>
        <xdr:cNvSpPr/>
      </xdr:nvSpPr>
      <xdr:spPr>
        <a:xfrm>
          <a:off x="1714500" y="594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9525</xdr:rowOff>
    </xdr:from>
    <xdr:to>
      <xdr:col>11</xdr:col>
      <xdr:colOff>136525</xdr:colOff>
      <xdr:row>30</xdr:row>
      <xdr:rowOff>77893</xdr:rowOff>
    </xdr:to>
    <xdr:cxnSp macro="">
      <xdr:nvCxnSpPr>
        <xdr:cNvPr id="90" name="直線コネクタ 89">
          <a:extLst>
            <a:ext uri="{FF2B5EF4-FFF2-40B4-BE49-F238E27FC236}">
              <a16:creationId xmlns:a16="http://schemas.microsoft.com/office/drawing/2014/main" id="{E426E2CC-8D1B-4745-8212-C3F9B8DDE2F1}"/>
            </a:ext>
          </a:extLst>
        </xdr:cNvPr>
        <xdr:cNvCxnSpPr/>
      </xdr:nvCxnSpPr>
      <xdr:spPr>
        <a:xfrm flipV="1">
          <a:off x="1765300" y="5924550"/>
          <a:ext cx="762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23935</xdr:rowOff>
    </xdr:from>
    <xdr:ext cx="405111" cy="259045"/>
    <xdr:sp macro="" textlink="">
      <xdr:nvSpPr>
        <xdr:cNvPr id="91" name="n_1aveValue有形固定資産減価償却率">
          <a:extLst>
            <a:ext uri="{FF2B5EF4-FFF2-40B4-BE49-F238E27FC236}">
              <a16:creationId xmlns:a16="http://schemas.microsoft.com/office/drawing/2014/main" id="{36866B62-BBC0-44E6-A6B3-6D0CA85E5B33}"/>
            </a:ext>
          </a:extLst>
        </xdr:cNvPr>
        <xdr:cNvSpPr txBox="1"/>
      </xdr:nvSpPr>
      <xdr:spPr>
        <a:xfrm>
          <a:off x="3836044" y="6110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20337</xdr:rowOff>
    </xdr:from>
    <xdr:ext cx="405111" cy="259045"/>
    <xdr:sp macro="" textlink="">
      <xdr:nvSpPr>
        <xdr:cNvPr id="92" name="n_2aveValue有形固定資産減価償却率">
          <a:extLst>
            <a:ext uri="{FF2B5EF4-FFF2-40B4-BE49-F238E27FC236}">
              <a16:creationId xmlns:a16="http://schemas.microsoft.com/office/drawing/2014/main" id="{59521991-6F13-44B1-A7B8-5D8AC878AE1F}"/>
            </a:ext>
          </a:extLst>
        </xdr:cNvPr>
        <xdr:cNvSpPr txBox="1"/>
      </xdr:nvSpPr>
      <xdr:spPr>
        <a:xfrm>
          <a:off x="3086744" y="6106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148607</xdr:rowOff>
    </xdr:from>
    <xdr:ext cx="405111" cy="259045"/>
    <xdr:sp macro="" textlink="">
      <xdr:nvSpPr>
        <xdr:cNvPr id="93" name="n_3aveValue有形固定資産減価償却率">
          <a:extLst>
            <a:ext uri="{FF2B5EF4-FFF2-40B4-BE49-F238E27FC236}">
              <a16:creationId xmlns:a16="http://schemas.microsoft.com/office/drawing/2014/main" id="{535E6A86-A504-4CE3-8DBE-87A9F814BF74}"/>
            </a:ext>
          </a:extLst>
        </xdr:cNvPr>
        <xdr:cNvSpPr txBox="1"/>
      </xdr:nvSpPr>
      <xdr:spPr>
        <a:xfrm>
          <a:off x="2324744" y="6063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127229</xdr:rowOff>
    </xdr:from>
    <xdr:ext cx="405111" cy="259045"/>
    <xdr:sp macro="" textlink="">
      <xdr:nvSpPr>
        <xdr:cNvPr id="94" name="n_4aveValue有形固定資産減価償却率">
          <a:extLst>
            <a:ext uri="{FF2B5EF4-FFF2-40B4-BE49-F238E27FC236}">
              <a16:creationId xmlns:a16="http://schemas.microsoft.com/office/drawing/2014/main" id="{D8C6A3F3-6CC7-4598-9D05-D88F06EC5E5B}"/>
            </a:ext>
          </a:extLst>
        </xdr:cNvPr>
        <xdr:cNvSpPr txBox="1"/>
      </xdr:nvSpPr>
      <xdr:spPr>
        <a:xfrm>
          <a:off x="1562744" y="5699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163212</xdr:rowOff>
    </xdr:from>
    <xdr:ext cx="405111" cy="259045"/>
    <xdr:sp macro="" textlink="">
      <xdr:nvSpPr>
        <xdr:cNvPr id="95" name="n_1mainValue有形固定資産減価償却率">
          <a:extLst>
            <a:ext uri="{FF2B5EF4-FFF2-40B4-BE49-F238E27FC236}">
              <a16:creationId xmlns:a16="http://schemas.microsoft.com/office/drawing/2014/main" id="{E6AD1008-FFE2-4C79-B27C-BAFB552776DC}"/>
            </a:ext>
          </a:extLst>
        </xdr:cNvPr>
        <xdr:cNvSpPr txBox="1"/>
      </xdr:nvSpPr>
      <xdr:spPr>
        <a:xfrm>
          <a:off x="3836044" y="5735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123630</xdr:rowOff>
    </xdr:from>
    <xdr:ext cx="405111" cy="259045"/>
    <xdr:sp macro="" textlink="">
      <xdr:nvSpPr>
        <xdr:cNvPr id="96" name="n_2mainValue有形固定資産減価償却率">
          <a:extLst>
            <a:ext uri="{FF2B5EF4-FFF2-40B4-BE49-F238E27FC236}">
              <a16:creationId xmlns:a16="http://schemas.microsoft.com/office/drawing/2014/main" id="{C1164E99-E2B7-4A13-93ED-7FDCC8B7C2EB}"/>
            </a:ext>
          </a:extLst>
        </xdr:cNvPr>
        <xdr:cNvSpPr txBox="1"/>
      </xdr:nvSpPr>
      <xdr:spPr>
        <a:xfrm>
          <a:off x="3086744" y="5695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76852</xdr:rowOff>
    </xdr:from>
    <xdr:ext cx="405111" cy="259045"/>
    <xdr:sp macro="" textlink="">
      <xdr:nvSpPr>
        <xdr:cNvPr id="97" name="n_3mainValue有形固定資産減価償却率">
          <a:extLst>
            <a:ext uri="{FF2B5EF4-FFF2-40B4-BE49-F238E27FC236}">
              <a16:creationId xmlns:a16="http://schemas.microsoft.com/office/drawing/2014/main" id="{42C75E16-5391-4F6B-99C7-2A186F6598FD}"/>
            </a:ext>
          </a:extLst>
        </xdr:cNvPr>
        <xdr:cNvSpPr txBox="1"/>
      </xdr:nvSpPr>
      <xdr:spPr>
        <a:xfrm>
          <a:off x="23247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119820</xdr:rowOff>
    </xdr:from>
    <xdr:ext cx="405111" cy="259045"/>
    <xdr:sp macro="" textlink="">
      <xdr:nvSpPr>
        <xdr:cNvPr id="98" name="n_4mainValue有形固定資産減価償却率">
          <a:extLst>
            <a:ext uri="{FF2B5EF4-FFF2-40B4-BE49-F238E27FC236}">
              <a16:creationId xmlns:a16="http://schemas.microsoft.com/office/drawing/2014/main" id="{A28286A3-AF5C-4F70-9DAF-FFC66063F6C1}"/>
            </a:ext>
          </a:extLst>
        </xdr:cNvPr>
        <xdr:cNvSpPr txBox="1"/>
      </xdr:nvSpPr>
      <xdr:spPr>
        <a:xfrm>
          <a:off x="1562744" y="6034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C23A9894-B375-4A2E-917C-50701025D56E}"/>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C82B837D-8417-4872-A44B-9C652D9C6506}"/>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3ACE2DA5-A044-48FF-97FF-54E1F56EA875}"/>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[ 527.5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219863BC-C67D-4C2B-B9D6-DA2CA6304CAE}"/>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E5A6B5CC-B826-4DE3-8874-B3BCC5183933}"/>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4CEE0B40-E55D-4BE6-BDE5-2176AE12FB32}"/>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FDC169C-6CE1-404F-810C-5335ACF3EA9D}"/>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6C3E6151-EAC2-463D-90AF-8D1D914F8635}"/>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A1F6D213-672E-4A22-B12A-68E3CE651658}"/>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DFABBD55-5152-473F-9356-A84BE113BDEE}"/>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75E25C77-29BA-4094-A10C-4299606C625C}"/>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ADB04FFF-D3BF-4925-8D49-D4CD1D9C25D9}"/>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42FA2FDB-C1FB-4AA9-AFB1-9A0C7E942E6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等と比較すると、かなり高い値となっている。これは人口の急増に対応するために学校施設、総合福祉保健センター、環境センター等を比較的短期間で整備したことや新幹線新駅建設に伴う区画整理用地の土地開発公社による先行取得などにより、将来負担額が大きくなっていることが主な要因である。</a:t>
          </a:r>
        </a:p>
        <a:p>
          <a:r>
            <a:rPr kumimoji="1" lang="ja-JP" altLang="en-US" sz="1100">
              <a:latin typeface="ＭＳ Ｐゴシック" panose="020B0600070205080204" pitchFamily="50" charset="-128"/>
              <a:ea typeface="ＭＳ Ｐゴシック" panose="020B0600070205080204" pitchFamily="50" charset="-128"/>
            </a:rPr>
            <a:t>　現在は、下記のとおり将来負担比率が減少傾向であり、今後もプライマリーバランスの黒字を維持することなどにより、引き続き比率の低減に努める。</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164B6DE3-73B9-40B7-BF46-F6A1D69DC798}"/>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6840695C-FADB-4E55-B3C3-B15054B3B486}"/>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AD94B7E3-A97C-4C6C-80F4-4467DF42208A}"/>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350DC0A4-E0B9-43EB-B617-6D5080C5719C}"/>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D6BB4DE7-8B51-4DE6-8753-C941CD38C091}"/>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4CD16DE5-24F8-45F3-9B16-5A7D028C731D}"/>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A3E0915D-B7B5-462E-BBD0-BFC44AFF5135}"/>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062CE637-63E2-47FB-896B-5A3FE35485E8}"/>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6CFD73AB-9E57-486E-A63F-7418DC4991C3}"/>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8E7F9DAF-7411-4A02-A7D3-9F2A5BCA7B1E}"/>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D677E983-1257-4A88-A13A-98E3001A29F8}"/>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B06517EB-5B50-4879-8B53-61C25C1D9983}"/>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FE5D0F44-44A2-47ED-A019-E3E5CB4E66C3}"/>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4B336B48-5970-4C2A-A131-8E539BF286E6}"/>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4377A298-27C8-4536-93E7-DA2D1F4DCAAE}"/>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B404F2D2-DE64-4A95-8C48-7739F3310D3C}"/>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57681B07-6912-4186-B3EB-0A19B557C943}"/>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72435</xdr:rowOff>
    </xdr:to>
    <xdr:cxnSp macro="">
      <xdr:nvCxnSpPr>
        <xdr:cNvPr id="129" name="直線コネクタ 128">
          <a:extLst>
            <a:ext uri="{FF2B5EF4-FFF2-40B4-BE49-F238E27FC236}">
              <a16:creationId xmlns:a16="http://schemas.microsoft.com/office/drawing/2014/main" id="{46ADF4A3-1B95-4167-BE2B-EE0496F936A0}"/>
            </a:ext>
          </a:extLst>
        </xdr:cNvPr>
        <xdr:cNvCxnSpPr/>
      </xdr:nvCxnSpPr>
      <xdr:spPr>
        <a:xfrm flipV="1">
          <a:off x="14793595" y="5261428"/>
          <a:ext cx="1269" cy="141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76262</xdr:rowOff>
    </xdr:from>
    <xdr:ext cx="469744" cy="259045"/>
    <xdr:sp macro="" textlink="">
      <xdr:nvSpPr>
        <xdr:cNvPr id="130" name="債務償還比率最小値テキスト">
          <a:extLst>
            <a:ext uri="{FF2B5EF4-FFF2-40B4-BE49-F238E27FC236}">
              <a16:creationId xmlns:a16="http://schemas.microsoft.com/office/drawing/2014/main" id="{FEFFE134-90FA-46C4-BF5E-6DC9978830EA}"/>
            </a:ext>
          </a:extLst>
        </xdr:cNvPr>
        <xdr:cNvSpPr txBox="1"/>
      </xdr:nvSpPr>
      <xdr:spPr>
        <a:xfrm>
          <a:off x="14846300" y="667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72435</xdr:rowOff>
    </xdr:from>
    <xdr:to>
      <xdr:col>76</xdr:col>
      <xdr:colOff>111125</xdr:colOff>
      <xdr:row>34</xdr:row>
      <xdr:rowOff>72435</xdr:rowOff>
    </xdr:to>
    <xdr:cxnSp macro="">
      <xdr:nvCxnSpPr>
        <xdr:cNvPr id="131" name="直線コネクタ 130">
          <a:extLst>
            <a:ext uri="{FF2B5EF4-FFF2-40B4-BE49-F238E27FC236}">
              <a16:creationId xmlns:a16="http://schemas.microsoft.com/office/drawing/2014/main" id="{3BF16DEA-A64A-4365-BD24-628E2F33EE9B}"/>
            </a:ext>
          </a:extLst>
        </xdr:cNvPr>
        <xdr:cNvCxnSpPr/>
      </xdr:nvCxnSpPr>
      <xdr:spPr>
        <a:xfrm>
          <a:off x="14706600" y="667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a:extLst>
            <a:ext uri="{FF2B5EF4-FFF2-40B4-BE49-F238E27FC236}">
              <a16:creationId xmlns:a16="http://schemas.microsoft.com/office/drawing/2014/main" id="{DF11E35C-C9B4-408F-9A93-B2DB4738C2D2}"/>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a:extLst>
            <a:ext uri="{FF2B5EF4-FFF2-40B4-BE49-F238E27FC236}">
              <a16:creationId xmlns:a16="http://schemas.microsoft.com/office/drawing/2014/main" id="{95DDC624-2109-45EF-BE53-5799DA2E9DC2}"/>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78603</xdr:rowOff>
    </xdr:from>
    <xdr:ext cx="469744" cy="259045"/>
    <xdr:sp macro="" textlink="">
      <xdr:nvSpPr>
        <xdr:cNvPr id="134" name="債務償還比率平均値テキスト">
          <a:extLst>
            <a:ext uri="{FF2B5EF4-FFF2-40B4-BE49-F238E27FC236}">
              <a16:creationId xmlns:a16="http://schemas.microsoft.com/office/drawing/2014/main" id="{C20E3836-52ED-49D1-99A1-3FC672A4547C}"/>
            </a:ext>
          </a:extLst>
        </xdr:cNvPr>
        <xdr:cNvSpPr txBox="1"/>
      </xdr:nvSpPr>
      <xdr:spPr>
        <a:xfrm>
          <a:off x="14846300" y="58221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55726</xdr:rowOff>
    </xdr:from>
    <xdr:to>
      <xdr:col>76</xdr:col>
      <xdr:colOff>73025</xdr:colOff>
      <xdr:row>30</xdr:row>
      <xdr:rowOff>157326</xdr:rowOff>
    </xdr:to>
    <xdr:sp macro="" textlink="">
      <xdr:nvSpPr>
        <xdr:cNvPr id="135" name="フローチャート: 判断 134">
          <a:extLst>
            <a:ext uri="{FF2B5EF4-FFF2-40B4-BE49-F238E27FC236}">
              <a16:creationId xmlns:a16="http://schemas.microsoft.com/office/drawing/2014/main" id="{A443B58F-44AD-403E-A577-AD14606D6D4E}"/>
            </a:ext>
          </a:extLst>
        </xdr:cNvPr>
        <xdr:cNvSpPr/>
      </xdr:nvSpPr>
      <xdr:spPr>
        <a:xfrm>
          <a:off x="14744700" y="5970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100330</xdr:rowOff>
    </xdr:from>
    <xdr:to>
      <xdr:col>72</xdr:col>
      <xdr:colOff>123825</xdr:colOff>
      <xdr:row>32</xdr:row>
      <xdr:rowOff>30480</xdr:rowOff>
    </xdr:to>
    <xdr:sp macro="" textlink="">
      <xdr:nvSpPr>
        <xdr:cNvPr id="136" name="フローチャート: 判断 135">
          <a:extLst>
            <a:ext uri="{FF2B5EF4-FFF2-40B4-BE49-F238E27FC236}">
              <a16:creationId xmlns:a16="http://schemas.microsoft.com/office/drawing/2014/main" id="{A57D033E-B654-4E5D-9F23-122985B0CEFA}"/>
            </a:ext>
          </a:extLst>
        </xdr:cNvPr>
        <xdr:cNvSpPr/>
      </xdr:nvSpPr>
      <xdr:spPr>
        <a:xfrm>
          <a:off x="14033500" y="618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106036</xdr:rowOff>
    </xdr:from>
    <xdr:to>
      <xdr:col>68</xdr:col>
      <xdr:colOff>123825</xdr:colOff>
      <xdr:row>32</xdr:row>
      <xdr:rowOff>36186</xdr:rowOff>
    </xdr:to>
    <xdr:sp macro="" textlink="">
      <xdr:nvSpPr>
        <xdr:cNvPr id="137" name="フローチャート: 判断 136">
          <a:extLst>
            <a:ext uri="{FF2B5EF4-FFF2-40B4-BE49-F238E27FC236}">
              <a16:creationId xmlns:a16="http://schemas.microsoft.com/office/drawing/2014/main" id="{310A8B27-1429-4E00-8C78-084B0D8E6173}"/>
            </a:ext>
          </a:extLst>
        </xdr:cNvPr>
        <xdr:cNvSpPr/>
      </xdr:nvSpPr>
      <xdr:spPr>
        <a:xfrm>
          <a:off x="13271500" y="619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81670</xdr:rowOff>
    </xdr:from>
    <xdr:to>
      <xdr:col>64</xdr:col>
      <xdr:colOff>123825</xdr:colOff>
      <xdr:row>32</xdr:row>
      <xdr:rowOff>11820</xdr:rowOff>
    </xdr:to>
    <xdr:sp macro="" textlink="">
      <xdr:nvSpPr>
        <xdr:cNvPr id="138" name="フローチャート: 判断 137">
          <a:extLst>
            <a:ext uri="{FF2B5EF4-FFF2-40B4-BE49-F238E27FC236}">
              <a16:creationId xmlns:a16="http://schemas.microsoft.com/office/drawing/2014/main" id="{28D14A38-3B24-409B-A45A-5581DB8AE214}"/>
            </a:ext>
          </a:extLst>
        </xdr:cNvPr>
        <xdr:cNvSpPr/>
      </xdr:nvSpPr>
      <xdr:spPr>
        <a:xfrm>
          <a:off x="12509500" y="616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112667</xdr:rowOff>
    </xdr:from>
    <xdr:to>
      <xdr:col>60</xdr:col>
      <xdr:colOff>123825</xdr:colOff>
      <xdr:row>32</xdr:row>
      <xdr:rowOff>42817</xdr:rowOff>
    </xdr:to>
    <xdr:sp macro="" textlink="">
      <xdr:nvSpPr>
        <xdr:cNvPr id="139" name="フローチャート: 判断 138">
          <a:extLst>
            <a:ext uri="{FF2B5EF4-FFF2-40B4-BE49-F238E27FC236}">
              <a16:creationId xmlns:a16="http://schemas.microsoft.com/office/drawing/2014/main" id="{5D90BF10-102D-4D87-9556-09CE64EF8E08}"/>
            </a:ext>
          </a:extLst>
        </xdr:cNvPr>
        <xdr:cNvSpPr/>
      </xdr:nvSpPr>
      <xdr:spPr>
        <a:xfrm>
          <a:off x="11747500" y="619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F422FDA0-83F4-4F72-A465-818EB2C26292}"/>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66DADC85-B692-411A-B35F-7587723EAE0B}"/>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82DA9F72-A585-4870-BE95-B3DC839AC13A}"/>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9AA0DB61-6BEE-4C4E-AAD7-64AC8EE5406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94D5F467-1611-4E42-B440-4510D769F8F5}"/>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109084</xdr:rowOff>
    </xdr:from>
    <xdr:to>
      <xdr:col>76</xdr:col>
      <xdr:colOff>73025</xdr:colOff>
      <xdr:row>31</xdr:row>
      <xdr:rowOff>39234</xdr:rowOff>
    </xdr:to>
    <xdr:sp macro="" textlink="">
      <xdr:nvSpPr>
        <xdr:cNvPr id="145" name="楕円 144">
          <a:extLst>
            <a:ext uri="{FF2B5EF4-FFF2-40B4-BE49-F238E27FC236}">
              <a16:creationId xmlns:a16="http://schemas.microsoft.com/office/drawing/2014/main" id="{93ACC73F-2BE6-4ADF-8757-188A7E6636DC}"/>
            </a:ext>
          </a:extLst>
        </xdr:cNvPr>
        <xdr:cNvSpPr/>
      </xdr:nvSpPr>
      <xdr:spPr>
        <a:xfrm>
          <a:off x="14744700" y="602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87511</xdr:rowOff>
    </xdr:from>
    <xdr:ext cx="469744" cy="259045"/>
    <xdr:sp macro="" textlink="">
      <xdr:nvSpPr>
        <xdr:cNvPr id="146" name="債務償還比率該当値テキスト">
          <a:extLst>
            <a:ext uri="{FF2B5EF4-FFF2-40B4-BE49-F238E27FC236}">
              <a16:creationId xmlns:a16="http://schemas.microsoft.com/office/drawing/2014/main" id="{DDD127CB-CF0B-4C6A-97C3-4E796DF43D66}"/>
            </a:ext>
          </a:extLst>
        </xdr:cNvPr>
        <xdr:cNvSpPr txBox="1"/>
      </xdr:nvSpPr>
      <xdr:spPr>
        <a:xfrm>
          <a:off x="14846300" y="600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5833</xdr:rowOff>
    </xdr:from>
    <xdr:to>
      <xdr:col>72</xdr:col>
      <xdr:colOff>123825</xdr:colOff>
      <xdr:row>32</xdr:row>
      <xdr:rowOff>107433</xdr:rowOff>
    </xdr:to>
    <xdr:sp macro="" textlink="">
      <xdr:nvSpPr>
        <xdr:cNvPr id="147" name="楕円 146">
          <a:extLst>
            <a:ext uri="{FF2B5EF4-FFF2-40B4-BE49-F238E27FC236}">
              <a16:creationId xmlns:a16="http://schemas.microsoft.com/office/drawing/2014/main" id="{80AD3E5E-9C7D-40D4-A732-B057C7858905}"/>
            </a:ext>
          </a:extLst>
        </xdr:cNvPr>
        <xdr:cNvSpPr/>
      </xdr:nvSpPr>
      <xdr:spPr>
        <a:xfrm>
          <a:off x="14033500" y="626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159884</xdr:rowOff>
    </xdr:from>
    <xdr:to>
      <xdr:col>76</xdr:col>
      <xdr:colOff>22225</xdr:colOff>
      <xdr:row>32</xdr:row>
      <xdr:rowOff>56633</xdr:rowOff>
    </xdr:to>
    <xdr:cxnSp macro="">
      <xdr:nvCxnSpPr>
        <xdr:cNvPr id="148" name="直線コネクタ 147">
          <a:extLst>
            <a:ext uri="{FF2B5EF4-FFF2-40B4-BE49-F238E27FC236}">
              <a16:creationId xmlns:a16="http://schemas.microsoft.com/office/drawing/2014/main" id="{0CB20399-3752-4794-96E7-F619EFB08D60}"/>
            </a:ext>
          </a:extLst>
        </xdr:cNvPr>
        <xdr:cNvCxnSpPr/>
      </xdr:nvCxnSpPr>
      <xdr:spPr>
        <a:xfrm flipV="1">
          <a:off x="14084300" y="6074909"/>
          <a:ext cx="711200" cy="23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4481</xdr:rowOff>
    </xdr:from>
    <xdr:to>
      <xdr:col>68</xdr:col>
      <xdr:colOff>123825</xdr:colOff>
      <xdr:row>33</xdr:row>
      <xdr:rowOff>106081</xdr:rowOff>
    </xdr:to>
    <xdr:sp macro="" textlink="">
      <xdr:nvSpPr>
        <xdr:cNvPr id="149" name="楕円 148">
          <a:extLst>
            <a:ext uri="{FF2B5EF4-FFF2-40B4-BE49-F238E27FC236}">
              <a16:creationId xmlns:a16="http://schemas.microsoft.com/office/drawing/2014/main" id="{D9F5F463-3EA2-44B2-AA2D-62F56B2C674C}"/>
            </a:ext>
          </a:extLst>
        </xdr:cNvPr>
        <xdr:cNvSpPr/>
      </xdr:nvSpPr>
      <xdr:spPr>
        <a:xfrm>
          <a:off x="13271500" y="643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56633</xdr:rowOff>
    </xdr:from>
    <xdr:to>
      <xdr:col>72</xdr:col>
      <xdr:colOff>73025</xdr:colOff>
      <xdr:row>33</xdr:row>
      <xdr:rowOff>55281</xdr:rowOff>
    </xdr:to>
    <xdr:cxnSp macro="">
      <xdr:nvCxnSpPr>
        <xdr:cNvPr id="150" name="直線コネクタ 149">
          <a:extLst>
            <a:ext uri="{FF2B5EF4-FFF2-40B4-BE49-F238E27FC236}">
              <a16:creationId xmlns:a16="http://schemas.microsoft.com/office/drawing/2014/main" id="{D6896A7F-2527-4DC2-9845-48BF6E609CCD}"/>
            </a:ext>
          </a:extLst>
        </xdr:cNvPr>
        <xdr:cNvCxnSpPr/>
      </xdr:nvCxnSpPr>
      <xdr:spPr>
        <a:xfrm flipV="1">
          <a:off x="13322300" y="6314558"/>
          <a:ext cx="762000" cy="170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115361</xdr:rowOff>
    </xdr:from>
    <xdr:to>
      <xdr:col>64</xdr:col>
      <xdr:colOff>123825</xdr:colOff>
      <xdr:row>34</xdr:row>
      <xdr:rowOff>45511</xdr:rowOff>
    </xdr:to>
    <xdr:sp macro="" textlink="">
      <xdr:nvSpPr>
        <xdr:cNvPr id="151" name="楕円 150">
          <a:extLst>
            <a:ext uri="{FF2B5EF4-FFF2-40B4-BE49-F238E27FC236}">
              <a16:creationId xmlns:a16="http://schemas.microsoft.com/office/drawing/2014/main" id="{13F0EB18-A7C3-4471-87D0-4CE744D70578}"/>
            </a:ext>
          </a:extLst>
        </xdr:cNvPr>
        <xdr:cNvSpPr/>
      </xdr:nvSpPr>
      <xdr:spPr>
        <a:xfrm>
          <a:off x="12509500" y="654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55281</xdr:rowOff>
    </xdr:from>
    <xdr:to>
      <xdr:col>68</xdr:col>
      <xdr:colOff>73025</xdr:colOff>
      <xdr:row>33</xdr:row>
      <xdr:rowOff>166161</xdr:rowOff>
    </xdr:to>
    <xdr:cxnSp macro="">
      <xdr:nvCxnSpPr>
        <xdr:cNvPr id="152" name="直線コネクタ 151">
          <a:extLst>
            <a:ext uri="{FF2B5EF4-FFF2-40B4-BE49-F238E27FC236}">
              <a16:creationId xmlns:a16="http://schemas.microsoft.com/office/drawing/2014/main" id="{F024CF48-7FC4-4266-9143-8E68F73733D1}"/>
            </a:ext>
          </a:extLst>
        </xdr:cNvPr>
        <xdr:cNvCxnSpPr/>
      </xdr:nvCxnSpPr>
      <xdr:spPr>
        <a:xfrm flipV="1">
          <a:off x="12560300" y="6484656"/>
          <a:ext cx="762000" cy="110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34</xdr:row>
      <xdr:rowOff>9761</xdr:rowOff>
    </xdr:from>
    <xdr:to>
      <xdr:col>60</xdr:col>
      <xdr:colOff>123825</xdr:colOff>
      <xdr:row>34</xdr:row>
      <xdr:rowOff>111361</xdr:rowOff>
    </xdr:to>
    <xdr:sp macro="" textlink="">
      <xdr:nvSpPr>
        <xdr:cNvPr id="153" name="楕円 152">
          <a:extLst>
            <a:ext uri="{FF2B5EF4-FFF2-40B4-BE49-F238E27FC236}">
              <a16:creationId xmlns:a16="http://schemas.microsoft.com/office/drawing/2014/main" id="{F3FE77CC-2C30-4A32-8510-E4F139A77C42}"/>
            </a:ext>
          </a:extLst>
        </xdr:cNvPr>
        <xdr:cNvSpPr/>
      </xdr:nvSpPr>
      <xdr:spPr>
        <a:xfrm>
          <a:off x="11747500" y="661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166161</xdr:rowOff>
    </xdr:from>
    <xdr:to>
      <xdr:col>64</xdr:col>
      <xdr:colOff>73025</xdr:colOff>
      <xdr:row>34</xdr:row>
      <xdr:rowOff>60561</xdr:rowOff>
    </xdr:to>
    <xdr:cxnSp macro="">
      <xdr:nvCxnSpPr>
        <xdr:cNvPr id="154" name="直線コネクタ 153">
          <a:extLst>
            <a:ext uri="{FF2B5EF4-FFF2-40B4-BE49-F238E27FC236}">
              <a16:creationId xmlns:a16="http://schemas.microsoft.com/office/drawing/2014/main" id="{052F1F83-6294-44CD-8607-AC41FF3EF0E8}"/>
            </a:ext>
          </a:extLst>
        </xdr:cNvPr>
        <xdr:cNvCxnSpPr/>
      </xdr:nvCxnSpPr>
      <xdr:spPr>
        <a:xfrm flipV="1">
          <a:off x="11798300" y="6595536"/>
          <a:ext cx="762000" cy="6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47007</xdr:rowOff>
    </xdr:from>
    <xdr:ext cx="469744" cy="259045"/>
    <xdr:sp macro="" textlink="">
      <xdr:nvSpPr>
        <xdr:cNvPr id="155" name="n_1aveValue債務償還比率">
          <a:extLst>
            <a:ext uri="{FF2B5EF4-FFF2-40B4-BE49-F238E27FC236}">
              <a16:creationId xmlns:a16="http://schemas.microsoft.com/office/drawing/2014/main" id="{F501549B-F84B-4958-B566-49E54221CDDF}"/>
            </a:ext>
          </a:extLst>
        </xdr:cNvPr>
        <xdr:cNvSpPr txBox="1"/>
      </xdr:nvSpPr>
      <xdr:spPr>
        <a:xfrm>
          <a:off x="13836727" y="5962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52713</xdr:rowOff>
    </xdr:from>
    <xdr:ext cx="469744" cy="259045"/>
    <xdr:sp macro="" textlink="">
      <xdr:nvSpPr>
        <xdr:cNvPr id="156" name="n_2aveValue債務償還比率">
          <a:extLst>
            <a:ext uri="{FF2B5EF4-FFF2-40B4-BE49-F238E27FC236}">
              <a16:creationId xmlns:a16="http://schemas.microsoft.com/office/drawing/2014/main" id="{FB70C368-00BD-4D62-9360-59B6AA24A6E6}"/>
            </a:ext>
          </a:extLst>
        </xdr:cNvPr>
        <xdr:cNvSpPr txBox="1"/>
      </xdr:nvSpPr>
      <xdr:spPr>
        <a:xfrm>
          <a:off x="13087427" y="5967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28347</xdr:rowOff>
    </xdr:from>
    <xdr:ext cx="469744" cy="259045"/>
    <xdr:sp macro="" textlink="">
      <xdr:nvSpPr>
        <xdr:cNvPr id="157" name="n_3aveValue債務償還比率">
          <a:extLst>
            <a:ext uri="{FF2B5EF4-FFF2-40B4-BE49-F238E27FC236}">
              <a16:creationId xmlns:a16="http://schemas.microsoft.com/office/drawing/2014/main" id="{AAF247E9-69C5-4F7E-BD11-5835BEBE335B}"/>
            </a:ext>
          </a:extLst>
        </xdr:cNvPr>
        <xdr:cNvSpPr txBox="1"/>
      </xdr:nvSpPr>
      <xdr:spPr>
        <a:xfrm>
          <a:off x="12325427" y="594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59344</xdr:rowOff>
    </xdr:from>
    <xdr:ext cx="469744" cy="259045"/>
    <xdr:sp macro="" textlink="">
      <xdr:nvSpPr>
        <xdr:cNvPr id="158" name="n_4aveValue債務償還比率">
          <a:extLst>
            <a:ext uri="{FF2B5EF4-FFF2-40B4-BE49-F238E27FC236}">
              <a16:creationId xmlns:a16="http://schemas.microsoft.com/office/drawing/2014/main" id="{C7A7E4A1-ACF3-430E-82A6-5FC690869A7A}"/>
            </a:ext>
          </a:extLst>
        </xdr:cNvPr>
        <xdr:cNvSpPr txBox="1"/>
      </xdr:nvSpPr>
      <xdr:spPr>
        <a:xfrm>
          <a:off x="11563427" y="597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98560</xdr:rowOff>
    </xdr:from>
    <xdr:ext cx="469744" cy="259045"/>
    <xdr:sp macro="" textlink="">
      <xdr:nvSpPr>
        <xdr:cNvPr id="159" name="n_1mainValue債務償還比率">
          <a:extLst>
            <a:ext uri="{FF2B5EF4-FFF2-40B4-BE49-F238E27FC236}">
              <a16:creationId xmlns:a16="http://schemas.microsoft.com/office/drawing/2014/main" id="{596D5E28-5B72-4110-9CD4-DB7EF12AD30F}"/>
            </a:ext>
          </a:extLst>
        </xdr:cNvPr>
        <xdr:cNvSpPr txBox="1"/>
      </xdr:nvSpPr>
      <xdr:spPr>
        <a:xfrm>
          <a:off x="13836727" y="6356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97208</xdr:rowOff>
    </xdr:from>
    <xdr:ext cx="469744" cy="259045"/>
    <xdr:sp macro="" textlink="">
      <xdr:nvSpPr>
        <xdr:cNvPr id="160" name="n_2mainValue債務償還比率">
          <a:extLst>
            <a:ext uri="{FF2B5EF4-FFF2-40B4-BE49-F238E27FC236}">
              <a16:creationId xmlns:a16="http://schemas.microsoft.com/office/drawing/2014/main" id="{84C1B24A-124E-498D-B96D-0D4807F12C16}"/>
            </a:ext>
          </a:extLst>
        </xdr:cNvPr>
        <xdr:cNvSpPr txBox="1"/>
      </xdr:nvSpPr>
      <xdr:spPr>
        <a:xfrm>
          <a:off x="13087427" y="652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36638</xdr:rowOff>
    </xdr:from>
    <xdr:ext cx="469744" cy="259045"/>
    <xdr:sp macro="" textlink="">
      <xdr:nvSpPr>
        <xdr:cNvPr id="161" name="n_3mainValue債務償還比率">
          <a:extLst>
            <a:ext uri="{FF2B5EF4-FFF2-40B4-BE49-F238E27FC236}">
              <a16:creationId xmlns:a16="http://schemas.microsoft.com/office/drawing/2014/main" id="{A382D51C-62E4-4E24-BF1F-5E6227FCDEC1}"/>
            </a:ext>
          </a:extLst>
        </xdr:cNvPr>
        <xdr:cNvSpPr txBox="1"/>
      </xdr:nvSpPr>
      <xdr:spPr>
        <a:xfrm>
          <a:off x="12325427" y="6637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102488</xdr:rowOff>
    </xdr:from>
    <xdr:ext cx="469744" cy="259045"/>
    <xdr:sp macro="" textlink="">
      <xdr:nvSpPr>
        <xdr:cNvPr id="162" name="n_4mainValue債務償還比率">
          <a:extLst>
            <a:ext uri="{FF2B5EF4-FFF2-40B4-BE49-F238E27FC236}">
              <a16:creationId xmlns:a16="http://schemas.microsoft.com/office/drawing/2014/main" id="{43E6E3F1-7B65-4816-B049-EF4493029397}"/>
            </a:ext>
          </a:extLst>
        </xdr:cNvPr>
        <xdr:cNvSpPr txBox="1"/>
      </xdr:nvSpPr>
      <xdr:spPr>
        <a:xfrm>
          <a:off x="11563427" y="670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F6A77288-969C-4071-B298-72E7EEED8205}"/>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69C4B343-053C-4AC0-A964-FC43D361989D}"/>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FC749CB4-DC40-400D-BA55-AF1B212982FE}"/>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E87D820D-9B40-4E08-93FB-AABAF55CE9DE}"/>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61DDD512-5659-4FF9-993D-9F4B9D442AF4}"/>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B0F35D75-17E4-422D-AAFE-CA16FBB5ED43}"/>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C7C5CBE-0C41-41A0-A10C-F54C5C23552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6B270F9-79BE-47DD-80A7-9BA27B1E122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C09A9C0-48D9-48B2-92C2-A3460FE49F4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05BC25A-E7B9-4FCC-860B-FD1B4306576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滋賀県栗東市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433C419-9666-4D02-B77C-7B4D3535F66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B514A2F-CEC7-4691-8ED0-D58118BADB2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C68CAC6-2CD1-48D1-9E3D-C7EB19A7C79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D4DA7B1-5634-48E6-B828-A317BA63E6D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3CBD5FE-AA5F-4051-A790-EC29CF8904F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FED85DE-1ABE-4930-B323-22DA374CADB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70,364
68,972
52.69
29,592,296
28,659,042
855,929
15,679,817
38,757,350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85C2561-2ED4-4E4B-9C01-EC13324C9BD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169F8F8-559D-4B3F-975D-58C490C571D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649CBC5-FE88-45C7-8FF3-309765D2A51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91.4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49F8279-55F3-4B2B-9838-9CC0B8CE13D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7A810D6-A298-41B8-812C-ED6CF830E66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E3EC1005-10C7-4BBA-849D-89BEA0B2A5DA}"/>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7188F43-DFA8-4B1D-B053-9032AFC1894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3CE5423-0FF4-4E64-88A7-81A27D45123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FA2A279-4772-4475-9CF8-D6864AE5D17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827E186-AF7B-49CE-B442-8ECFB9B454C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ACBA0AD-B64C-4E75-9A4B-BD0A0D8FCDA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5A7B65A-62C8-4FF3-9E1A-EDADF688AAF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C850022-4A97-44B8-A2BE-F9535DDADB3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FEF9D3A-876F-48BE-9396-31A81AB1AF8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19331F5-5621-4919-A582-BADB9BF7E87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7B8E5AE-ADFD-41B9-A4C3-FB21F87690D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7BF920F-7DB6-487D-AB7E-4FF4E2C2FDC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BEF2634-A67F-47D2-8186-604C305B196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C8EF0BB-3188-4038-A694-79530624149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237125C6-3C12-46E0-9C26-A83C3926EADF}"/>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7039F04-663E-4CCF-A769-81039FE9047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0030993-9F9E-4FF1-9966-F8BA46C605E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12516E5-D3C7-47CD-9715-AF24B6DA1E0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A89F663-CA03-4F19-B244-3330476BE01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7390E35-1F66-434A-AF78-0062ABDF1F4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DC14DBE-E0D1-4E37-A7C1-ED8327B420B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ED08546-B562-4FC1-9200-3CDFFEC133E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1A6B155-F818-47CE-967A-F8F0F4ADEF8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6277E38-7306-40FC-ACD3-8B37D184F77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DAB04E92-D8AE-4310-BCBC-EACFB09F990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BC4CA70-9F8E-47D6-97A9-5587455AA8D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7EDDF6A-4FB8-40BB-87D1-99DBC6A0FED5}"/>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180FE969-51D9-4212-9889-14481EDC85AD}"/>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2C172884-C052-4D2D-8D04-892FEA52F06D}"/>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44E3F300-3F9F-4B95-8CA8-276B1010E061}"/>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ADE00A78-0256-4BBC-8F5A-1EEC289AD609}"/>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AE2C0D92-2E3F-4269-8751-0C037F20C179}"/>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407D0DAF-3087-4CA8-AFD7-561F706954CF}"/>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14488D21-8846-494C-8C2A-E2A6AB61A565}"/>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1091CB3C-3666-4E2E-9011-2C369FDA5D9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28E1239-4455-4EF7-81D9-E28F2050038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21F1D15E-E36D-420C-9BBE-CF4352D0B58E}"/>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C8DFB39B-CFE6-496C-8EA0-EF87D03C596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35</xdr:row>
      <xdr:rowOff>108204</xdr:rowOff>
    </xdr:from>
    <xdr:to>
      <xdr:col>24</xdr:col>
      <xdr:colOff>62865</xdr:colOff>
      <xdr:row>42</xdr:row>
      <xdr:rowOff>64770</xdr:rowOff>
    </xdr:to>
    <xdr:cxnSp macro="">
      <xdr:nvCxnSpPr>
        <xdr:cNvPr id="55" name="直線コネクタ 54">
          <a:extLst>
            <a:ext uri="{FF2B5EF4-FFF2-40B4-BE49-F238E27FC236}">
              <a16:creationId xmlns:a16="http://schemas.microsoft.com/office/drawing/2014/main" id="{13CE769D-75EE-487A-B263-F076BD8A7EC9}"/>
            </a:ext>
          </a:extLst>
        </xdr:cNvPr>
        <xdr:cNvCxnSpPr/>
      </xdr:nvCxnSpPr>
      <xdr:spPr>
        <a:xfrm flipV="1">
          <a:off x="4634865" y="610895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6" name="【道路】&#10;有形固定資産減価償却率最小値テキスト">
          <a:extLst>
            <a:ext uri="{FF2B5EF4-FFF2-40B4-BE49-F238E27FC236}">
              <a16:creationId xmlns:a16="http://schemas.microsoft.com/office/drawing/2014/main" id="{D8584BB9-05DB-484D-87AC-936A19DE2671}"/>
            </a:ext>
          </a:extLst>
        </xdr:cNvPr>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57" name="直線コネクタ 56">
          <a:extLst>
            <a:ext uri="{FF2B5EF4-FFF2-40B4-BE49-F238E27FC236}">
              <a16:creationId xmlns:a16="http://schemas.microsoft.com/office/drawing/2014/main" id="{A2DBEA83-870A-4810-B59A-C75CE0A5771F}"/>
            </a:ext>
          </a:extLst>
        </xdr:cNvPr>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54881</xdr:rowOff>
    </xdr:from>
    <xdr:ext cx="405111" cy="259045"/>
    <xdr:sp macro="" textlink="">
      <xdr:nvSpPr>
        <xdr:cNvPr id="58" name="【道路】&#10;有形固定資産減価償却率最大値テキスト">
          <a:extLst>
            <a:ext uri="{FF2B5EF4-FFF2-40B4-BE49-F238E27FC236}">
              <a16:creationId xmlns:a16="http://schemas.microsoft.com/office/drawing/2014/main" id="{BC0A5BC0-FD78-4FF1-A121-2249B455BA8E}"/>
            </a:ext>
          </a:extLst>
        </xdr:cNvPr>
        <xdr:cNvSpPr txBox="1"/>
      </xdr:nvSpPr>
      <xdr:spPr>
        <a:xfrm>
          <a:off x="4673600" y="5884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108204</xdr:rowOff>
    </xdr:from>
    <xdr:to>
      <xdr:col>24</xdr:col>
      <xdr:colOff>152400</xdr:colOff>
      <xdr:row>35</xdr:row>
      <xdr:rowOff>108204</xdr:rowOff>
    </xdr:to>
    <xdr:cxnSp macro="">
      <xdr:nvCxnSpPr>
        <xdr:cNvPr id="59" name="直線コネクタ 58">
          <a:extLst>
            <a:ext uri="{FF2B5EF4-FFF2-40B4-BE49-F238E27FC236}">
              <a16:creationId xmlns:a16="http://schemas.microsoft.com/office/drawing/2014/main" id="{4A2FE163-D84B-4772-93E0-7A24ED762019}"/>
            </a:ext>
          </a:extLst>
        </xdr:cNvPr>
        <xdr:cNvCxnSpPr/>
      </xdr:nvCxnSpPr>
      <xdr:spPr>
        <a:xfrm>
          <a:off x="4546600" y="610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17543</xdr:rowOff>
    </xdr:from>
    <xdr:ext cx="405111" cy="259045"/>
    <xdr:sp macro="" textlink="">
      <xdr:nvSpPr>
        <xdr:cNvPr id="60" name="【道路】&#10;有形固定資産減価償却率平均値テキスト">
          <a:extLst>
            <a:ext uri="{FF2B5EF4-FFF2-40B4-BE49-F238E27FC236}">
              <a16:creationId xmlns:a16="http://schemas.microsoft.com/office/drawing/2014/main" id="{98CA9E57-77F0-452A-99F8-BF0FA88CC301}"/>
            </a:ext>
          </a:extLst>
        </xdr:cNvPr>
        <xdr:cNvSpPr txBox="1"/>
      </xdr:nvSpPr>
      <xdr:spPr>
        <a:xfrm>
          <a:off x="4673600" y="67040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39116</xdr:rowOff>
    </xdr:from>
    <xdr:to>
      <xdr:col>24</xdr:col>
      <xdr:colOff>114300</xdr:colOff>
      <xdr:row>39</xdr:row>
      <xdr:rowOff>140716</xdr:rowOff>
    </xdr:to>
    <xdr:sp macro="" textlink="">
      <xdr:nvSpPr>
        <xdr:cNvPr id="61" name="フローチャート: 判断 60">
          <a:extLst>
            <a:ext uri="{FF2B5EF4-FFF2-40B4-BE49-F238E27FC236}">
              <a16:creationId xmlns:a16="http://schemas.microsoft.com/office/drawing/2014/main" id="{2889155A-4437-4E72-8BA7-15DF9393924A}"/>
            </a:ext>
          </a:extLst>
        </xdr:cNvPr>
        <xdr:cNvSpPr/>
      </xdr:nvSpPr>
      <xdr:spPr>
        <a:xfrm>
          <a:off x="4584700" y="672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162560</xdr:rowOff>
    </xdr:from>
    <xdr:to>
      <xdr:col>20</xdr:col>
      <xdr:colOff>38100</xdr:colOff>
      <xdr:row>39</xdr:row>
      <xdr:rowOff>92710</xdr:rowOff>
    </xdr:to>
    <xdr:sp macro="" textlink="">
      <xdr:nvSpPr>
        <xdr:cNvPr id="62" name="フローチャート: 判断 61">
          <a:extLst>
            <a:ext uri="{FF2B5EF4-FFF2-40B4-BE49-F238E27FC236}">
              <a16:creationId xmlns:a16="http://schemas.microsoft.com/office/drawing/2014/main" id="{3847425D-63BB-4B60-993B-315B5AC1F592}"/>
            </a:ext>
          </a:extLst>
        </xdr:cNvPr>
        <xdr:cNvSpPr/>
      </xdr:nvSpPr>
      <xdr:spPr>
        <a:xfrm>
          <a:off x="3746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146558</xdr:rowOff>
    </xdr:from>
    <xdr:to>
      <xdr:col>15</xdr:col>
      <xdr:colOff>101600</xdr:colOff>
      <xdr:row>39</xdr:row>
      <xdr:rowOff>76708</xdr:rowOff>
    </xdr:to>
    <xdr:sp macro="" textlink="">
      <xdr:nvSpPr>
        <xdr:cNvPr id="63" name="フローチャート: 判断 62">
          <a:extLst>
            <a:ext uri="{FF2B5EF4-FFF2-40B4-BE49-F238E27FC236}">
              <a16:creationId xmlns:a16="http://schemas.microsoft.com/office/drawing/2014/main" id="{EC20AB1B-321D-47DA-98E1-146E181F9E60}"/>
            </a:ext>
          </a:extLst>
        </xdr:cNvPr>
        <xdr:cNvSpPr/>
      </xdr:nvSpPr>
      <xdr:spPr>
        <a:xfrm>
          <a:off x="2857500" y="666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96266</xdr:rowOff>
    </xdr:from>
    <xdr:to>
      <xdr:col>10</xdr:col>
      <xdr:colOff>165100</xdr:colOff>
      <xdr:row>39</xdr:row>
      <xdr:rowOff>26416</xdr:rowOff>
    </xdr:to>
    <xdr:sp macro="" textlink="">
      <xdr:nvSpPr>
        <xdr:cNvPr id="64" name="フローチャート: 判断 63">
          <a:extLst>
            <a:ext uri="{FF2B5EF4-FFF2-40B4-BE49-F238E27FC236}">
              <a16:creationId xmlns:a16="http://schemas.microsoft.com/office/drawing/2014/main" id="{4829E581-024F-407B-9627-A57D5B049D03}"/>
            </a:ext>
          </a:extLst>
        </xdr:cNvPr>
        <xdr:cNvSpPr/>
      </xdr:nvSpPr>
      <xdr:spPr>
        <a:xfrm>
          <a:off x="1968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25400</xdr:rowOff>
    </xdr:from>
    <xdr:to>
      <xdr:col>6</xdr:col>
      <xdr:colOff>38100</xdr:colOff>
      <xdr:row>38</xdr:row>
      <xdr:rowOff>127000</xdr:rowOff>
    </xdr:to>
    <xdr:sp macro="" textlink="">
      <xdr:nvSpPr>
        <xdr:cNvPr id="65" name="フローチャート: 判断 64">
          <a:extLst>
            <a:ext uri="{FF2B5EF4-FFF2-40B4-BE49-F238E27FC236}">
              <a16:creationId xmlns:a16="http://schemas.microsoft.com/office/drawing/2014/main" id="{315D9744-4C9C-4CBC-9C07-463FEB24D23D}"/>
            </a:ext>
          </a:extLst>
        </xdr:cNvPr>
        <xdr:cNvSpPr/>
      </xdr:nvSpPr>
      <xdr:spPr>
        <a:xfrm>
          <a:off x="107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FF0421D0-1B79-41A8-BB47-0955F62B482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D8A1CB39-99DE-4934-8C9F-A8CBB389FD3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9475DA9E-71C6-419C-8461-7D24AB006AF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F0B104C-4A1B-4171-B6F5-8FD8D16D141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C8EF169-8E1D-41B8-A837-429798EA3EE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2540</xdr:rowOff>
    </xdr:from>
    <xdr:to>
      <xdr:col>24</xdr:col>
      <xdr:colOff>114300</xdr:colOff>
      <xdr:row>39</xdr:row>
      <xdr:rowOff>104140</xdr:rowOff>
    </xdr:to>
    <xdr:sp macro="" textlink="">
      <xdr:nvSpPr>
        <xdr:cNvPr id="71" name="楕円 70">
          <a:extLst>
            <a:ext uri="{FF2B5EF4-FFF2-40B4-BE49-F238E27FC236}">
              <a16:creationId xmlns:a16="http://schemas.microsoft.com/office/drawing/2014/main" id="{57B424DE-AD00-4F19-B5B2-8BCE470C0945}"/>
            </a:ext>
          </a:extLst>
        </xdr:cNvPr>
        <xdr:cNvSpPr/>
      </xdr:nvSpPr>
      <xdr:spPr>
        <a:xfrm>
          <a:off x="45847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25417</xdr:rowOff>
    </xdr:from>
    <xdr:ext cx="405111" cy="259045"/>
    <xdr:sp macro="" textlink="">
      <xdr:nvSpPr>
        <xdr:cNvPr id="72" name="【道路】&#10;有形固定資産減価償却率該当値テキスト">
          <a:extLst>
            <a:ext uri="{FF2B5EF4-FFF2-40B4-BE49-F238E27FC236}">
              <a16:creationId xmlns:a16="http://schemas.microsoft.com/office/drawing/2014/main" id="{FF8FB726-9E51-4C3B-BACC-1C44302263EF}"/>
            </a:ext>
          </a:extLst>
        </xdr:cNvPr>
        <xdr:cNvSpPr txBox="1"/>
      </xdr:nvSpPr>
      <xdr:spPr>
        <a:xfrm>
          <a:off x="4673600" y="6540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144272</xdr:rowOff>
    </xdr:from>
    <xdr:to>
      <xdr:col>20</xdr:col>
      <xdr:colOff>38100</xdr:colOff>
      <xdr:row>39</xdr:row>
      <xdr:rowOff>74422</xdr:rowOff>
    </xdr:to>
    <xdr:sp macro="" textlink="">
      <xdr:nvSpPr>
        <xdr:cNvPr id="73" name="楕円 72">
          <a:extLst>
            <a:ext uri="{FF2B5EF4-FFF2-40B4-BE49-F238E27FC236}">
              <a16:creationId xmlns:a16="http://schemas.microsoft.com/office/drawing/2014/main" id="{31525353-586B-407E-8141-CB50F4170343}"/>
            </a:ext>
          </a:extLst>
        </xdr:cNvPr>
        <xdr:cNvSpPr/>
      </xdr:nvSpPr>
      <xdr:spPr>
        <a:xfrm>
          <a:off x="3746500" y="665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23622</xdr:rowOff>
    </xdr:from>
    <xdr:to>
      <xdr:col>24</xdr:col>
      <xdr:colOff>63500</xdr:colOff>
      <xdr:row>39</xdr:row>
      <xdr:rowOff>53340</xdr:rowOff>
    </xdr:to>
    <xdr:cxnSp macro="">
      <xdr:nvCxnSpPr>
        <xdr:cNvPr id="74" name="直線コネクタ 73">
          <a:extLst>
            <a:ext uri="{FF2B5EF4-FFF2-40B4-BE49-F238E27FC236}">
              <a16:creationId xmlns:a16="http://schemas.microsoft.com/office/drawing/2014/main" id="{680CD275-48BC-489B-9E2F-60C61E79D6AC}"/>
            </a:ext>
          </a:extLst>
        </xdr:cNvPr>
        <xdr:cNvCxnSpPr/>
      </xdr:nvCxnSpPr>
      <xdr:spPr>
        <a:xfrm>
          <a:off x="3797300" y="6710172"/>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107696</xdr:rowOff>
    </xdr:from>
    <xdr:to>
      <xdr:col>15</xdr:col>
      <xdr:colOff>101600</xdr:colOff>
      <xdr:row>39</xdr:row>
      <xdr:rowOff>37846</xdr:rowOff>
    </xdr:to>
    <xdr:sp macro="" textlink="">
      <xdr:nvSpPr>
        <xdr:cNvPr id="75" name="楕円 74">
          <a:extLst>
            <a:ext uri="{FF2B5EF4-FFF2-40B4-BE49-F238E27FC236}">
              <a16:creationId xmlns:a16="http://schemas.microsoft.com/office/drawing/2014/main" id="{3FE280C6-ABE6-49F5-BAE5-4CE81E6B3346}"/>
            </a:ext>
          </a:extLst>
        </xdr:cNvPr>
        <xdr:cNvSpPr/>
      </xdr:nvSpPr>
      <xdr:spPr>
        <a:xfrm>
          <a:off x="2857500" y="662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158496</xdr:rowOff>
    </xdr:from>
    <xdr:to>
      <xdr:col>19</xdr:col>
      <xdr:colOff>177800</xdr:colOff>
      <xdr:row>39</xdr:row>
      <xdr:rowOff>23622</xdr:rowOff>
    </xdr:to>
    <xdr:cxnSp macro="">
      <xdr:nvCxnSpPr>
        <xdr:cNvPr id="76" name="直線コネクタ 75">
          <a:extLst>
            <a:ext uri="{FF2B5EF4-FFF2-40B4-BE49-F238E27FC236}">
              <a16:creationId xmlns:a16="http://schemas.microsoft.com/office/drawing/2014/main" id="{4C820D62-A2AD-42E4-952D-67E590DBF0E4}"/>
            </a:ext>
          </a:extLst>
        </xdr:cNvPr>
        <xdr:cNvCxnSpPr/>
      </xdr:nvCxnSpPr>
      <xdr:spPr>
        <a:xfrm>
          <a:off x="2908300" y="66735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75692</xdr:rowOff>
    </xdr:from>
    <xdr:to>
      <xdr:col>10</xdr:col>
      <xdr:colOff>165100</xdr:colOff>
      <xdr:row>39</xdr:row>
      <xdr:rowOff>5842</xdr:rowOff>
    </xdr:to>
    <xdr:sp macro="" textlink="">
      <xdr:nvSpPr>
        <xdr:cNvPr id="77" name="楕円 76">
          <a:extLst>
            <a:ext uri="{FF2B5EF4-FFF2-40B4-BE49-F238E27FC236}">
              <a16:creationId xmlns:a16="http://schemas.microsoft.com/office/drawing/2014/main" id="{5CDD9176-BA9A-4663-8DD8-B4947AA22AD2}"/>
            </a:ext>
          </a:extLst>
        </xdr:cNvPr>
        <xdr:cNvSpPr/>
      </xdr:nvSpPr>
      <xdr:spPr>
        <a:xfrm>
          <a:off x="1968500" y="659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126492</xdr:rowOff>
    </xdr:from>
    <xdr:to>
      <xdr:col>15</xdr:col>
      <xdr:colOff>50800</xdr:colOff>
      <xdr:row>38</xdr:row>
      <xdr:rowOff>158496</xdr:rowOff>
    </xdr:to>
    <xdr:cxnSp macro="">
      <xdr:nvCxnSpPr>
        <xdr:cNvPr id="78" name="直線コネクタ 77">
          <a:extLst>
            <a:ext uri="{FF2B5EF4-FFF2-40B4-BE49-F238E27FC236}">
              <a16:creationId xmlns:a16="http://schemas.microsoft.com/office/drawing/2014/main" id="{40302153-86AD-4594-9D3D-7C1849CAFBA7}"/>
            </a:ext>
          </a:extLst>
        </xdr:cNvPr>
        <xdr:cNvCxnSpPr/>
      </xdr:nvCxnSpPr>
      <xdr:spPr>
        <a:xfrm>
          <a:off x="2019300" y="66415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41402</xdr:rowOff>
    </xdr:from>
    <xdr:to>
      <xdr:col>6</xdr:col>
      <xdr:colOff>38100</xdr:colOff>
      <xdr:row>38</xdr:row>
      <xdr:rowOff>143002</xdr:rowOff>
    </xdr:to>
    <xdr:sp macro="" textlink="">
      <xdr:nvSpPr>
        <xdr:cNvPr id="79" name="楕円 78">
          <a:extLst>
            <a:ext uri="{FF2B5EF4-FFF2-40B4-BE49-F238E27FC236}">
              <a16:creationId xmlns:a16="http://schemas.microsoft.com/office/drawing/2014/main" id="{E4463435-6C10-4195-A8C8-327604DB5D9F}"/>
            </a:ext>
          </a:extLst>
        </xdr:cNvPr>
        <xdr:cNvSpPr/>
      </xdr:nvSpPr>
      <xdr:spPr>
        <a:xfrm>
          <a:off x="1079500" y="655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92202</xdr:rowOff>
    </xdr:from>
    <xdr:to>
      <xdr:col>10</xdr:col>
      <xdr:colOff>114300</xdr:colOff>
      <xdr:row>38</xdr:row>
      <xdr:rowOff>126492</xdr:rowOff>
    </xdr:to>
    <xdr:cxnSp macro="">
      <xdr:nvCxnSpPr>
        <xdr:cNvPr id="80" name="直線コネクタ 79">
          <a:extLst>
            <a:ext uri="{FF2B5EF4-FFF2-40B4-BE49-F238E27FC236}">
              <a16:creationId xmlns:a16="http://schemas.microsoft.com/office/drawing/2014/main" id="{200EF467-DA63-4D15-A67F-E64DA3A6AE08}"/>
            </a:ext>
          </a:extLst>
        </xdr:cNvPr>
        <xdr:cNvCxnSpPr/>
      </xdr:nvCxnSpPr>
      <xdr:spPr>
        <a:xfrm>
          <a:off x="1130300" y="660730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83837</xdr:rowOff>
    </xdr:from>
    <xdr:ext cx="405111" cy="259045"/>
    <xdr:sp macro="" textlink="">
      <xdr:nvSpPr>
        <xdr:cNvPr id="81" name="n_1aveValue【道路】&#10;有形固定資産減価償却率">
          <a:extLst>
            <a:ext uri="{FF2B5EF4-FFF2-40B4-BE49-F238E27FC236}">
              <a16:creationId xmlns:a16="http://schemas.microsoft.com/office/drawing/2014/main" id="{00DCD2DC-1AF0-4D33-B7B7-E9C8A1655DA0}"/>
            </a:ext>
          </a:extLst>
        </xdr:cNvPr>
        <xdr:cNvSpPr txBox="1"/>
      </xdr:nvSpPr>
      <xdr:spPr>
        <a:xfrm>
          <a:off x="35820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67835</xdr:rowOff>
    </xdr:from>
    <xdr:ext cx="405111" cy="259045"/>
    <xdr:sp macro="" textlink="">
      <xdr:nvSpPr>
        <xdr:cNvPr id="82" name="n_2aveValue【道路】&#10;有形固定資産減価償却率">
          <a:extLst>
            <a:ext uri="{FF2B5EF4-FFF2-40B4-BE49-F238E27FC236}">
              <a16:creationId xmlns:a16="http://schemas.microsoft.com/office/drawing/2014/main" id="{E5B07327-8FA1-4247-815A-577B76FDE9C9}"/>
            </a:ext>
          </a:extLst>
        </xdr:cNvPr>
        <xdr:cNvSpPr txBox="1"/>
      </xdr:nvSpPr>
      <xdr:spPr>
        <a:xfrm>
          <a:off x="2705744" y="675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17543</xdr:rowOff>
    </xdr:from>
    <xdr:ext cx="405111" cy="259045"/>
    <xdr:sp macro="" textlink="">
      <xdr:nvSpPr>
        <xdr:cNvPr id="83" name="n_3aveValue【道路】&#10;有形固定資産減価償却率">
          <a:extLst>
            <a:ext uri="{FF2B5EF4-FFF2-40B4-BE49-F238E27FC236}">
              <a16:creationId xmlns:a16="http://schemas.microsoft.com/office/drawing/2014/main" id="{4A736B52-8D18-45FC-8162-B2250BB6FA72}"/>
            </a:ext>
          </a:extLst>
        </xdr:cNvPr>
        <xdr:cNvSpPr txBox="1"/>
      </xdr:nvSpPr>
      <xdr:spPr>
        <a:xfrm>
          <a:off x="1816744" y="670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143527</xdr:rowOff>
    </xdr:from>
    <xdr:ext cx="405111" cy="259045"/>
    <xdr:sp macro="" textlink="">
      <xdr:nvSpPr>
        <xdr:cNvPr id="84" name="n_4aveValue【道路】&#10;有形固定資産減価償却率">
          <a:extLst>
            <a:ext uri="{FF2B5EF4-FFF2-40B4-BE49-F238E27FC236}">
              <a16:creationId xmlns:a16="http://schemas.microsoft.com/office/drawing/2014/main" id="{BA330B2B-AB6B-4D82-8F56-70DEF8317321}"/>
            </a:ext>
          </a:extLst>
        </xdr:cNvPr>
        <xdr:cNvSpPr txBox="1"/>
      </xdr:nvSpPr>
      <xdr:spPr>
        <a:xfrm>
          <a:off x="927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90949</xdr:rowOff>
    </xdr:from>
    <xdr:ext cx="405111" cy="259045"/>
    <xdr:sp macro="" textlink="">
      <xdr:nvSpPr>
        <xdr:cNvPr id="85" name="n_1mainValue【道路】&#10;有形固定資産減価償却率">
          <a:extLst>
            <a:ext uri="{FF2B5EF4-FFF2-40B4-BE49-F238E27FC236}">
              <a16:creationId xmlns:a16="http://schemas.microsoft.com/office/drawing/2014/main" id="{CD775D8C-E9A8-406C-BF02-822E220084A0}"/>
            </a:ext>
          </a:extLst>
        </xdr:cNvPr>
        <xdr:cNvSpPr txBox="1"/>
      </xdr:nvSpPr>
      <xdr:spPr>
        <a:xfrm>
          <a:off x="3582044" y="643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54373</xdr:rowOff>
    </xdr:from>
    <xdr:ext cx="405111" cy="259045"/>
    <xdr:sp macro="" textlink="">
      <xdr:nvSpPr>
        <xdr:cNvPr id="86" name="n_2mainValue【道路】&#10;有形固定資産減価償却率">
          <a:extLst>
            <a:ext uri="{FF2B5EF4-FFF2-40B4-BE49-F238E27FC236}">
              <a16:creationId xmlns:a16="http://schemas.microsoft.com/office/drawing/2014/main" id="{02D27B89-35D0-4956-9002-CF19DD375220}"/>
            </a:ext>
          </a:extLst>
        </xdr:cNvPr>
        <xdr:cNvSpPr txBox="1"/>
      </xdr:nvSpPr>
      <xdr:spPr>
        <a:xfrm>
          <a:off x="2705744" y="6398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22369</xdr:rowOff>
    </xdr:from>
    <xdr:ext cx="405111" cy="259045"/>
    <xdr:sp macro="" textlink="">
      <xdr:nvSpPr>
        <xdr:cNvPr id="87" name="n_3mainValue【道路】&#10;有形固定資産減価償却率">
          <a:extLst>
            <a:ext uri="{FF2B5EF4-FFF2-40B4-BE49-F238E27FC236}">
              <a16:creationId xmlns:a16="http://schemas.microsoft.com/office/drawing/2014/main" id="{2BE7FF44-15C9-4EBE-BF15-64DE02E2CB13}"/>
            </a:ext>
          </a:extLst>
        </xdr:cNvPr>
        <xdr:cNvSpPr txBox="1"/>
      </xdr:nvSpPr>
      <xdr:spPr>
        <a:xfrm>
          <a:off x="1816744" y="6366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134129</xdr:rowOff>
    </xdr:from>
    <xdr:ext cx="405111" cy="259045"/>
    <xdr:sp macro="" textlink="">
      <xdr:nvSpPr>
        <xdr:cNvPr id="88" name="n_4mainValue【道路】&#10;有形固定資産減価償却率">
          <a:extLst>
            <a:ext uri="{FF2B5EF4-FFF2-40B4-BE49-F238E27FC236}">
              <a16:creationId xmlns:a16="http://schemas.microsoft.com/office/drawing/2014/main" id="{E2189500-5085-4477-871B-AD7D87AFECA1}"/>
            </a:ext>
          </a:extLst>
        </xdr:cNvPr>
        <xdr:cNvSpPr txBox="1"/>
      </xdr:nvSpPr>
      <xdr:spPr>
        <a:xfrm>
          <a:off x="927744" y="6649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1F5FEE8B-86AE-4781-9461-AFF70210A0D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47F6CA25-4FE8-4284-A698-F5C9341934A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DDE1BF0B-11CF-479E-A1EB-0F8F1B1B5E9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B21028B-99AE-4775-9597-E075A904941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870A91A9-0CC7-4FF9-8846-3E477A70B30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ECDF1D3F-97AE-42E8-875A-65E00B64F88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523F6717-3000-4839-BB42-8B7A64E0143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3FADECC5-FC9F-4A1A-8E16-00213A87870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910E12B9-0127-4B6A-99E4-AC97C52CCF87}"/>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1FDBA02B-9AE2-42AD-81AC-982EDCADAF8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a:extLst>
            <a:ext uri="{FF2B5EF4-FFF2-40B4-BE49-F238E27FC236}">
              <a16:creationId xmlns:a16="http://schemas.microsoft.com/office/drawing/2014/main" id="{8992FD28-ABD1-47A8-816F-FBC567C432C8}"/>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a:extLst>
            <a:ext uri="{FF2B5EF4-FFF2-40B4-BE49-F238E27FC236}">
              <a16:creationId xmlns:a16="http://schemas.microsoft.com/office/drawing/2014/main" id="{E4817A52-9645-40EF-9399-A7999ED7F789}"/>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a:extLst>
            <a:ext uri="{FF2B5EF4-FFF2-40B4-BE49-F238E27FC236}">
              <a16:creationId xmlns:a16="http://schemas.microsoft.com/office/drawing/2014/main" id="{3C2AD244-9347-46C2-A784-199F91D873FB}"/>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2" name="テキスト ボックス 101">
          <a:extLst>
            <a:ext uri="{FF2B5EF4-FFF2-40B4-BE49-F238E27FC236}">
              <a16:creationId xmlns:a16="http://schemas.microsoft.com/office/drawing/2014/main" id="{99B1E90A-DD99-4677-B121-44BDB0360C10}"/>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a:extLst>
            <a:ext uri="{FF2B5EF4-FFF2-40B4-BE49-F238E27FC236}">
              <a16:creationId xmlns:a16="http://schemas.microsoft.com/office/drawing/2014/main" id="{B46F6F0A-C492-40EF-AE9A-97FD11130718}"/>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4" name="テキスト ボックス 103">
          <a:extLst>
            <a:ext uri="{FF2B5EF4-FFF2-40B4-BE49-F238E27FC236}">
              <a16:creationId xmlns:a16="http://schemas.microsoft.com/office/drawing/2014/main" id="{39AC3CBF-D464-4722-AB8E-31F00BA52FD4}"/>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a:extLst>
            <a:ext uri="{FF2B5EF4-FFF2-40B4-BE49-F238E27FC236}">
              <a16:creationId xmlns:a16="http://schemas.microsoft.com/office/drawing/2014/main" id="{F357D69A-F6EF-4000-9FC2-0F4C40EA9CE7}"/>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6" name="テキスト ボックス 105">
          <a:extLst>
            <a:ext uri="{FF2B5EF4-FFF2-40B4-BE49-F238E27FC236}">
              <a16:creationId xmlns:a16="http://schemas.microsoft.com/office/drawing/2014/main" id="{3A12FAA8-CBBE-47B8-8F0C-E3B9242827F0}"/>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a:extLst>
            <a:ext uri="{FF2B5EF4-FFF2-40B4-BE49-F238E27FC236}">
              <a16:creationId xmlns:a16="http://schemas.microsoft.com/office/drawing/2014/main" id="{4BCDEF00-E5BD-4656-A804-D0E977D7B26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8" name="テキスト ボックス 107">
          <a:extLst>
            <a:ext uri="{FF2B5EF4-FFF2-40B4-BE49-F238E27FC236}">
              <a16:creationId xmlns:a16="http://schemas.microsoft.com/office/drawing/2014/main" id="{4F0502D1-BC3F-48F6-9E45-A4AE7220978D}"/>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a:extLst>
            <a:ext uri="{FF2B5EF4-FFF2-40B4-BE49-F238E27FC236}">
              <a16:creationId xmlns:a16="http://schemas.microsoft.com/office/drawing/2014/main" id="{0F232312-6538-41A3-9515-C78834F33523}"/>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0" name="テキスト ボックス 109">
          <a:extLst>
            <a:ext uri="{FF2B5EF4-FFF2-40B4-BE49-F238E27FC236}">
              <a16:creationId xmlns:a16="http://schemas.microsoft.com/office/drawing/2014/main" id="{130ED162-F640-45C7-A79F-140C816CBDA4}"/>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4D4257CF-3D6B-478A-89B7-A5450F00E3C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FB45869B-40AC-4815-AD12-034642666D54}"/>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9AC44DC-B8EE-4C34-B8B3-DB1A28D8F7C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53944</xdr:rowOff>
    </xdr:from>
    <xdr:to>
      <xdr:col>54</xdr:col>
      <xdr:colOff>189865</xdr:colOff>
      <xdr:row>42</xdr:row>
      <xdr:rowOff>35003</xdr:rowOff>
    </xdr:to>
    <xdr:cxnSp macro="">
      <xdr:nvCxnSpPr>
        <xdr:cNvPr id="114" name="直線コネクタ 113">
          <a:extLst>
            <a:ext uri="{FF2B5EF4-FFF2-40B4-BE49-F238E27FC236}">
              <a16:creationId xmlns:a16="http://schemas.microsoft.com/office/drawing/2014/main" id="{EFA739D4-3B60-4A1B-A74E-C20C11269BC4}"/>
            </a:ext>
          </a:extLst>
        </xdr:cNvPr>
        <xdr:cNvCxnSpPr/>
      </xdr:nvCxnSpPr>
      <xdr:spPr>
        <a:xfrm flipV="1">
          <a:off x="10476865" y="5883244"/>
          <a:ext cx="0" cy="1352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38830</xdr:rowOff>
    </xdr:from>
    <xdr:ext cx="469744" cy="259045"/>
    <xdr:sp macro="" textlink="">
      <xdr:nvSpPr>
        <xdr:cNvPr id="115" name="【道路】&#10;一人当たり延長最小値テキスト">
          <a:extLst>
            <a:ext uri="{FF2B5EF4-FFF2-40B4-BE49-F238E27FC236}">
              <a16:creationId xmlns:a16="http://schemas.microsoft.com/office/drawing/2014/main" id="{F3489810-8574-446A-B072-543D22B816D4}"/>
            </a:ext>
          </a:extLst>
        </xdr:cNvPr>
        <xdr:cNvSpPr txBox="1"/>
      </xdr:nvSpPr>
      <xdr:spPr>
        <a:xfrm>
          <a:off x="10515600" y="72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35003</xdr:rowOff>
    </xdr:from>
    <xdr:to>
      <xdr:col>55</xdr:col>
      <xdr:colOff>88900</xdr:colOff>
      <xdr:row>42</xdr:row>
      <xdr:rowOff>35003</xdr:rowOff>
    </xdr:to>
    <xdr:cxnSp macro="">
      <xdr:nvCxnSpPr>
        <xdr:cNvPr id="116" name="直線コネクタ 115">
          <a:extLst>
            <a:ext uri="{FF2B5EF4-FFF2-40B4-BE49-F238E27FC236}">
              <a16:creationId xmlns:a16="http://schemas.microsoft.com/office/drawing/2014/main" id="{094CF155-58E5-49C7-9B52-2245FF84FA0C}"/>
            </a:ext>
          </a:extLst>
        </xdr:cNvPr>
        <xdr:cNvCxnSpPr/>
      </xdr:nvCxnSpPr>
      <xdr:spPr>
        <a:xfrm>
          <a:off x="10388600" y="7235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621</xdr:rowOff>
    </xdr:from>
    <xdr:ext cx="534377" cy="259045"/>
    <xdr:sp macro="" textlink="">
      <xdr:nvSpPr>
        <xdr:cNvPr id="117" name="【道路】&#10;一人当たり延長最大値テキスト">
          <a:extLst>
            <a:ext uri="{FF2B5EF4-FFF2-40B4-BE49-F238E27FC236}">
              <a16:creationId xmlns:a16="http://schemas.microsoft.com/office/drawing/2014/main" id="{7953B057-5B5B-4ECE-BCAB-6D344157A9B2}"/>
            </a:ext>
          </a:extLst>
        </xdr:cNvPr>
        <xdr:cNvSpPr txBox="1"/>
      </xdr:nvSpPr>
      <xdr:spPr>
        <a:xfrm>
          <a:off x="10515600" y="565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53944</xdr:rowOff>
    </xdr:from>
    <xdr:to>
      <xdr:col>55</xdr:col>
      <xdr:colOff>88900</xdr:colOff>
      <xdr:row>34</xdr:row>
      <xdr:rowOff>53944</xdr:rowOff>
    </xdr:to>
    <xdr:cxnSp macro="">
      <xdr:nvCxnSpPr>
        <xdr:cNvPr id="118" name="直線コネクタ 117">
          <a:extLst>
            <a:ext uri="{FF2B5EF4-FFF2-40B4-BE49-F238E27FC236}">
              <a16:creationId xmlns:a16="http://schemas.microsoft.com/office/drawing/2014/main" id="{29ED11C4-49AE-4F20-B499-E7B4F7407D87}"/>
            </a:ext>
          </a:extLst>
        </xdr:cNvPr>
        <xdr:cNvCxnSpPr/>
      </xdr:nvCxnSpPr>
      <xdr:spPr>
        <a:xfrm>
          <a:off x="10388600" y="588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166202</xdr:rowOff>
    </xdr:from>
    <xdr:ext cx="534377" cy="259045"/>
    <xdr:sp macro="" textlink="">
      <xdr:nvSpPr>
        <xdr:cNvPr id="119" name="【道路】&#10;一人当たり延長平均値テキスト">
          <a:extLst>
            <a:ext uri="{FF2B5EF4-FFF2-40B4-BE49-F238E27FC236}">
              <a16:creationId xmlns:a16="http://schemas.microsoft.com/office/drawing/2014/main" id="{4418D8B7-CABB-42AF-835F-4F979E4FC3CE}"/>
            </a:ext>
          </a:extLst>
        </xdr:cNvPr>
        <xdr:cNvSpPr txBox="1"/>
      </xdr:nvSpPr>
      <xdr:spPr>
        <a:xfrm>
          <a:off x="10515600" y="68527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143325</xdr:rowOff>
    </xdr:from>
    <xdr:to>
      <xdr:col>55</xdr:col>
      <xdr:colOff>50800</xdr:colOff>
      <xdr:row>41</xdr:row>
      <xdr:rowOff>73475</xdr:rowOff>
    </xdr:to>
    <xdr:sp macro="" textlink="">
      <xdr:nvSpPr>
        <xdr:cNvPr id="120" name="フローチャート: 判断 119">
          <a:extLst>
            <a:ext uri="{FF2B5EF4-FFF2-40B4-BE49-F238E27FC236}">
              <a16:creationId xmlns:a16="http://schemas.microsoft.com/office/drawing/2014/main" id="{967C89DE-E639-4DAC-B051-F91FCAA1B957}"/>
            </a:ext>
          </a:extLst>
        </xdr:cNvPr>
        <xdr:cNvSpPr/>
      </xdr:nvSpPr>
      <xdr:spPr>
        <a:xfrm>
          <a:off x="10426700" y="700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168684</xdr:rowOff>
    </xdr:from>
    <xdr:to>
      <xdr:col>50</xdr:col>
      <xdr:colOff>165100</xdr:colOff>
      <xdr:row>41</xdr:row>
      <xdr:rowOff>98834</xdr:rowOff>
    </xdr:to>
    <xdr:sp macro="" textlink="">
      <xdr:nvSpPr>
        <xdr:cNvPr id="121" name="フローチャート: 判断 120">
          <a:extLst>
            <a:ext uri="{FF2B5EF4-FFF2-40B4-BE49-F238E27FC236}">
              <a16:creationId xmlns:a16="http://schemas.microsoft.com/office/drawing/2014/main" id="{84C76EEE-7ABA-492D-8BD0-9DE5CADC6C14}"/>
            </a:ext>
          </a:extLst>
        </xdr:cNvPr>
        <xdr:cNvSpPr/>
      </xdr:nvSpPr>
      <xdr:spPr>
        <a:xfrm>
          <a:off x="9588500" y="7026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162592</xdr:rowOff>
    </xdr:from>
    <xdr:to>
      <xdr:col>46</xdr:col>
      <xdr:colOff>38100</xdr:colOff>
      <xdr:row>41</xdr:row>
      <xdr:rowOff>92742</xdr:rowOff>
    </xdr:to>
    <xdr:sp macro="" textlink="">
      <xdr:nvSpPr>
        <xdr:cNvPr id="122" name="フローチャート: 判断 121">
          <a:extLst>
            <a:ext uri="{FF2B5EF4-FFF2-40B4-BE49-F238E27FC236}">
              <a16:creationId xmlns:a16="http://schemas.microsoft.com/office/drawing/2014/main" id="{C22BC998-42D1-4313-9A02-917A288CE2A2}"/>
            </a:ext>
          </a:extLst>
        </xdr:cNvPr>
        <xdr:cNvSpPr/>
      </xdr:nvSpPr>
      <xdr:spPr>
        <a:xfrm>
          <a:off x="8699500" y="702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165222</xdr:rowOff>
    </xdr:from>
    <xdr:to>
      <xdr:col>41</xdr:col>
      <xdr:colOff>101600</xdr:colOff>
      <xdr:row>41</xdr:row>
      <xdr:rowOff>95372</xdr:rowOff>
    </xdr:to>
    <xdr:sp macro="" textlink="">
      <xdr:nvSpPr>
        <xdr:cNvPr id="123" name="フローチャート: 判断 122">
          <a:extLst>
            <a:ext uri="{FF2B5EF4-FFF2-40B4-BE49-F238E27FC236}">
              <a16:creationId xmlns:a16="http://schemas.microsoft.com/office/drawing/2014/main" id="{75AC442B-ED28-4C63-9525-5494BF3B4D2E}"/>
            </a:ext>
          </a:extLst>
        </xdr:cNvPr>
        <xdr:cNvSpPr/>
      </xdr:nvSpPr>
      <xdr:spPr>
        <a:xfrm>
          <a:off x="7810500" y="70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128515</xdr:rowOff>
    </xdr:from>
    <xdr:to>
      <xdr:col>36</xdr:col>
      <xdr:colOff>165100</xdr:colOff>
      <xdr:row>41</xdr:row>
      <xdr:rowOff>58665</xdr:rowOff>
    </xdr:to>
    <xdr:sp macro="" textlink="">
      <xdr:nvSpPr>
        <xdr:cNvPr id="124" name="フローチャート: 判断 123">
          <a:extLst>
            <a:ext uri="{FF2B5EF4-FFF2-40B4-BE49-F238E27FC236}">
              <a16:creationId xmlns:a16="http://schemas.microsoft.com/office/drawing/2014/main" id="{A431B904-2EFD-46FC-BCC4-5104D8F1B595}"/>
            </a:ext>
          </a:extLst>
        </xdr:cNvPr>
        <xdr:cNvSpPr/>
      </xdr:nvSpPr>
      <xdr:spPr>
        <a:xfrm>
          <a:off x="6921500" y="698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F4B3AD2E-3189-444A-8C58-2769FE87E19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99E6CAD7-2C13-4875-85EB-D8AFA361ACB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C6BD911-47F6-4352-AF6E-841A623F6E9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381C7953-E5C7-4E96-B427-0A9AD8CBA01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96193CBA-031F-47BE-A4E8-0AC858DAF7F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115779</xdr:rowOff>
    </xdr:from>
    <xdr:to>
      <xdr:col>55</xdr:col>
      <xdr:colOff>50800</xdr:colOff>
      <xdr:row>42</xdr:row>
      <xdr:rowOff>45929</xdr:rowOff>
    </xdr:to>
    <xdr:sp macro="" textlink="">
      <xdr:nvSpPr>
        <xdr:cNvPr id="130" name="楕円 129">
          <a:extLst>
            <a:ext uri="{FF2B5EF4-FFF2-40B4-BE49-F238E27FC236}">
              <a16:creationId xmlns:a16="http://schemas.microsoft.com/office/drawing/2014/main" id="{BEE09A36-B15C-408C-9E0B-5FFD4FCBC5CF}"/>
            </a:ext>
          </a:extLst>
        </xdr:cNvPr>
        <xdr:cNvSpPr/>
      </xdr:nvSpPr>
      <xdr:spPr>
        <a:xfrm>
          <a:off x="10426700" y="714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30706</xdr:rowOff>
    </xdr:from>
    <xdr:ext cx="469744" cy="259045"/>
    <xdr:sp macro="" textlink="">
      <xdr:nvSpPr>
        <xdr:cNvPr id="131" name="【道路】&#10;一人当たり延長該当値テキスト">
          <a:extLst>
            <a:ext uri="{FF2B5EF4-FFF2-40B4-BE49-F238E27FC236}">
              <a16:creationId xmlns:a16="http://schemas.microsoft.com/office/drawing/2014/main" id="{07D957C2-FD35-45E3-8E9B-7019C0AA6EFB}"/>
            </a:ext>
          </a:extLst>
        </xdr:cNvPr>
        <xdr:cNvSpPr txBox="1"/>
      </xdr:nvSpPr>
      <xdr:spPr>
        <a:xfrm>
          <a:off x="10515600" y="7060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115779</xdr:rowOff>
    </xdr:from>
    <xdr:to>
      <xdr:col>50</xdr:col>
      <xdr:colOff>165100</xdr:colOff>
      <xdr:row>42</xdr:row>
      <xdr:rowOff>45929</xdr:rowOff>
    </xdr:to>
    <xdr:sp macro="" textlink="">
      <xdr:nvSpPr>
        <xdr:cNvPr id="132" name="楕円 131">
          <a:extLst>
            <a:ext uri="{FF2B5EF4-FFF2-40B4-BE49-F238E27FC236}">
              <a16:creationId xmlns:a16="http://schemas.microsoft.com/office/drawing/2014/main" id="{9F8B81C2-C5C1-421F-805E-CCA8950EFC9B}"/>
            </a:ext>
          </a:extLst>
        </xdr:cNvPr>
        <xdr:cNvSpPr/>
      </xdr:nvSpPr>
      <xdr:spPr>
        <a:xfrm>
          <a:off x="9588500" y="714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166579</xdr:rowOff>
    </xdr:from>
    <xdr:to>
      <xdr:col>55</xdr:col>
      <xdr:colOff>0</xdr:colOff>
      <xdr:row>41</xdr:row>
      <xdr:rowOff>166579</xdr:rowOff>
    </xdr:to>
    <xdr:cxnSp macro="">
      <xdr:nvCxnSpPr>
        <xdr:cNvPr id="133" name="直線コネクタ 132">
          <a:extLst>
            <a:ext uri="{FF2B5EF4-FFF2-40B4-BE49-F238E27FC236}">
              <a16:creationId xmlns:a16="http://schemas.microsoft.com/office/drawing/2014/main" id="{B5A296AC-417C-437C-9FE1-66E1FB53F3DF}"/>
            </a:ext>
          </a:extLst>
        </xdr:cNvPr>
        <xdr:cNvCxnSpPr/>
      </xdr:nvCxnSpPr>
      <xdr:spPr>
        <a:xfrm>
          <a:off x="9639300" y="71960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115403</xdr:rowOff>
    </xdr:from>
    <xdr:to>
      <xdr:col>46</xdr:col>
      <xdr:colOff>38100</xdr:colOff>
      <xdr:row>42</xdr:row>
      <xdr:rowOff>45553</xdr:rowOff>
    </xdr:to>
    <xdr:sp macro="" textlink="">
      <xdr:nvSpPr>
        <xdr:cNvPr id="134" name="楕円 133">
          <a:extLst>
            <a:ext uri="{FF2B5EF4-FFF2-40B4-BE49-F238E27FC236}">
              <a16:creationId xmlns:a16="http://schemas.microsoft.com/office/drawing/2014/main" id="{769CC2D5-45EF-42AB-A383-64354238C8AC}"/>
            </a:ext>
          </a:extLst>
        </xdr:cNvPr>
        <xdr:cNvSpPr/>
      </xdr:nvSpPr>
      <xdr:spPr>
        <a:xfrm>
          <a:off x="8699500" y="714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166203</xdr:rowOff>
    </xdr:from>
    <xdr:to>
      <xdr:col>50</xdr:col>
      <xdr:colOff>114300</xdr:colOff>
      <xdr:row>41</xdr:row>
      <xdr:rowOff>166579</xdr:rowOff>
    </xdr:to>
    <xdr:cxnSp macro="">
      <xdr:nvCxnSpPr>
        <xdr:cNvPr id="135" name="直線コネクタ 134">
          <a:extLst>
            <a:ext uri="{FF2B5EF4-FFF2-40B4-BE49-F238E27FC236}">
              <a16:creationId xmlns:a16="http://schemas.microsoft.com/office/drawing/2014/main" id="{7697A34C-D1E1-413C-A9BA-9352F3F91102}"/>
            </a:ext>
          </a:extLst>
        </xdr:cNvPr>
        <xdr:cNvCxnSpPr/>
      </xdr:nvCxnSpPr>
      <xdr:spPr>
        <a:xfrm>
          <a:off x="8750300" y="7195653"/>
          <a:ext cx="889000" cy="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114619</xdr:rowOff>
    </xdr:from>
    <xdr:to>
      <xdr:col>41</xdr:col>
      <xdr:colOff>101600</xdr:colOff>
      <xdr:row>42</xdr:row>
      <xdr:rowOff>44769</xdr:rowOff>
    </xdr:to>
    <xdr:sp macro="" textlink="">
      <xdr:nvSpPr>
        <xdr:cNvPr id="136" name="楕円 135">
          <a:extLst>
            <a:ext uri="{FF2B5EF4-FFF2-40B4-BE49-F238E27FC236}">
              <a16:creationId xmlns:a16="http://schemas.microsoft.com/office/drawing/2014/main" id="{4CCB1221-DA90-4D8E-BB61-B2456A3D399A}"/>
            </a:ext>
          </a:extLst>
        </xdr:cNvPr>
        <xdr:cNvSpPr/>
      </xdr:nvSpPr>
      <xdr:spPr>
        <a:xfrm>
          <a:off x="7810500" y="714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165419</xdr:rowOff>
    </xdr:from>
    <xdr:to>
      <xdr:col>45</xdr:col>
      <xdr:colOff>177800</xdr:colOff>
      <xdr:row>41</xdr:row>
      <xdr:rowOff>166203</xdr:rowOff>
    </xdr:to>
    <xdr:cxnSp macro="">
      <xdr:nvCxnSpPr>
        <xdr:cNvPr id="137" name="直線コネクタ 136">
          <a:extLst>
            <a:ext uri="{FF2B5EF4-FFF2-40B4-BE49-F238E27FC236}">
              <a16:creationId xmlns:a16="http://schemas.microsoft.com/office/drawing/2014/main" id="{4CAF6D0F-C036-4CA4-824E-E759236DD33A}"/>
            </a:ext>
          </a:extLst>
        </xdr:cNvPr>
        <xdr:cNvCxnSpPr/>
      </xdr:nvCxnSpPr>
      <xdr:spPr>
        <a:xfrm>
          <a:off x="7861300" y="7194869"/>
          <a:ext cx="889000" cy="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113607</xdr:rowOff>
    </xdr:from>
    <xdr:to>
      <xdr:col>36</xdr:col>
      <xdr:colOff>165100</xdr:colOff>
      <xdr:row>42</xdr:row>
      <xdr:rowOff>43757</xdr:rowOff>
    </xdr:to>
    <xdr:sp macro="" textlink="">
      <xdr:nvSpPr>
        <xdr:cNvPr id="138" name="楕円 137">
          <a:extLst>
            <a:ext uri="{FF2B5EF4-FFF2-40B4-BE49-F238E27FC236}">
              <a16:creationId xmlns:a16="http://schemas.microsoft.com/office/drawing/2014/main" id="{74045159-A2D9-46D5-BF4F-097070E68807}"/>
            </a:ext>
          </a:extLst>
        </xdr:cNvPr>
        <xdr:cNvSpPr/>
      </xdr:nvSpPr>
      <xdr:spPr>
        <a:xfrm>
          <a:off x="6921500" y="714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164407</xdr:rowOff>
    </xdr:from>
    <xdr:to>
      <xdr:col>41</xdr:col>
      <xdr:colOff>50800</xdr:colOff>
      <xdr:row>41</xdr:row>
      <xdr:rowOff>165419</xdr:rowOff>
    </xdr:to>
    <xdr:cxnSp macro="">
      <xdr:nvCxnSpPr>
        <xdr:cNvPr id="139" name="直線コネクタ 138">
          <a:extLst>
            <a:ext uri="{FF2B5EF4-FFF2-40B4-BE49-F238E27FC236}">
              <a16:creationId xmlns:a16="http://schemas.microsoft.com/office/drawing/2014/main" id="{7C352FE5-2AEC-4923-8308-41410536C64E}"/>
            </a:ext>
          </a:extLst>
        </xdr:cNvPr>
        <xdr:cNvCxnSpPr/>
      </xdr:nvCxnSpPr>
      <xdr:spPr>
        <a:xfrm>
          <a:off x="6972300" y="7193857"/>
          <a:ext cx="889000" cy="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115361</xdr:rowOff>
    </xdr:from>
    <xdr:ext cx="534377" cy="259045"/>
    <xdr:sp macro="" textlink="">
      <xdr:nvSpPr>
        <xdr:cNvPr id="140" name="n_1aveValue【道路】&#10;一人当たり延長">
          <a:extLst>
            <a:ext uri="{FF2B5EF4-FFF2-40B4-BE49-F238E27FC236}">
              <a16:creationId xmlns:a16="http://schemas.microsoft.com/office/drawing/2014/main" id="{4A3FED0C-DE76-4FA4-A2EA-002DAE3416B1}"/>
            </a:ext>
          </a:extLst>
        </xdr:cNvPr>
        <xdr:cNvSpPr txBox="1"/>
      </xdr:nvSpPr>
      <xdr:spPr>
        <a:xfrm>
          <a:off x="9359411" y="680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109269</xdr:rowOff>
    </xdr:from>
    <xdr:ext cx="534377" cy="259045"/>
    <xdr:sp macro="" textlink="">
      <xdr:nvSpPr>
        <xdr:cNvPr id="141" name="n_2aveValue【道路】&#10;一人当たり延長">
          <a:extLst>
            <a:ext uri="{FF2B5EF4-FFF2-40B4-BE49-F238E27FC236}">
              <a16:creationId xmlns:a16="http://schemas.microsoft.com/office/drawing/2014/main" id="{57503C2F-A6FD-423E-97D9-23826F548A9B}"/>
            </a:ext>
          </a:extLst>
        </xdr:cNvPr>
        <xdr:cNvSpPr txBox="1"/>
      </xdr:nvSpPr>
      <xdr:spPr>
        <a:xfrm>
          <a:off x="8483111" y="679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111899</xdr:rowOff>
    </xdr:from>
    <xdr:ext cx="534377" cy="259045"/>
    <xdr:sp macro="" textlink="">
      <xdr:nvSpPr>
        <xdr:cNvPr id="142" name="n_3aveValue【道路】&#10;一人当たり延長">
          <a:extLst>
            <a:ext uri="{FF2B5EF4-FFF2-40B4-BE49-F238E27FC236}">
              <a16:creationId xmlns:a16="http://schemas.microsoft.com/office/drawing/2014/main" id="{D85BB49D-202B-4A9F-99CB-E0FF276986DC}"/>
            </a:ext>
          </a:extLst>
        </xdr:cNvPr>
        <xdr:cNvSpPr txBox="1"/>
      </xdr:nvSpPr>
      <xdr:spPr>
        <a:xfrm>
          <a:off x="7594111" y="67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75192</xdr:rowOff>
    </xdr:from>
    <xdr:ext cx="534377" cy="259045"/>
    <xdr:sp macro="" textlink="">
      <xdr:nvSpPr>
        <xdr:cNvPr id="143" name="n_4aveValue【道路】&#10;一人当たり延長">
          <a:extLst>
            <a:ext uri="{FF2B5EF4-FFF2-40B4-BE49-F238E27FC236}">
              <a16:creationId xmlns:a16="http://schemas.microsoft.com/office/drawing/2014/main" id="{C130D2DB-3015-4589-ACBB-21367E543E2F}"/>
            </a:ext>
          </a:extLst>
        </xdr:cNvPr>
        <xdr:cNvSpPr txBox="1"/>
      </xdr:nvSpPr>
      <xdr:spPr>
        <a:xfrm>
          <a:off x="6705111" y="676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37056</xdr:rowOff>
    </xdr:from>
    <xdr:ext cx="469744" cy="259045"/>
    <xdr:sp macro="" textlink="">
      <xdr:nvSpPr>
        <xdr:cNvPr id="144" name="n_1mainValue【道路】&#10;一人当たり延長">
          <a:extLst>
            <a:ext uri="{FF2B5EF4-FFF2-40B4-BE49-F238E27FC236}">
              <a16:creationId xmlns:a16="http://schemas.microsoft.com/office/drawing/2014/main" id="{EC57904F-6854-4CB6-8D18-0CF148F2CEAE}"/>
            </a:ext>
          </a:extLst>
        </xdr:cNvPr>
        <xdr:cNvSpPr txBox="1"/>
      </xdr:nvSpPr>
      <xdr:spPr>
        <a:xfrm>
          <a:off x="9391727" y="7237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36680</xdr:rowOff>
    </xdr:from>
    <xdr:ext cx="469744" cy="259045"/>
    <xdr:sp macro="" textlink="">
      <xdr:nvSpPr>
        <xdr:cNvPr id="145" name="n_2mainValue【道路】&#10;一人当たり延長">
          <a:extLst>
            <a:ext uri="{FF2B5EF4-FFF2-40B4-BE49-F238E27FC236}">
              <a16:creationId xmlns:a16="http://schemas.microsoft.com/office/drawing/2014/main" id="{976525DD-9A05-427A-A598-B3A59F84C046}"/>
            </a:ext>
          </a:extLst>
        </xdr:cNvPr>
        <xdr:cNvSpPr txBox="1"/>
      </xdr:nvSpPr>
      <xdr:spPr>
        <a:xfrm>
          <a:off x="8515427" y="7237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35896</xdr:rowOff>
    </xdr:from>
    <xdr:ext cx="469744" cy="259045"/>
    <xdr:sp macro="" textlink="">
      <xdr:nvSpPr>
        <xdr:cNvPr id="146" name="n_3mainValue【道路】&#10;一人当たり延長">
          <a:extLst>
            <a:ext uri="{FF2B5EF4-FFF2-40B4-BE49-F238E27FC236}">
              <a16:creationId xmlns:a16="http://schemas.microsoft.com/office/drawing/2014/main" id="{3A0E7A1D-6386-4E28-A733-2A8987680B64}"/>
            </a:ext>
          </a:extLst>
        </xdr:cNvPr>
        <xdr:cNvSpPr txBox="1"/>
      </xdr:nvSpPr>
      <xdr:spPr>
        <a:xfrm>
          <a:off x="7626427" y="7236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34884</xdr:rowOff>
    </xdr:from>
    <xdr:ext cx="469744" cy="259045"/>
    <xdr:sp macro="" textlink="">
      <xdr:nvSpPr>
        <xdr:cNvPr id="147" name="n_4mainValue【道路】&#10;一人当たり延長">
          <a:extLst>
            <a:ext uri="{FF2B5EF4-FFF2-40B4-BE49-F238E27FC236}">
              <a16:creationId xmlns:a16="http://schemas.microsoft.com/office/drawing/2014/main" id="{ECAA9F12-D1B0-4369-A065-74C45B724EF7}"/>
            </a:ext>
          </a:extLst>
        </xdr:cNvPr>
        <xdr:cNvSpPr txBox="1"/>
      </xdr:nvSpPr>
      <xdr:spPr>
        <a:xfrm>
          <a:off x="6737427" y="7235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3E0A6F90-29AA-49BA-856B-B7FEDECEC92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436CC54F-1C30-4B16-B589-9B4870518BF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DF868831-4E6E-4CD4-99BF-1B56567F100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6E8766EF-DB20-435A-A7D8-696C82DB90A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40522E83-F2F7-48D9-97CD-4525C87B11E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7BEC709C-C744-4B93-82EF-8FC6BCAA7E1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99929FF1-035D-4E92-A7D5-3F05171A93A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FCF5A58A-DF3D-4FDE-9093-9B19638C8C7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D4C9BC97-7C32-4BD0-8054-D233851CB82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F1C2458E-92BA-4A53-8625-6235878F6CB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5AE6EDD5-F241-4C65-890E-5ADBBA877EF3}"/>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CFFB61AC-A631-44FE-8F23-F91B3F5ACE28}"/>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C9A6A7DE-2E9F-4E76-9FF8-33D6C817A9CD}"/>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58E3D004-464B-43CB-93B7-26D835052A1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6F193C39-119C-4378-A827-43E602642D78}"/>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1E56715A-5921-4181-9C73-8C7278CAAFF5}"/>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BA319048-E2A8-43B9-B1E5-1D567954AC4E}"/>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D4A4A781-90E5-4A5E-9BC4-2DD6DC34E5B1}"/>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10756CD4-FF99-4361-AB63-8628392D8173}"/>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79435268-1F9A-4CD5-8E48-73C586912F65}"/>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DCD5565D-8366-4458-BB99-80CF6C9FA7FF}"/>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9EEFF7F7-D34C-4ADF-9673-323A3DB525D3}"/>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9197113A-55E2-42AE-9E0E-835BC7A1CF5A}"/>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F1B8C423-4E46-491C-B0EA-642D4FA7926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21D24239-3CE9-4ECF-B1F3-BB0DF3D8FE3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78377</xdr:rowOff>
    </xdr:from>
    <xdr:to>
      <xdr:col>24</xdr:col>
      <xdr:colOff>62865</xdr:colOff>
      <xdr:row>63</xdr:row>
      <xdr:rowOff>111034</xdr:rowOff>
    </xdr:to>
    <xdr:cxnSp macro="">
      <xdr:nvCxnSpPr>
        <xdr:cNvPr id="173" name="直線コネクタ 172">
          <a:extLst>
            <a:ext uri="{FF2B5EF4-FFF2-40B4-BE49-F238E27FC236}">
              <a16:creationId xmlns:a16="http://schemas.microsoft.com/office/drawing/2014/main" id="{145AFBCD-2607-42F6-8901-86041414382C}"/>
            </a:ext>
          </a:extLst>
        </xdr:cNvPr>
        <xdr:cNvCxnSpPr/>
      </xdr:nvCxnSpPr>
      <xdr:spPr>
        <a:xfrm flipV="1">
          <a:off x="4634865" y="9508127"/>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114861</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BF538B5B-CAAA-410D-9A2E-FCBBB1959EE3}"/>
            </a:ext>
          </a:extLst>
        </xdr:cNvPr>
        <xdr:cNvSpPr txBox="1"/>
      </xdr:nvSpPr>
      <xdr:spPr>
        <a:xfrm>
          <a:off x="4673600" y="1091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111034</xdr:rowOff>
    </xdr:from>
    <xdr:to>
      <xdr:col>24</xdr:col>
      <xdr:colOff>152400</xdr:colOff>
      <xdr:row>63</xdr:row>
      <xdr:rowOff>111034</xdr:rowOff>
    </xdr:to>
    <xdr:cxnSp macro="">
      <xdr:nvCxnSpPr>
        <xdr:cNvPr id="175" name="直線コネクタ 174">
          <a:extLst>
            <a:ext uri="{FF2B5EF4-FFF2-40B4-BE49-F238E27FC236}">
              <a16:creationId xmlns:a16="http://schemas.microsoft.com/office/drawing/2014/main" id="{584A62C2-8CB1-43EE-9F83-4CB1C6561E40}"/>
            </a:ext>
          </a:extLst>
        </xdr:cNvPr>
        <xdr:cNvCxnSpPr/>
      </xdr:nvCxnSpPr>
      <xdr:spPr>
        <a:xfrm>
          <a:off x="4546600" y="1091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25054</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3D333BFA-32A3-463D-B707-99E1E51BB703}"/>
            </a:ext>
          </a:extLst>
        </xdr:cNvPr>
        <xdr:cNvSpPr txBox="1"/>
      </xdr:nvSpPr>
      <xdr:spPr>
        <a:xfrm>
          <a:off x="4673600" y="92833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78377</xdr:rowOff>
    </xdr:from>
    <xdr:to>
      <xdr:col>24</xdr:col>
      <xdr:colOff>152400</xdr:colOff>
      <xdr:row>55</xdr:row>
      <xdr:rowOff>78377</xdr:rowOff>
    </xdr:to>
    <xdr:cxnSp macro="">
      <xdr:nvCxnSpPr>
        <xdr:cNvPr id="177" name="直線コネクタ 176">
          <a:extLst>
            <a:ext uri="{FF2B5EF4-FFF2-40B4-BE49-F238E27FC236}">
              <a16:creationId xmlns:a16="http://schemas.microsoft.com/office/drawing/2014/main" id="{9D187082-85F3-4892-B345-EA0269647117}"/>
            </a:ext>
          </a:extLst>
        </xdr:cNvPr>
        <xdr:cNvCxnSpPr/>
      </xdr:nvCxnSpPr>
      <xdr:spPr>
        <a:xfrm>
          <a:off x="4546600" y="950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92546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1A675F39-CBA4-4781-AD6F-21D05E4CB8DF}"/>
            </a:ext>
          </a:extLst>
        </xdr:cNvPr>
        <xdr:cNvSpPr txBox="1"/>
      </xdr:nvSpPr>
      <xdr:spPr>
        <a:xfrm>
          <a:off x="4673600" y="10379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79" name="フローチャート: 判断 178">
          <a:extLst>
            <a:ext uri="{FF2B5EF4-FFF2-40B4-BE49-F238E27FC236}">
              <a16:creationId xmlns:a16="http://schemas.microsoft.com/office/drawing/2014/main" id="{5A99FA5E-8CF2-4731-8280-C185DFDD9C31}"/>
            </a:ext>
          </a:extLst>
        </xdr:cNvPr>
        <xdr:cNvSpPr/>
      </xdr:nvSpPr>
      <xdr:spPr>
        <a:xfrm>
          <a:off x="45847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0" name="フローチャート: 判断 179">
          <a:extLst>
            <a:ext uri="{FF2B5EF4-FFF2-40B4-BE49-F238E27FC236}">
              <a16:creationId xmlns:a16="http://schemas.microsoft.com/office/drawing/2014/main" id="{2088CF1F-A46E-444B-9910-C093BFE598CA}"/>
            </a:ext>
          </a:extLst>
        </xdr:cNvPr>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1" name="フローチャート: 判断 180">
          <a:extLst>
            <a:ext uri="{FF2B5EF4-FFF2-40B4-BE49-F238E27FC236}">
              <a16:creationId xmlns:a16="http://schemas.microsoft.com/office/drawing/2014/main" id="{5CA5A4C5-D64A-4422-B3F3-E91BDAFDA607}"/>
            </a:ext>
          </a:extLst>
        </xdr:cNvPr>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94524</xdr:rowOff>
    </xdr:from>
    <xdr:to>
      <xdr:col>10</xdr:col>
      <xdr:colOff>165100</xdr:colOff>
      <xdr:row>61</xdr:row>
      <xdr:rowOff>24674</xdr:rowOff>
    </xdr:to>
    <xdr:sp macro="" textlink="">
      <xdr:nvSpPr>
        <xdr:cNvPr id="182" name="フローチャート: 判断 181">
          <a:extLst>
            <a:ext uri="{FF2B5EF4-FFF2-40B4-BE49-F238E27FC236}">
              <a16:creationId xmlns:a16="http://schemas.microsoft.com/office/drawing/2014/main" id="{132518EC-A96B-4154-BC58-42917AAD9464}"/>
            </a:ext>
          </a:extLst>
        </xdr:cNvPr>
        <xdr:cNvSpPr/>
      </xdr:nvSpPr>
      <xdr:spPr>
        <a:xfrm>
          <a:off x="1968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65133</xdr:rowOff>
    </xdr:from>
    <xdr:to>
      <xdr:col>6</xdr:col>
      <xdr:colOff>38100</xdr:colOff>
      <xdr:row>60</xdr:row>
      <xdr:rowOff>166733</xdr:rowOff>
    </xdr:to>
    <xdr:sp macro="" textlink="">
      <xdr:nvSpPr>
        <xdr:cNvPr id="183" name="フローチャート: 判断 182">
          <a:extLst>
            <a:ext uri="{FF2B5EF4-FFF2-40B4-BE49-F238E27FC236}">
              <a16:creationId xmlns:a16="http://schemas.microsoft.com/office/drawing/2014/main" id="{3AE0AC1A-93AA-4DBF-A21E-50B8E70E12EA}"/>
            </a:ext>
          </a:extLst>
        </xdr:cNvPr>
        <xdr:cNvSpPr/>
      </xdr:nvSpPr>
      <xdr:spPr>
        <a:xfrm>
          <a:off x="1079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E839E379-6443-4774-8D7E-6B88C60FC8B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22DF3289-B1B1-4C3E-8EB4-8B8C285BBA8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E0324533-7405-4CDC-B761-D507021113D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DC5AEB27-73A7-4DB2-BBF1-22EB3A4B874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ECC7028D-4B7B-4396-A686-768FF73CC51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14515</xdr:rowOff>
    </xdr:from>
    <xdr:to>
      <xdr:col>24</xdr:col>
      <xdr:colOff>114300</xdr:colOff>
      <xdr:row>59</xdr:row>
      <xdr:rowOff>116115</xdr:rowOff>
    </xdr:to>
    <xdr:sp macro="" textlink="">
      <xdr:nvSpPr>
        <xdr:cNvPr id="189" name="楕円 188">
          <a:extLst>
            <a:ext uri="{FF2B5EF4-FFF2-40B4-BE49-F238E27FC236}">
              <a16:creationId xmlns:a16="http://schemas.microsoft.com/office/drawing/2014/main" id="{AF510A97-1F68-413E-B3FF-D90811F13BE1}"/>
            </a:ext>
          </a:extLst>
        </xdr:cNvPr>
        <xdr:cNvSpPr/>
      </xdr:nvSpPr>
      <xdr:spPr>
        <a:xfrm>
          <a:off x="4584700" y="1013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37392</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43CCAE2E-EC62-4E0E-A6FF-7AD15A9E063D}"/>
            </a:ext>
          </a:extLst>
        </xdr:cNvPr>
        <xdr:cNvSpPr txBox="1"/>
      </xdr:nvSpPr>
      <xdr:spPr>
        <a:xfrm>
          <a:off x="4673600" y="9981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25944</xdr:rowOff>
    </xdr:from>
    <xdr:to>
      <xdr:col>20</xdr:col>
      <xdr:colOff>38100</xdr:colOff>
      <xdr:row>59</xdr:row>
      <xdr:rowOff>127544</xdr:rowOff>
    </xdr:to>
    <xdr:sp macro="" textlink="">
      <xdr:nvSpPr>
        <xdr:cNvPr id="191" name="楕円 190">
          <a:extLst>
            <a:ext uri="{FF2B5EF4-FFF2-40B4-BE49-F238E27FC236}">
              <a16:creationId xmlns:a16="http://schemas.microsoft.com/office/drawing/2014/main" id="{C7F71222-F350-4F94-9069-9E653C44FFBC}"/>
            </a:ext>
          </a:extLst>
        </xdr:cNvPr>
        <xdr:cNvSpPr/>
      </xdr:nvSpPr>
      <xdr:spPr>
        <a:xfrm>
          <a:off x="3746500" y="1014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65315</xdr:rowOff>
    </xdr:from>
    <xdr:to>
      <xdr:col>24</xdr:col>
      <xdr:colOff>63500</xdr:colOff>
      <xdr:row>59</xdr:row>
      <xdr:rowOff>76744</xdr:rowOff>
    </xdr:to>
    <xdr:cxnSp macro="">
      <xdr:nvCxnSpPr>
        <xdr:cNvPr id="192" name="直線コネクタ 191">
          <a:extLst>
            <a:ext uri="{FF2B5EF4-FFF2-40B4-BE49-F238E27FC236}">
              <a16:creationId xmlns:a16="http://schemas.microsoft.com/office/drawing/2014/main" id="{54439722-AB29-44DA-A0E4-3CFB796E1C70}"/>
            </a:ext>
          </a:extLst>
        </xdr:cNvPr>
        <xdr:cNvCxnSpPr/>
      </xdr:nvCxnSpPr>
      <xdr:spPr>
        <a:xfrm flipV="1">
          <a:off x="3797300" y="10180865"/>
          <a:ext cx="8382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169635</xdr:rowOff>
    </xdr:from>
    <xdr:to>
      <xdr:col>15</xdr:col>
      <xdr:colOff>101600</xdr:colOff>
      <xdr:row>59</xdr:row>
      <xdr:rowOff>99785</xdr:rowOff>
    </xdr:to>
    <xdr:sp macro="" textlink="">
      <xdr:nvSpPr>
        <xdr:cNvPr id="193" name="楕円 192">
          <a:extLst>
            <a:ext uri="{FF2B5EF4-FFF2-40B4-BE49-F238E27FC236}">
              <a16:creationId xmlns:a16="http://schemas.microsoft.com/office/drawing/2014/main" id="{4BBA81C7-C203-484C-9163-BFBFC4FA7787}"/>
            </a:ext>
          </a:extLst>
        </xdr:cNvPr>
        <xdr:cNvSpPr/>
      </xdr:nvSpPr>
      <xdr:spPr>
        <a:xfrm>
          <a:off x="2857500" y="1011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48985</xdr:rowOff>
    </xdr:from>
    <xdr:to>
      <xdr:col>19</xdr:col>
      <xdr:colOff>177800</xdr:colOff>
      <xdr:row>59</xdr:row>
      <xdr:rowOff>76744</xdr:rowOff>
    </xdr:to>
    <xdr:cxnSp macro="">
      <xdr:nvCxnSpPr>
        <xdr:cNvPr id="194" name="直線コネクタ 193">
          <a:extLst>
            <a:ext uri="{FF2B5EF4-FFF2-40B4-BE49-F238E27FC236}">
              <a16:creationId xmlns:a16="http://schemas.microsoft.com/office/drawing/2014/main" id="{126F8564-BDDC-4522-BD56-3D7D701FA439}"/>
            </a:ext>
          </a:extLst>
        </xdr:cNvPr>
        <xdr:cNvCxnSpPr/>
      </xdr:nvCxnSpPr>
      <xdr:spPr>
        <a:xfrm>
          <a:off x="2908300" y="10164535"/>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17780</xdr:rowOff>
    </xdr:from>
    <xdr:to>
      <xdr:col>10</xdr:col>
      <xdr:colOff>165100</xdr:colOff>
      <xdr:row>59</xdr:row>
      <xdr:rowOff>119380</xdr:rowOff>
    </xdr:to>
    <xdr:sp macro="" textlink="">
      <xdr:nvSpPr>
        <xdr:cNvPr id="195" name="楕円 194">
          <a:extLst>
            <a:ext uri="{FF2B5EF4-FFF2-40B4-BE49-F238E27FC236}">
              <a16:creationId xmlns:a16="http://schemas.microsoft.com/office/drawing/2014/main" id="{D1AB1EC9-9E80-4ED0-8902-847E4D89B3EE}"/>
            </a:ext>
          </a:extLst>
        </xdr:cNvPr>
        <xdr:cNvSpPr/>
      </xdr:nvSpPr>
      <xdr:spPr>
        <a:xfrm>
          <a:off x="1968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48985</xdr:rowOff>
    </xdr:from>
    <xdr:to>
      <xdr:col>15</xdr:col>
      <xdr:colOff>50800</xdr:colOff>
      <xdr:row>59</xdr:row>
      <xdr:rowOff>68580</xdr:rowOff>
    </xdr:to>
    <xdr:cxnSp macro="">
      <xdr:nvCxnSpPr>
        <xdr:cNvPr id="196" name="直線コネクタ 195">
          <a:extLst>
            <a:ext uri="{FF2B5EF4-FFF2-40B4-BE49-F238E27FC236}">
              <a16:creationId xmlns:a16="http://schemas.microsoft.com/office/drawing/2014/main" id="{D8E2BA9C-27CD-4EB4-AC7D-F8E7F4298B2E}"/>
            </a:ext>
          </a:extLst>
        </xdr:cNvPr>
        <xdr:cNvCxnSpPr/>
      </xdr:nvCxnSpPr>
      <xdr:spPr>
        <a:xfrm flipV="1">
          <a:off x="2019300" y="10164535"/>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24312</xdr:rowOff>
    </xdr:from>
    <xdr:to>
      <xdr:col>6</xdr:col>
      <xdr:colOff>38100</xdr:colOff>
      <xdr:row>59</xdr:row>
      <xdr:rowOff>125912</xdr:rowOff>
    </xdr:to>
    <xdr:sp macro="" textlink="">
      <xdr:nvSpPr>
        <xdr:cNvPr id="197" name="楕円 196">
          <a:extLst>
            <a:ext uri="{FF2B5EF4-FFF2-40B4-BE49-F238E27FC236}">
              <a16:creationId xmlns:a16="http://schemas.microsoft.com/office/drawing/2014/main" id="{A0AD6922-12BC-4C3D-A0FB-93D6B5140E32}"/>
            </a:ext>
          </a:extLst>
        </xdr:cNvPr>
        <xdr:cNvSpPr/>
      </xdr:nvSpPr>
      <xdr:spPr>
        <a:xfrm>
          <a:off x="1079500" y="1013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68580</xdr:rowOff>
    </xdr:from>
    <xdr:to>
      <xdr:col>10</xdr:col>
      <xdr:colOff>114300</xdr:colOff>
      <xdr:row>59</xdr:row>
      <xdr:rowOff>75112</xdr:rowOff>
    </xdr:to>
    <xdr:cxnSp macro="">
      <xdr:nvCxnSpPr>
        <xdr:cNvPr id="198" name="直線コネクタ 197">
          <a:extLst>
            <a:ext uri="{FF2B5EF4-FFF2-40B4-BE49-F238E27FC236}">
              <a16:creationId xmlns:a16="http://schemas.microsoft.com/office/drawing/2014/main" id="{92AB9915-7837-4B5C-B41B-1BE46BB7D75E}"/>
            </a:ext>
          </a:extLst>
        </xdr:cNvPr>
        <xdr:cNvCxnSpPr/>
      </xdr:nvCxnSpPr>
      <xdr:spPr>
        <a:xfrm flipV="1">
          <a:off x="1130300" y="1018413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30497</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275CB1C3-E74F-4490-88ED-6FE601276974}"/>
            </a:ext>
          </a:extLst>
        </xdr:cNvPr>
        <xdr:cNvSpPr txBox="1"/>
      </xdr:nvSpPr>
      <xdr:spPr>
        <a:xfrm>
          <a:off x="35820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DD2E3CC1-BB9C-4C97-88C1-C76D43744089}"/>
            </a:ext>
          </a:extLst>
        </xdr:cNvPr>
        <xdr:cNvSpPr txBox="1"/>
      </xdr:nvSpPr>
      <xdr:spPr>
        <a:xfrm>
          <a:off x="2705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15801</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E08D5DE4-943F-4D52-9DC2-36EDF041D64B}"/>
            </a:ext>
          </a:extLst>
        </xdr:cNvPr>
        <xdr:cNvSpPr txBox="1"/>
      </xdr:nvSpPr>
      <xdr:spPr>
        <a:xfrm>
          <a:off x="1816744"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157860</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4E9B81A2-5086-4291-8801-483AFB5E6306}"/>
            </a:ext>
          </a:extLst>
        </xdr:cNvPr>
        <xdr:cNvSpPr txBox="1"/>
      </xdr:nvSpPr>
      <xdr:spPr>
        <a:xfrm>
          <a:off x="927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144071</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5BA29D6D-EBC8-4D47-9A71-CAF79DA2F9D4}"/>
            </a:ext>
          </a:extLst>
        </xdr:cNvPr>
        <xdr:cNvSpPr txBox="1"/>
      </xdr:nvSpPr>
      <xdr:spPr>
        <a:xfrm>
          <a:off x="35820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116312</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B924C85A-A076-49E1-A897-6A315CB54FDD}"/>
            </a:ext>
          </a:extLst>
        </xdr:cNvPr>
        <xdr:cNvSpPr txBox="1"/>
      </xdr:nvSpPr>
      <xdr:spPr>
        <a:xfrm>
          <a:off x="2705744" y="988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135907</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5EFA8CDF-9168-4833-AC71-97E89277F5E9}"/>
            </a:ext>
          </a:extLst>
        </xdr:cNvPr>
        <xdr:cNvSpPr txBox="1"/>
      </xdr:nvSpPr>
      <xdr:spPr>
        <a:xfrm>
          <a:off x="1816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142439</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8B9EF147-021F-49DA-83B2-9A7F742A2B2D}"/>
            </a:ext>
          </a:extLst>
        </xdr:cNvPr>
        <xdr:cNvSpPr txBox="1"/>
      </xdr:nvSpPr>
      <xdr:spPr>
        <a:xfrm>
          <a:off x="927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1F9ADB25-DF87-43F0-BE4A-75CC9192907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6B9BD51E-814D-4520-B51A-6A433BA692D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91387FBD-B9C3-409F-92E0-D0536AA0AA9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D2789DBA-DA44-4A56-AB1D-918B2BD63CD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5F5B120C-0E5C-4D83-A268-184C3947B88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E84ED604-6625-40F0-A235-F3D27204398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B821C8D1-00EB-45CB-BD67-3B6322C83CB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63D41636-2860-4343-A6A5-9F306F6EDAA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1AC417EC-8894-4E73-B26E-5902D8F23D5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BBDD05F2-DB1C-44A6-BA2A-028FA743624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126542B6-E3F4-4E5B-B0EC-EA82CF7F943E}"/>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6560879E-BB61-41F8-B6F9-DC31A63F2472}"/>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96A699A4-4063-4659-B0A7-35376A64965A}"/>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40EEA1C5-92DC-4C61-BE64-AA5C8C5ACE97}"/>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18C07D1A-954F-458D-8F01-B7DD56C150BE}"/>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7F181DB0-5D6E-43AB-B1DC-38EB918B9763}"/>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1F31C302-F62E-4936-AE2B-9E0D69A49156}"/>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A4CF6F2A-0666-4FAC-814A-760D671E1AB8}"/>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CAF39CF5-434C-4EFE-9539-A4D683C28111}"/>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E508B4CF-00EA-47A6-8816-C7EB373BCB63}"/>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2C11DA9B-DDE2-4F1E-AEC2-AEA271F0E2C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CE58362E-1CAA-4E74-8AB0-0941962C94A3}"/>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A38ACA54-E943-43A5-9EA8-2B46C1BEEFE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58096</xdr:rowOff>
    </xdr:from>
    <xdr:to>
      <xdr:col>54</xdr:col>
      <xdr:colOff>189865</xdr:colOff>
      <xdr:row>64</xdr:row>
      <xdr:rowOff>71821</xdr:rowOff>
    </xdr:to>
    <xdr:cxnSp macro="">
      <xdr:nvCxnSpPr>
        <xdr:cNvPr id="230" name="直線コネクタ 229">
          <a:extLst>
            <a:ext uri="{FF2B5EF4-FFF2-40B4-BE49-F238E27FC236}">
              <a16:creationId xmlns:a16="http://schemas.microsoft.com/office/drawing/2014/main" id="{484F2884-75CF-4C8C-8CA3-FBBA024911BB}"/>
            </a:ext>
          </a:extLst>
        </xdr:cNvPr>
        <xdr:cNvCxnSpPr/>
      </xdr:nvCxnSpPr>
      <xdr:spPr>
        <a:xfrm flipV="1">
          <a:off x="10476865" y="9659296"/>
          <a:ext cx="0" cy="1385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75648</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44939384-CD41-454C-81E3-64353F654039}"/>
            </a:ext>
          </a:extLst>
        </xdr:cNvPr>
        <xdr:cNvSpPr txBox="1"/>
      </xdr:nvSpPr>
      <xdr:spPr>
        <a:xfrm>
          <a:off x="10515600" y="11048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71821</xdr:rowOff>
    </xdr:from>
    <xdr:to>
      <xdr:col>55</xdr:col>
      <xdr:colOff>88900</xdr:colOff>
      <xdr:row>64</xdr:row>
      <xdr:rowOff>71821</xdr:rowOff>
    </xdr:to>
    <xdr:cxnSp macro="">
      <xdr:nvCxnSpPr>
        <xdr:cNvPr id="232" name="直線コネクタ 231">
          <a:extLst>
            <a:ext uri="{FF2B5EF4-FFF2-40B4-BE49-F238E27FC236}">
              <a16:creationId xmlns:a16="http://schemas.microsoft.com/office/drawing/2014/main" id="{A2D82409-F4AA-4428-8064-46D94920BB91}"/>
            </a:ext>
          </a:extLst>
        </xdr:cNvPr>
        <xdr:cNvCxnSpPr/>
      </xdr:nvCxnSpPr>
      <xdr:spPr>
        <a:xfrm>
          <a:off x="10388600" y="11044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4773</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9EFB18A0-2248-4B90-92F0-0AB90D2C7E82}"/>
            </a:ext>
          </a:extLst>
        </xdr:cNvPr>
        <xdr:cNvSpPr txBox="1"/>
      </xdr:nvSpPr>
      <xdr:spPr>
        <a:xfrm>
          <a:off x="10515600" y="94345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58096</xdr:rowOff>
    </xdr:from>
    <xdr:to>
      <xdr:col>55</xdr:col>
      <xdr:colOff>88900</xdr:colOff>
      <xdr:row>56</xdr:row>
      <xdr:rowOff>58096</xdr:rowOff>
    </xdr:to>
    <xdr:cxnSp macro="">
      <xdr:nvCxnSpPr>
        <xdr:cNvPr id="234" name="直線コネクタ 233">
          <a:extLst>
            <a:ext uri="{FF2B5EF4-FFF2-40B4-BE49-F238E27FC236}">
              <a16:creationId xmlns:a16="http://schemas.microsoft.com/office/drawing/2014/main" id="{D9299230-F5B7-4418-8182-21E56797DD53}"/>
            </a:ext>
          </a:extLst>
        </xdr:cNvPr>
        <xdr:cNvCxnSpPr/>
      </xdr:nvCxnSpPr>
      <xdr:spPr>
        <a:xfrm>
          <a:off x="10388600" y="9659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119663</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F4930F33-CA17-4984-B13C-A5A71E2AFDC1}"/>
            </a:ext>
          </a:extLst>
        </xdr:cNvPr>
        <xdr:cNvSpPr txBox="1"/>
      </xdr:nvSpPr>
      <xdr:spPr>
        <a:xfrm>
          <a:off x="10515600" y="10578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96786</xdr:rowOff>
    </xdr:from>
    <xdr:to>
      <xdr:col>55</xdr:col>
      <xdr:colOff>50800</xdr:colOff>
      <xdr:row>63</xdr:row>
      <xdr:rowOff>26936</xdr:rowOff>
    </xdr:to>
    <xdr:sp macro="" textlink="">
      <xdr:nvSpPr>
        <xdr:cNvPr id="236" name="フローチャート: 判断 235">
          <a:extLst>
            <a:ext uri="{FF2B5EF4-FFF2-40B4-BE49-F238E27FC236}">
              <a16:creationId xmlns:a16="http://schemas.microsoft.com/office/drawing/2014/main" id="{293BA21F-075C-4590-B7D6-8C269ED73E67}"/>
            </a:ext>
          </a:extLst>
        </xdr:cNvPr>
        <xdr:cNvSpPr/>
      </xdr:nvSpPr>
      <xdr:spPr>
        <a:xfrm>
          <a:off x="10426700" y="107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111844</xdr:rowOff>
    </xdr:from>
    <xdr:to>
      <xdr:col>50</xdr:col>
      <xdr:colOff>165100</xdr:colOff>
      <xdr:row>63</xdr:row>
      <xdr:rowOff>41994</xdr:rowOff>
    </xdr:to>
    <xdr:sp macro="" textlink="">
      <xdr:nvSpPr>
        <xdr:cNvPr id="237" name="フローチャート: 判断 236">
          <a:extLst>
            <a:ext uri="{FF2B5EF4-FFF2-40B4-BE49-F238E27FC236}">
              <a16:creationId xmlns:a16="http://schemas.microsoft.com/office/drawing/2014/main" id="{69547D69-29EC-42E5-B91E-453873C712BD}"/>
            </a:ext>
          </a:extLst>
        </xdr:cNvPr>
        <xdr:cNvSpPr/>
      </xdr:nvSpPr>
      <xdr:spPr>
        <a:xfrm>
          <a:off x="9588500" y="1074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113012</xdr:rowOff>
    </xdr:from>
    <xdr:to>
      <xdr:col>46</xdr:col>
      <xdr:colOff>38100</xdr:colOff>
      <xdr:row>63</xdr:row>
      <xdr:rowOff>43162</xdr:rowOff>
    </xdr:to>
    <xdr:sp macro="" textlink="">
      <xdr:nvSpPr>
        <xdr:cNvPr id="238" name="フローチャート: 判断 237">
          <a:extLst>
            <a:ext uri="{FF2B5EF4-FFF2-40B4-BE49-F238E27FC236}">
              <a16:creationId xmlns:a16="http://schemas.microsoft.com/office/drawing/2014/main" id="{4DD08A28-2A46-491E-9C5F-8D6A3302EF41}"/>
            </a:ext>
          </a:extLst>
        </xdr:cNvPr>
        <xdr:cNvSpPr/>
      </xdr:nvSpPr>
      <xdr:spPr>
        <a:xfrm>
          <a:off x="8699500" y="1074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114671</xdr:rowOff>
    </xdr:from>
    <xdr:to>
      <xdr:col>41</xdr:col>
      <xdr:colOff>101600</xdr:colOff>
      <xdr:row>63</xdr:row>
      <xdr:rowOff>44821</xdr:rowOff>
    </xdr:to>
    <xdr:sp macro="" textlink="">
      <xdr:nvSpPr>
        <xdr:cNvPr id="239" name="フローチャート: 判断 238">
          <a:extLst>
            <a:ext uri="{FF2B5EF4-FFF2-40B4-BE49-F238E27FC236}">
              <a16:creationId xmlns:a16="http://schemas.microsoft.com/office/drawing/2014/main" id="{47132174-5AD1-4234-8864-F2BBDDFEAC34}"/>
            </a:ext>
          </a:extLst>
        </xdr:cNvPr>
        <xdr:cNvSpPr/>
      </xdr:nvSpPr>
      <xdr:spPr>
        <a:xfrm>
          <a:off x="7810500" y="1074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120331</xdr:rowOff>
    </xdr:from>
    <xdr:to>
      <xdr:col>36</xdr:col>
      <xdr:colOff>165100</xdr:colOff>
      <xdr:row>63</xdr:row>
      <xdr:rowOff>50481</xdr:rowOff>
    </xdr:to>
    <xdr:sp macro="" textlink="">
      <xdr:nvSpPr>
        <xdr:cNvPr id="240" name="フローチャート: 判断 239">
          <a:extLst>
            <a:ext uri="{FF2B5EF4-FFF2-40B4-BE49-F238E27FC236}">
              <a16:creationId xmlns:a16="http://schemas.microsoft.com/office/drawing/2014/main" id="{082D4106-D12F-4E76-B668-BA55C5AE7EEE}"/>
            </a:ext>
          </a:extLst>
        </xdr:cNvPr>
        <xdr:cNvSpPr/>
      </xdr:nvSpPr>
      <xdr:spPr>
        <a:xfrm>
          <a:off x="6921500" y="1075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C5217696-0C53-4D51-83B5-866E3D98F75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9E540D0E-D30C-470B-BFAF-7AE8D9AC86C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5E7F0CBF-B84C-4544-8D5E-CFC59D623BC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4BF4AFD7-BD91-48E5-92DA-1E41B970737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15E8CE0-0E7C-4077-87DE-CEBCD976F2C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168972</xdr:rowOff>
    </xdr:from>
    <xdr:to>
      <xdr:col>55</xdr:col>
      <xdr:colOff>50800</xdr:colOff>
      <xdr:row>64</xdr:row>
      <xdr:rowOff>99122</xdr:rowOff>
    </xdr:to>
    <xdr:sp macro="" textlink="">
      <xdr:nvSpPr>
        <xdr:cNvPr id="246" name="楕円 245">
          <a:extLst>
            <a:ext uri="{FF2B5EF4-FFF2-40B4-BE49-F238E27FC236}">
              <a16:creationId xmlns:a16="http://schemas.microsoft.com/office/drawing/2014/main" id="{5F7703AF-6A06-4689-BD54-8C102F57DDC8}"/>
            </a:ext>
          </a:extLst>
        </xdr:cNvPr>
        <xdr:cNvSpPr/>
      </xdr:nvSpPr>
      <xdr:spPr>
        <a:xfrm>
          <a:off x="10426700" y="1097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83899</xdr:rowOff>
    </xdr:from>
    <xdr:ext cx="534377" cy="259045"/>
    <xdr:sp macro="" textlink="">
      <xdr:nvSpPr>
        <xdr:cNvPr id="247" name="【橋りょう・トンネル】&#10;一人当たり有形固定資産（償却資産）額該当値テキスト">
          <a:extLst>
            <a:ext uri="{FF2B5EF4-FFF2-40B4-BE49-F238E27FC236}">
              <a16:creationId xmlns:a16="http://schemas.microsoft.com/office/drawing/2014/main" id="{9CAEADE3-4F4B-470B-9BD1-6E85C52E4228}"/>
            </a:ext>
          </a:extLst>
        </xdr:cNvPr>
        <xdr:cNvSpPr txBox="1"/>
      </xdr:nvSpPr>
      <xdr:spPr>
        <a:xfrm>
          <a:off x="10515600" y="1088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170755</xdr:rowOff>
    </xdr:from>
    <xdr:to>
      <xdr:col>50</xdr:col>
      <xdr:colOff>165100</xdr:colOff>
      <xdr:row>64</xdr:row>
      <xdr:rowOff>100905</xdr:rowOff>
    </xdr:to>
    <xdr:sp macro="" textlink="">
      <xdr:nvSpPr>
        <xdr:cNvPr id="248" name="楕円 247">
          <a:extLst>
            <a:ext uri="{FF2B5EF4-FFF2-40B4-BE49-F238E27FC236}">
              <a16:creationId xmlns:a16="http://schemas.microsoft.com/office/drawing/2014/main" id="{8A7668A0-081E-4191-A79E-FB03AA0EC066}"/>
            </a:ext>
          </a:extLst>
        </xdr:cNvPr>
        <xdr:cNvSpPr/>
      </xdr:nvSpPr>
      <xdr:spPr>
        <a:xfrm>
          <a:off x="9588500" y="1097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48322</xdr:rowOff>
    </xdr:from>
    <xdr:to>
      <xdr:col>55</xdr:col>
      <xdr:colOff>0</xdr:colOff>
      <xdr:row>64</xdr:row>
      <xdr:rowOff>50105</xdr:rowOff>
    </xdr:to>
    <xdr:cxnSp macro="">
      <xdr:nvCxnSpPr>
        <xdr:cNvPr id="249" name="直線コネクタ 248">
          <a:extLst>
            <a:ext uri="{FF2B5EF4-FFF2-40B4-BE49-F238E27FC236}">
              <a16:creationId xmlns:a16="http://schemas.microsoft.com/office/drawing/2014/main" id="{8CBD399E-DFC0-4251-8AF7-519CFE1725D2}"/>
            </a:ext>
          </a:extLst>
        </xdr:cNvPr>
        <xdr:cNvCxnSpPr/>
      </xdr:nvCxnSpPr>
      <xdr:spPr>
        <a:xfrm flipV="1">
          <a:off x="9639300" y="11021122"/>
          <a:ext cx="8382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170999</xdr:rowOff>
    </xdr:from>
    <xdr:to>
      <xdr:col>46</xdr:col>
      <xdr:colOff>38100</xdr:colOff>
      <xdr:row>64</xdr:row>
      <xdr:rowOff>101149</xdr:rowOff>
    </xdr:to>
    <xdr:sp macro="" textlink="">
      <xdr:nvSpPr>
        <xdr:cNvPr id="250" name="楕円 249">
          <a:extLst>
            <a:ext uri="{FF2B5EF4-FFF2-40B4-BE49-F238E27FC236}">
              <a16:creationId xmlns:a16="http://schemas.microsoft.com/office/drawing/2014/main" id="{57D29BFE-8AED-40F5-A6AC-DBA0E6F17483}"/>
            </a:ext>
          </a:extLst>
        </xdr:cNvPr>
        <xdr:cNvSpPr/>
      </xdr:nvSpPr>
      <xdr:spPr>
        <a:xfrm>
          <a:off x="8699500" y="1097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50105</xdr:rowOff>
    </xdr:from>
    <xdr:to>
      <xdr:col>50</xdr:col>
      <xdr:colOff>114300</xdr:colOff>
      <xdr:row>64</xdr:row>
      <xdr:rowOff>50349</xdr:rowOff>
    </xdr:to>
    <xdr:cxnSp macro="">
      <xdr:nvCxnSpPr>
        <xdr:cNvPr id="251" name="直線コネクタ 250">
          <a:extLst>
            <a:ext uri="{FF2B5EF4-FFF2-40B4-BE49-F238E27FC236}">
              <a16:creationId xmlns:a16="http://schemas.microsoft.com/office/drawing/2014/main" id="{B8ED97F0-D321-4CF9-A86C-CC080F895D07}"/>
            </a:ext>
          </a:extLst>
        </xdr:cNvPr>
        <xdr:cNvCxnSpPr/>
      </xdr:nvCxnSpPr>
      <xdr:spPr>
        <a:xfrm flipV="1">
          <a:off x="8750300" y="11022905"/>
          <a:ext cx="889000" cy="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1053</xdr:rowOff>
    </xdr:from>
    <xdr:to>
      <xdr:col>41</xdr:col>
      <xdr:colOff>101600</xdr:colOff>
      <xdr:row>64</xdr:row>
      <xdr:rowOff>102653</xdr:rowOff>
    </xdr:to>
    <xdr:sp macro="" textlink="">
      <xdr:nvSpPr>
        <xdr:cNvPr id="252" name="楕円 251">
          <a:extLst>
            <a:ext uri="{FF2B5EF4-FFF2-40B4-BE49-F238E27FC236}">
              <a16:creationId xmlns:a16="http://schemas.microsoft.com/office/drawing/2014/main" id="{CE3AF5E8-04E4-4CDA-9EAB-F243F314CB6A}"/>
            </a:ext>
          </a:extLst>
        </xdr:cNvPr>
        <xdr:cNvSpPr/>
      </xdr:nvSpPr>
      <xdr:spPr>
        <a:xfrm>
          <a:off x="7810500" y="1097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50349</xdr:rowOff>
    </xdr:from>
    <xdr:to>
      <xdr:col>45</xdr:col>
      <xdr:colOff>177800</xdr:colOff>
      <xdr:row>64</xdr:row>
      <xdr:rowOff>51853</xdr:rowOff>
    </xdr:to>
    <xdr:cxnSp macro="">
      <xdr:nvCxnSpPr>
        <xdr:cNvPr id="253" name="直線コネクタ 252">
          <a:extLst>
            <a:ext uri="{FF2B5EF4-FFF2-40B4-BE49-F238E27FC236}">
              <a16:creationId xmlns:a16="http://schemas.microsoft.com/office/drawing/2014/main" id="{81C7F39A-EB14-4291-A187-E45E09072DE9}"/>
            </a:ext>
          </a:extLst>
        </xdr:cNvPr>
        <xdr:cNvCxnSpPr/>
      </xdr:nvCxnSpPr>
      <xdr:spPr>
        <a:xfrm flipV="1">
          <a:off x="7861300" y="11023149"/>
          <a:ext cx="889000" cy="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1949</xdr:rowOff>
    </xdr:from>
    <xdr:to>
      <xdr:col>36</xdr:col>
      <xdr:colOff>165100</xdr:colOff>
      <xdr:row>64</xdr:row>
      <xdr:rowOff>103549</xdr:rowOff>
    </xdr:to>
    <xdr:sp macro="" textlink="">
      <xdr:nvSpPr>
        <xdr:cNvPr id="254" name="楕円 253">
          <a:extLst>
            <a:ext uri="{FF2B5EF4-FFF2-40B4-BE49-F238E27FC236}">
              <a16:creationId xmlns:a16="http://schemas.microsoft.com/office/drawing/2014/main" id="{652A3750-F2B1-4E88-8829-F059C1393A88}"/>
            </a:ext>
          </a:extLst>
        </xdr:cNvPr>
        <xdr:cNvSpPr/>
      </xdr:nvSpPr>
      <xdr:spPr>
        <a:xfrm>
          <a:off x="6921500" y="1097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51853</xdr:rowOff>
    </xdr:from>
    <xdr:to>
      <xdr:col>41</xdr:col>
      <xdr:colOff>50800</xdr:colOff>
      <xdr:row>64</xdr:row>
      <xdr:rowOff>52749</xdr:rowOff>
    </xdr:to>
    <xdr:cxnSp macro="">
      <xdr:nvCxnSpPr>
        <xdr:cNvPr id="255" name="直線コネクタ 254">
          <a:extLst>
            <a:ext uri="{FF2B5EF4-FFF2-40B4-BE49-F238E27FC236}">
              <a16:creationId xmlns:a16="http://schemas.microsoft.com/office/drawing/2014/main" id="{C545E8E2-1DB4-40CA-AD73-8C2EBBABD54F}"/>
            </a:ext>
          </a:extLst>
        </xdr:cNvPr>
        <xdr:cNvCxnSpPr/>
      </xdr:nvCxnSpPr>
      <xdr:spPr>
        <a:xfrm flipV="1">
          <a:off x="6972300" y="11024653"/>
          <a:ext cx="889000" cy="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58521</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14B327E0-37C9-42C3-A1B0-BE943B69A0DC}"/>
            </a:ext>
          </a:extLst>
        </xdr:cNvPr>
        <xdr:cNvSpPr txBox="1"/>
      </xdr:nvSpPr>
      <xdr:spPr>
        <a:xfrm>
          <a:off x="9327095" y="1051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59689</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92EB362E-108E-4E9A-B4C0-373B0431F66C}"/>
            </a:ext>
          </a:extLst>
        </xdr:cNvPr>
        <xdr:cNvSpPr txBox="1"/>
      </xdr:nvSpPr>
      <xdr:spPr>
        <a:xfrm>
          <a:off x="8450795" y="10518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61348</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BB7BB537-56DE-46DD-9E62-BDE532006301}"/>
            </a:ext>
          </a:extLst>
        </xdr:cNvPr>
        <xdr:cNvSpPr txBox="1"/>
      </xdr:nvSpPr>
      <xdr:spPr>
        <a:xfrm>
          <a:off x="7561795" y="10519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67008</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1504C4E7-2A5A-445D-B1B7-4D961792B953}"/>
            </a:ext>
          </a:extLst>
        </xdr:cNvPr>
        <xdr:cNvSpPr txBox="1"/>
      </xdr:nvSpPr>
      <xdr:spPr>
        <a:xfrm>
          <a:off x="6672795" y="1052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92032</xdr:rowOff>
    </xdr:from>
    <xdr:ext cx="534377" cy="259045"/>
    <xdr:sp macro="" textlink="">
      <xdr:nvSpPr>
        <xdr:cNvPr id="260" name="n_1mainValue【橋りょう・トンネル】&#10;一人当たり有形固定資産（償却資産）額">
          <a:extLst>
            <a:ext uri="{FF2B5EF4-FFF2-40B4-BE49-F238E27FC236}">
              <a16:creationId xmlns:a16="http://schemas.microsoft.com/office/drawing/2014/main" id="{96D18675-F608-4C4B-B837-4D0542203459}"/>
            </a:ext>
          </a:extLst>
        </xdr:cNvPr>
        <xdr:cNvSpPr txBox="1"/>
      </xdr:nvSpPr>
      <xdr:spPr>
        <a:xfrm>
          <a:off x="9359411" y="1106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92276</xdr:rowOff>
    </xdr:from>
    <xdr:ext cx="534377" cy="259045"/>
    <xdr:sp macro="" textlink="">
      <xdr:nvSpPr>
        <xdr:cNvPr id="261" name="n_2mainValue【橋りょう・トンネル】&#10;一人当たり有形固定資産（償却資産）額">
          <a:extLst>
            <a:ext uri="{FF2B5EF4-FFF2-40B4-BE49-F238E27FC236}">
              <a16:creationId xmlns:a16="http://schemas.microsoft.com/office/drawing/2014/main" id="{0F8DD685-FEC6-4692-ADAD-034A020D65C2}"/>
            </a:ext>
          </a:extLst>
        </xdr:cNvPr>
        <xdr:cNvSpPr txBox="1"/>
      </xdr:nvSpPr>
      <xdr:spPr>
        <a:xfrm>
          <a:off x="8483111" y="1106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93780</xdr:rowOff>
    </xdr:from>
    <xdr:ext cx="534377" cy="259045"/>
    <xdr:sp macro="" textlink="">
      <xdr:nvSpPr>
        <xdr:cNvPr id="262" name="n_3mainValue【橋りょう・トンネル】&#10;一人当たり有形固定資産（償却資産）額">
          <a:extLst>
            <a:ext uri="{FF2B5EF4-FFF2-40B4-BE49-F238E27FC236}">
              <a16:creationId xmlns:a16="http://schemas.microsoft.com/office/drawing/2014/main" id="{4C1E99D5-AFE2-4A43-BE2F-BDED327A7F77}"/>
            </a:ext>
          </a:extLst>
        </xdr:cNvPr>
        <xdr:cNvSpPr txBox="1"/>
      </xdr:nvSpPr>
      <xdr:spPr>
        <a:xfrm>
          <a:off x="7594111" y="1106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94676</xdr:rowOff>
    </xdr:from>
    <xdr:ext cx="534377" cy="259045"/>
    <xdr:sp macro="" textlink="">
      <xdr:nvSpPr>
        <xdr:cNvPr id="263" name="n_4mainValue【橋りょう・トンネル】&#10;一人当たり有形固定資産（償却資産）額">
          <a:extLst>
            <a:ext uri="{FF2B5EF4-FFF2-40B4-BE49-F238E27FC236}">
              <a16:creationId xmlns:a16="http://schemas.microsoft.com/office/drawing/2014/main" id="{1CBCF337-FBEE-413C-85D2-DBD04348330F}"/>
            </a:ext>
          </a:extLst>
        </xdr:cNvPr>
        <xdr:cNvSpPr txBox="1"/>
      </xdr:nvSpPr>
      <xdr:spPr>
        <a:xfrm>
          <a:off x="6705111" y="11067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5BD54990-B54F-450C-8880-E7681F954C0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82E0F0B3-691B-4A5C-8E11-54EC1B6EC87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2CB8C021-629E-48CD-A541-F9CC92E3831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86532A25-360A-46DC-9258-D3C106930EA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E6C50F9C-5E4B-4CD5-8910-436162004D1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32B5376F-2855-479C-AA25-0D7F250EEBA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45897C74-68F0-42F4-A675-9151BC8E68F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B7CC56E6-C853-43E4-9815-D94EF712215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5A4A3F8D-AF93-4AFD-A077-4B97D3F7140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97FC711E-5AB2-4D5B-9449-F0BF472CB1B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2EF6AB04-0E08-4E44-8E46-C9E30841F809}"/>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5" name="直線コネクタ 274">
          <a:extLst>
            <a:ext uri="{FF2B5EF4-FFF2-40B4-BE49-F238E27FC236}">
              <a16:creationId xmlns:a16="http://schemas.microsoft.com/office/drawing/2014/main" id="{93045E40-CF95-4DC4-939F-8D59486436DA}"/>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6" name="テキスト ボックス 275">
          <a:extLst>
            <a:ext uri="{FF2B5EF4-FFF2-40B4-BE49-F238E27FC236}">
              <a16:creationId xmlns:a16="http://schemas.microsoft.com/office/drawing/2014/main" id="{AE5CDC25-FCB5-4B8A-BECD-094400B5B178}"/>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7" name="直線コネクタ 276">
          <a:extLst>
            <a:ext uri="{FF2B5EF4-FFF2-40B4-BE49-F238E27FC236}">
              <a16:creationId xmlns:a16="http://schemas.microsoft.com/office/drawing/2014/main" id="{FEB5E18A-1727-40BA-98E5-3F7E2B18BDF7}"/>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8" name="テキスト ボックス 277">
          <a:extLst>
            <a:ext uri="{FF2B5EF4-FFF2-40B4-BE49-F238E27FC236}">
              <a16:creationId xmlns:a16="http://schemas.microsoft.com/office/drawing/2014/main" id="{27B5E805-519E-4486-81E0-9F7930D16388}"/>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9" name="直線コネクタ 278">
          <a:extLst>
            <a:ext uri="{FF2B5EF4-FFF2-40B4-BE49-F238E27FC236}">
              <a16:creationId xmlns:a16="http://schemas.microsoft.com/office/drawing/2014/main" id="{CB701FA4-FB1E-424B-A0EF-1626F62037A9}"/>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0" name="テキスト ボックス 279">
          <a:extLst>
            <a:ext uri="{FF2B5EF4-FFF2-40B4-BE49-F238E27FC236}">
              <a16:creationId xmlns:a16="http://schemas.microsoft.com/office/drawing/2014/main" id="{EB2B68F9-CAC9-4C2A-96DA-045E77A54C09}"/>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1" name="直線コネクタ 280">
          <a:extLst>
            <a:ext uri="{FF2B5EF4-FFF2-40B4-BE49-F238E27FC236}">
              <a16:creationId xmlns:a16="http://schemas.microsoft.com/office/drawing/2014/main" id="{DE4A1C27-BAF2-48E1-9DF8-0D4DA416BE2F}"/>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2" name="テキスト ボックス 281">
          <a:extLst>
            <a:ext uri="{FF2B5EF4-FFF2-40B4-BE49-F238E27FC236}">
              <a16:creationId xmlns:a16="http://schemas.microsoft.com/office/drawing/2014/main" id="{A482FCCB-91F2-46CA-B9E0-48E994E4BBAC}"/>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4407BF35-F7CC-4E11-8CAF-BA6A02533CA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a:extLst>
            <a:ext uri="{FF2B5EF4-FFF2-40B4-BE49-F238E27FC236}">
              <a16:creationId xmlns:a16="http://schemas.microsoft.com/office/drawing/2014/main" id="{E17C8E5F-276F-4384-AD8F-937C03AB4DB4}"/>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E3B3B9F8-A5DA-47C1-B84A-DA6ECEE941A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111252</xdr:rowOff>
    </xdr:from>
    <xdr:to>
      <xdr:col>24</xdr:col>
      <xdr:colOff>62865</xdr:colOff>
      <xdr:row>86</xdr:row>
      <xdr:rowOff>38100</xdr:rowOff>
    </xdr:to>
    <xdr:cxnSp macro="">
      <xdr:nvCxnSpPr>
        <xdr:cNvPr id="286" name="直線コネクタ 285">
          <a:extLst>
            <a:ext uri="{FF2B5EF4-FFF2-40B4-BE49-F238E27FC236}">
              <a16:creationId xmlns:a16="http://schemas.microsoft.com/office/drawing/2014/main" id="{95262A4D-0FA2-4096-A1E2-C410A88F0B3C}"/>
            </a:ext>
          </a:extLst>
        </xdr:cNvPr>
        <xdr:cNvCxnSpPr/>
      </xdr:nvCxnSpPr>
      <xdr:spPr>
        <a:xfrm flipV="1">
          <a:off x="4634865" y="13484352"/>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CA38C73A-7F5A-4F6C-BCF8-37AAC03A94CD}"/>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8" name="直線コネクタ 287">
          <a:extLst>
            <a:ext uri="{FF2B5EF4-FFF2-40B4-BE49-F238E27FC236}">
              <a16:creationId xmlns:a16="http://schemas.microsoft.com/office/drawing/2014/main" id="{0E0BB163-BCC5-4E7C-96F5-83FA968A5F10}"/>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57929</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8E5636FF-9754-4F50-997F-0F50C587B629}"/>
            </a:ext>
          </a:extLst>
        </xdr:cNvPr>
        <xdr:cNvSpPr txBox="1"/>
      </xdr:nvSpPr>
      <xdr:spPr>
        <a:xfrm>
          <a:off x="4673600" y="13259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111252</xdr:rowOff>
    </xdr:from>
    <xdr:to>
      <xdr:col>24</xdr:col>
      <xdr:colOff>152400</xdr:colOff>
      <xdr:row>78</xdr:row>
      <xdr:rowOff>111252</xdr:rowOff>
    </xdr:to>
    <xdr:cxnSp macro="">
      <xdr:nvCxnSpPr>
        <xdr:cNvPr id="290" name="直線コネクタ 289">
          <a:extLst>
            <a:ext uri="{FF2B5EF4-FFF2-40B4-BE49-F238E27FC236}">
              <a16:creationId xmlns:a16="http://schemas.microsoft.com/office/drawing/2014/main" id="{6DC3CE6A-93F7-4D5D-A468-CDF4638D12BA}"/>
            </a:ext>
          </a:extLst>
        </xdr:cNvPr>
        <xdr:cNvCxnSpPr/>
      </xdr:nvCxnSpPr>
      <xdr:spPr>
        <a:xfrm>
          <a:off x="4546600" y="1348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6875</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1B08E8E1-E437-48C6-B9DB-BFD3300C5BBA}"/>
            </a:ext>
          </a:extLst>
        </xdr:cNvPr>
        <xdr:cNvSpPr txBox="1"/>
      </xdr:nvSpPr>
      <xdr:spPr>
        <a:xfrm>
          <a:off x="4673600" y="14065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28448</xdr:rowOff>
    </xdr:from>
    <xdr:to>
      <xdr:col>24</xdr:col>
      <xdr:colOff>114300</xdr:colOff>
      <xdr:row>82</xdr:row>
      <xdr:rowOff>130048</xdr:rowOff>
    </xdr:to>
    <xdr:sp macro="" textlink="">
      <xdr:nvSpPr>
        <xdr:cNvPr id="292" name="フローチャート: 判断 291">
          <a:extLst>
            <a:ext uri="{FF2B5EF4-FFF2-40B4-BE49-F238E27FC236}">
              <a16:creationId xmlns:a16="http://schemas.microsoft.com/office/drawing/2014/main" id="{1C958E12-75E9-416D-8F53-D641976227B6}"/>
            </a:ext>
          </a:extLst>
        </xdr:cNvPr>
        <xdr:cNvSpPr/>
      </xdr:nvSpPr>
      <xdr:spPr>
        <a:xfrm>
          <a:off x="4584700" y="1408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154178</xdr:rowOff>
    </xdr:from>
    <xdr:to>
      <xdr:col>20</xdr:col>
      <xdr:colOff>38100</xdr:colOff>
      <xdr:row>82</xdr:row>
      <xdr:rowOff>84328</xdr:rowOff>
    </xdr:to>
    <xdr:sp macro="" textlink="">
      <xdr:nvSpPr>
        <xdr:cNvPr id="293" name="フローチャート: 判断 292">
          <a:extLst>
            <a:ext uri="{FF2B5EF4-FFF2-40B4-BE49-F238E27FC236}">
              <a16:creationId xmlns:a16="http://schemas.microsoft.com/office/drawing/2014/main" id="{95ED974E-D1EC-47E1-82DE-CFE1CFBDD646}"/>
            </a:ext>
          </a:extLst>
        </xdr:cNvPr>
        <xdr:cNvSpPr/>
      </xdr:nvSpPr>
      <xdr:spPr>
        <a:xfrm>
          <a:off x="3746500" y="1404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126746</xdr:rowOff>
    </xdr:from>
    <xdr:to>
      <xdr:col>15</xdr:col>
      <xdr:colOff>101600</xdr:colOff>
      <xdr:row>82</xdr:row>
      <xdr:rowOff>56896</xdr:rowOff>
    </xdr:to>
    <xdr:sp macro="" textlink="">
      <xdr:nvSpPr>
        <xdr:cNvPr id="294" name="フローチャート: 判断 293">
          <a:extLst>
            <a:ext uri="{FF2B5EF4-FFF2-40B4-BE49-F238E27FC236}">
              <a16:creationId xmlns:a16="http://schemas.microsoft.com/office/drawing/2014/main" id="{58DCBC56-E7E6-4B32-B998-733BE4E09621}"/>
            </a:ext>
          </a:extLst>
        </xdr:cNvPr>
        <xdr:cNvSpPr/>
      </xdr:nvSpPr>
      <xdr:spPr>
        <a:xfrm>
          <a:off x="2857500" y="1401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74168</xdr:rowOff>
    </xdr:from>
    <xdr:to>
      <xdr:col>10</xdr:col>
      <xdr:colOff>165100</xdr:colOff>
      <xdr:row>82</xdr:row>
      <xdr:rowOff>4318</xdr:rowOff>
    </xdr:to>
    <xdr:sp macro="" textlink="">
      <xdr:nvSpPr>
        <xdr:cNvPr id="295" name="フローチャート: 判断 294">
          <a:extLst>
            <a:ext uri="{FF2B5EF4-FFF2-40B4-BE49-F238E27FC236}">
              <a16:creationId xmlns:a16="http://schemas.microsoft.com/office/drawing/2014/main" id="{0DE735CC-E5D2-4236-87B0-EA94D3D85764}"/>
            </a:ext>
          </a:extLst>
        </xdr:cNvPr>
        <xdr:cNvSpPr/>
      </xdr:nvSpPr>
      <xdr:spPr>
        <a:xfrm>
          <a:off x="1968500" y="1396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28448</xdr:rowOff>
    </xdr:from>
    <xdr:to>
      <xdr:col>6</xdr:col>
      <xdr:colOff>38100</xdr:colOff>
      <xdr:row>81</xdr:row>
      <xdr:rowOff>130048</xdr:rowOff>
    </xdr:to>
    <xdr:sp macro="" textlink="">
      <xdr:nvSpPr>
        <xdr:cNvPr id="296" name="フローチャート: 判断 295">
          <a:extLst>
            <a:ext uri="{FF2B5EF4-FFF2-40B4-BE49-F238E27FC236}">
              <a16:creationId xmlns:a16="http://schemas.microsoft.com/office/drawing/2014/main" id="{7E4DE0AE-7A8C-4000-8698-C6A2FE6DA208}"/>
            </a:ext>
          </a:extLst>
        </xdr:cNvPr>
        <xdr:cNvSpPr/>
      </xdr:nvSpPr>
      <xdr:spPr>
        <a:xfrm>
          <a:off x="1079500" y="1391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FF492201-5032-4468-BE03-73B0833516A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9EBBE7EB-1795-4DE8-84F1-FE3741C0827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FAA33A16-C609-44BF-9CC4-2C73215CDBB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19FD2260-EC27-4958-9B41-60D1D1530D6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9076A4FC-A835-4F49-89C9-0747B62D907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163322</xdr:rowOff>
    </xdr:from>
    <xdr:to>
      <xdr:col>24</xdr:col>
      <xdr:colOff>114300</xdr:colOff>
      <xdr:row>80</xdr:row>
      <xdr:rowOff>93472</xdr:rowOff>
    </xdr:to>
    <xdr:sp macro="" textlink="">
      <xdr:nvSpPr>
        <xdr:cNvPr id="302" name="楕円 301">
          <a:extLst>
            <a:ext uri="{FF2B5EF4-FFF2-40B4-BE49-F238E27FC236}">
              <a16:creationId xmlns:a16="http://schemas.microsoft.com/office/drawing/2014/main" id="{5F0F6797-FC8F-4F2F-9457-787FCFCEBCBA}"/>
            </a:ext>
          </a:extLst>
        </xdr:cNvPr>
        <xdr:cNvSpPr/>
      </xdr:nvSpPr>
      <xdr:spPr>
        <a:xfrm>
          <a:off x="4584700" y="1370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14749</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C394E7F1-0ED5-4DC5-9A0F-2D286E691B16}"/>
            </a:ext>
          </a:extLst>
        </xdr:cNvPr>
        <xdr:cNvSpPr txBox="1"/>
      </xdr:nvSpPr>
      <xdr:spPr>
        <a:xfrm>
          <a:off x="4673600" y="13559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145035</xdr:rowOff>
    </xdr:from>
    <xdr:to>
      <xdr:col>20</xdr:col>
      <xdr:colOff>38100</xdr:colOff>
      <xdr:row>80</xdr:row>
      <xdr:rowOff>75185</xdr:rowOff>
    </xdr:to>
    <xdr:sp macro="" textlink="">
      <xdr:nvSpPr>
        <xdr:cNvPr id="304" name="楕円 303">
          <a:extLst>
            <a:ext uri="{FF2B5EF4-FFF2-40B4-BE49-F238E27FC236}">
              <a16:creationId xmlns:a16="http://schemas.microsoft.com/office/drawing/2014/main" id="{5E493008-D9B2-4B0B-A61E-918D822B97C0}"/>
            </a:ext>
          </a:extLst>
        </xdr:cNvPr>
        <xdr:cNvSpPr/>
      </xdr:nvSpPr>
      <xdr:spPr>
        <a:xfrm>
          <a:off x="3746500" y="1368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24385</xdr:rowOff>
    </xdr:from>
    <xdr:to>
      <xdr:col>24</xdr:col>
      <xdr:colOff>63500</xdr:colOff>
      <xdr:row>80</xdr:row>
      <xdr:rowOff>42672</xdr:rowOff>
    </xdr:to>
    <xdr:cxnSp macro="">
      <xdr:nvCxnSpPr>
        <xdr:cNvPr id="305" name="直線コネクタ 304">
          <a:extLst>
            <a:ext uri="{FF2B5EF4-FFF2-40B4-BE49-F238E27FC236}">
              <a16:creationId xmlns:a16="http://schemas.microsoft.com/office/drawing/2014/main" id="{DA798414-2709-45E2-B891-5EFE2D54FAD9}"/>
            </a:ext>
          </a:extLst>
        </xdr:cNvPr>
        <xdr:cNvCxnSpPr/>
      </xdr:nvCxnSpPr>
      <xdr:spPr>
        <a:xfrm>
          <a:off x="3797300" y="13740385"/>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140463</xdr:rowOff>
    </xdr:from>
    <xdr:to>
      <xdr:col>15</xdr:col>
      <xdr:colOff>101600</xdr:colOff>
      <xdr:row>80</xdr:row>
      <xdr:rowOff>70613</xdr:rowOff>
    </xdr:to>
    <xdr:sp macro="" textlink="">
      <xdr:nvSpPr>
        <xdr:cNvPr id="306" name="楕円 305">
          <a:extLst>
            <a:ext uri="{FF2B5EF4-FFF2-40B4-BE49-F238E27FC236}">
              <a16:creationId xmlns:a16="http://schemas.microsoft.com/office/drawing/2014/main" id="{C5426C80-F413-4480-8F04-7B8BE8FE3885}"/>
            </a:ext>
          </a:extLst>
        </xdr:cNvPr>
        <xdr:cNvSpPr/>
      </xdr:nvSpPr>
      <xdr:spPr>
        <a:xfrm>
          <a:off x="2857500" y="1368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19813</xdr:rowOff>
    </xdr:from>
    <xdr:to>
      <xdr:col>19</xdr:col>
      <xdr:colOff>177800</xdr:colOff>
      <xdr:row>80</xdr:row>
      <xdr:rowOff>24385</xdr:rowOff>
    </xdr:to>
    <xdr:cxnSp macro="">
      <xdr:nvCxnSpPr>
        <xdr:cNvPr id="307" name="直線コネクタ 306">
          <a:extLst>
            <a:ext uri="{FF2B5EF4-FFF2-40B4-BE49-F238E27FC236}">
              <a16:creationId xmlns:a16="http://schemas.microsoft.com/office/drawing/2014/main" id="{040E9F7B-8CEF-4616-870D-209DDD1A06F0}"/>
            </a:ext>
          </a:extLst>
        </xdr:cNvPr>
        <xdr:cNvCxnSpPr/>
      </xdr:nvCxnSpPr>
      <xdr:spPr>
        <a:xfrm>
          <a:off x="2908300" y="137358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92456</xdr:rowOff>
    </xdr:from>
    <xdr:to>
      <xdr:col>10</xdr:col>
      <xdr:colOff>165100</xdr:colOff>
      <xdr:row>80</xdr:row>
      <xdr:rowOff>22606</xdr:rowOff>
    </xdr:to>
    <xdr:sp macro="" textlink="">
      <xdr:nvSpPr>
        <xdr:cNvPr id="308" name="楕円 307">
          <a:extLst>
            <a:ext uri="{FF2B5EF4-FFF2-40B4-BE49-F238E27FC236}">
              <a16:creationId xmlns:a16="http://schemas.microsoft.com/office/drawing/2014/main" id="{33217A31-7B0A-4AC0-BF6B-7D5AB6481AE4}"/>
            </a:ext>
          </a:extLst>
        </xdr:cNvPr>
        <xdr:cNvSpPr/>
      </xdr:nvSpPr>
      <xdr:spPr>
        <a:xfrm>
          <a:off x="1968500" y="1363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143256</xdr:rowOff>
    </xdr:from>
    <xdr:to>
      <xdr:col>15</xdr:col>
      <xdr:colOff>50800</xdr:colOff>
      <xdr:row>80</xdr:row>
      <xdr:rowOff>19813</xdr:rowOff>
    </xdr:to>
    <xdr:cxnSp macro="">
      <xdr:nvCxnSpPr>
        <xdr:cNvPr id="309" name="直線コネクタ 308">
          <a:extLst>
            <a:ext uri="{FF2B5EF4-FFF2-40B4-BE49-F238E27FC236}">
              <a16:creationId xmlns:a16="http://schemas.microsoft.com/office/drawing/2014/main" id="{C29DDB86-B38E-4462-AC24-E2527478438E}"/>
            </a:ext>
          </a:extLst>
        </xdr:cNvPr>
        <xdr:cNvCxnSpPr/>
      </xdr:nvCxnSpPr>
      <xdr:spPr>
        <a:xfrm>
          <a:off x="2019300" y="13687806"/>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44450</xdr:rowOff>
    </xdr:from>
    <xdr:to>
      <xdr:col>6</xdr:col>
      <xdr:colOff>38100</xdr:colOff>
      <xdr:row>79</xdr:row>
      <xdr:rowOff>146050</xdr:rowOff>
    </xdr:to>
    <xdr:sp macro="" textlink="">
      <xdr:nvSpPr>
        <xdr:cNvPr id="310" name="楕円 309">
          <a:extLst>
            <a:ext uri="{FF2B5EF4-FFF2-40B4-BE49-F238E27FC236}">
              <a16:creationId xmlns:a16="http://schemas.microsoft.com/office/drawing/2014/main" id="{C979172E-0666-4D42-86FF-B6A0CB553E06}"/>
            </a:ext>
          </a:extLst>
        </xdr:cNvPr>
        <xdr:cNvSpPr/>
      </xdr:nvSpPr>
      <xdr:spPr>
        <a:xfrm>
          <a:off x="1079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95250</xdr:rowOff>
    </xdr:from>
    <xdr:to>
      <xdr:col>10</xdr:col>
      <xdr:colOff>114300</xdr:colOff>
      <xdr:row>79</xdr:row>
      <xdr:rowOff>143256</xdr:rowOff>
    </xdr:to>
    <xdr:cxnSp macro="">
      <xdr:nvCxnSpPr>
        <xdr:cNvPr id="311" name="直線コネクタ 310">
          <a:extLst>
            <a:ext uri="{FF2B5EF4-FFF2-40B4-BE49-F238E27FC236}">
              <a16:creationId xmlns:a16="http://schemas.microsoft.com/office/drawing/2014/main" id="{882C9E1C-55A6-41A3-8BB8-1679B446074A}"/>
            </a:ext>
          </a:extLst>
        </xdr:cNvPr>
        <xdr:cNvCxnSpPr/>
      </xdr:nvCxnSpPr>
      <xdr:spPr>
        <a:xfrm>
          <a:off x="1130300" y="13639800"/>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75455</xdr:rowOff>
    </xdr:from>
    <xdr:ext cx="405111" cy="259045"/>
    <xdr:sp macro="" textlink="">
      <xdr:nvSpPr>
        <xdr:cNvPr id="312" name="n_1aveValue【公営住宅】&#10;有形固定資産減価償却率">
          <a:extLst>
            <a:ext uri="{FF2B5EF4-FFF2-40B4-BE49-F238E27FC236}">
              <a16:creationId xmlns:a16="http://schemas.microsoft.com/office/drawing/2014/main" id="{EE4716D4-0DA1-449A-BD53-AD6AB98C84E6}"/>
            </a:ext>
          </a:extLst>
        </xdr:cNvPr>
        <xdr:cNvSpPr txBox="1"/>
      </xdr:nvSpPr>
      <xdr:spPr>
        <a:xfrm>
          <a:off x="3582044" y="1413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48023</xdr:rowOff>
    </xdr:from>
    <xdr:ext cx="405111" cy="259045"/>
    <xdr:sp macro="" textlink="">
      <xdr:nvSpPr>
        <xdr:cNvPr id="313" name="n_2aveValue【公営住宅】&#10;有形固定資産減価償却率">
          <a:extLst>
            <a:ext uri="{FF2B5EF4-FFF2-40B4-BE49-F238E27FC236}">
              <a16:creationId xmlns:a16="http://schemas.microsoft.com/office/drawing/2014/main" id="{3105338F-2F8E-40AC-9128-A7F108C2F773}"/>
            </a:ext>
          </a:extLst>
        </xdr:cNvPr>
        <xdr:cNvSpPr txBox="1"/>
      </xdr:nvSpPr>
      <xdr:spPr>
        <a:xfrm>
          <a:off x="2705744" y="14106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166895</xdr:rowOff>
    </xdr:from>
    <xdr:ext cx="405111" cy="259045"/>
    <xdr:sp macro="" textlink="">
      <xdr:nvSpPr>
        <xdr:cNvPr id="314" name="n_3aveValue【公営住宅】&#10;有形固定資産減価償却率">
          <a:extLst>
            <a:ext uri="{FF2B5EF4-FFF2-40B4-BE49-F238E27FC236}">
              <a16:creationId xmlns:a16="http://schemas.microsoft.com/office/drawing/2014/main" id="{AB784786-73C0-4331-B061-590C82CA4058}"/>
            </a:ext>
          </a:extLst>
        </xdr:cNvPr>
        <xdr:cNvSpPr txBox="1"/>
      </xdr:nvSpPr>
      <xdr:spPr>
        <a:xfrm>
          <a:off x="1816744" y="14054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121175</xdr:rowOff>
    </xdr:from>
    <xdr:ext cx="405111" cy="259045"/>
    <xdr:sp macro="" textlink="">
      <xdr:nvSpPr>
        <xdr:cNvPr id="315" name="n_4aveValue【公営住宅】&#10;有形固定資産減価償却率">
          <a:extLst>
            <a:ext uri="{FF2B5EF4-FFF2-40B4-BE49-F238E27FC236}">
              <a16:creationId xmlns:a16="http://schemas.microsoft.com/office/drawing/2014/main" id="{B065F1E4-327D-468E-B8BB-58825353104B}"/>
            </a:ext>
          </a:extLst>
        </xdr:cNvPr>
        <xdr:cNvSpPr txBox="1"/>
      </xdr:nvSpPr>
      <xdr:spPr>
        <a:xfrm>
          <a:off x="927744" y="14008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91712</xdr:rowOff>
    </xdr:from>
    <xdr:ext cx="405111" cy="259045"/>
    <xdr:sp macro="" textlink="">
      <xdr:nvSpPr>
        <xdr:cNvPr id="316" name="n_1mainValue【公営住宅】&#10;有形固定資産減価償却率">
          <a:extLst>
            <a:ext uri="{FF2B5EF4-FFF2-40B4-BE49-F238E27FC236}">
              <a16:creationId xmlns:a16="http://schemas.microsoft.com/office/drawing/2014/main" id="{1EE0AFFF-589A-41C9-A63E-22C702D99A64}"/>
            </a:ext>
          </a:extLst>
        </xdr:cNvPr>
        <xdr:cNvSpPr txBox="1"/>
      </xdr:nvSpPr>
      <xdr:spPr>
        <a:xfrm>
          <a:off x="3582044" y="13464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87140</xdr:rowOff>
    </xdr:from>
    <xdr:ext cx="405111" cy="259045"/>
    <xdr:sp macro="" textlink="">
      <xdr:nvSpPr>
        <xdr:cNvPr id="317" name="n_2mainValue【公営住宅】&#10;有形固定資産減価償却率">
          <a:extLst>
            <a:ext uri="{FF2B5EF4-FFF2-40B4-BE49-F238E27FC236}">
              <a16:creationId xmlns:a16="http://schemas.microsoft.com/office/drawing/2014/main" id="{4603F15A-07ED-43B8-BB58-EFD8F2504E2C}"/>
            </a:ext>
          </a:extLst>
        </xdr:cNvPr>
        <xdr:cNvSpPr txBox="1"/>
      </xdr:nvSpPr>
      <xdr:spPr>
        <a:xfrm>
          <a:off x="2705744" y="1346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39133</xdr:rowOff>
    </xdr:from>
    <xdr:ext cx="405111" cy="259045"/>
    <xdr:sp macro="" textlink="">
      <xdr:nvSpPr>
        <xdr:cNvPr id="318" name="n_3mainValue【公営住宅】&#10;有形固定資産減価償却率">
          <a:extLst>
            <a:ext uri="{FF2B5EF4-FFF2-40B4-BE49-F238E27FC236}">
              <a16:creationId xmlns:a16="http://schemas.microsoft.com/office/drawing/2014/main" id="{11ACFA93-1174-4F62-A236-DF1FD8BEF499}"/>
            </a:ext>
          </a:extLst>
        </xdr:cNvPr>
        <xdr:cNvSpPr txBox="1"/>
      </xdr:nvSpPr>
      <xdr:spPr>
        <a:xfrm>
          <a:off x="1816744" y="1341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162577</xdr:rowOff>
    </xdr:from>
    <xdr:ext cx="405111" cy="259045"/>
    <xdr:sp macro="" textlink="">
      <xdr:nvSpPr>
        <xdr:cNvPr id="319" name="n_4mainValue【公営住宅】&#10;有形固定資産減価償却率">
          <a:extLst>
            <a:ext uri="{FF2B5EF4-FFF2-40B4-BE49-F238E27FC236}">
              <a16:creationId xmlns:a16="http://schemas.microsoft.com/office/drawing/2014/main" id="{B48A231E-C21A-4D40-ADDD-4017B296AD41}"/>
            </a:ext>
          </a:extLst>
        </xdr:cNvPr>
        <xdr:cNvSpPr txBox="1"/>
      </xdr:nvSpPr>
      <xdr:spPr>
        <a:xfrm>
          <a:off x="927744" y="1336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18784008-15C0-4931-BDDE-6D62FED7C44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1823C362-9B5A-4C3A-8245-476D9423410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2DE1AD9F-0DE1-4D3A-9059-45CAE32DEB6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FA445DAC-60E2-4570-8754-80654CE7079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D9712A05-0867-4314-816B-A814991F9BA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8A298588-7E5E-4DCB-8270-8723E4383C9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5520FDEC-92CB-42FB-A982-244B5976A16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F0574572-7A47-4E86-9029-CE2C2F307AB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194EA17-814D-4B2F-804D-5E9652A4D62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640DC74E-38BA-4B87-90DF-C5A5132AE92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a:extLst>
            <a:ext uri="{FF2B5EF4-FFF2-40B4-BE49-F238E27FC236}">
              <a16:creationId xmlns:a16="http://schemas.microsoft.com/office/drawing/2014/main" id="{A171FA47-ACB3-482E-813F-89E539C9B6C3}"/>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a:extLst>
            <a:ext uri="{FF2B5EF4-FFF2-40B4-BE49-F238E27FC236}">
              <a16:creationId xmlns:a16="http://schemas.microsoft.com/office/drawing/2014/main" id="{E22894E6-1ACF-42BA-876C-0C2586BF486B}"/>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a:extLst>
            <a:ext uri="{FF2B5EF4-FFF2-40B4-BE49-F238E27FC236}">
              <a16:creationId xmlns:a16="http://schemas.microsoft.com/office/drawing/2014/main" id="{15710F28-82DB-4E53-AF81-19A025DF7395}"/>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a:extLst>
            <a:ext uri="{FF2B5EF4-FFF2-40B4-BE49-F238E27FC236}">
              <a16:creationId xmlns:a16="http://schemas.microsoft.com/office/drawing/2014/main" id="{06210685-03CD-4D85-A483-14A727FC6FA4}"/>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id="{9317A0D7-59B0-4610-9D66-6A428C464993}"/>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a16="http://schemas.microsoft.com/office/drawing/2014/main" id="{2F2A685B-4882-40FE-9F8A-613AD86ECC23}"/>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a:extLst>
            <a:ext uri="{FF2B5EF4-FFF2-40B4-BE49-F238E27FC236}">
              <a16:creationId xmlns:a16="http://schemas.microsoft.com/office/drawing/2014/main" id="{7F7D9538-A302-4737-A065-038E5904C85D}"/>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a:extLst>
            <a:ext uri="{FF2B5EF4-FFF2-40B4-BE49-F238E27FC236}">
              <a16:creationId xmlns:a16="http://schemas.microsoft.com/office/drawing/2014/main" id="{CDDC4FB2-23D4-4327-87A5-4F4638D47939}"/>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a:extLst>
            <a:ext uri="{FF2B5EF4-FFF2-40B4-BE49-F238E27FC236}">
              <a16:creationId xmlns:a16="http://schemas.microsoft.com/office/drawing/2014/main" id="{E57F36E7-5310-48C0-9591-11ABAABDF66A}"/>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a:extLst>
            <a:ext uri="{FF2B5EF4-FFF2-40B4-BE49-F238E27FC236}">
              <a16:creationId xmlns:a16="http://schemas.microsoft.com/office/drawing/2014/main" id="{F2BF7D68-5A48-4089-923B-7347443C001D}"/>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62682FE1-8C51-4300-AFC3-7D65B29F352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D903BA28-6608-4C54-8EAA-AB9348767E41}"/>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D69E15F6-1C58-48AA-ABA3-03B4781D4F5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66294</xdr:rowOff>
    </xdr:from>
    <xdr:to>
      <xdr:col>54</xdr:col>
      <xdr:colOff>189865</xdr:colOff>
      <xdr:row>86</xdr:row>
      <xdr:rowOff>108965</xdr:rowOff>
    </xdr:to>
    <xdr:cxnSp macro="">
      <xdr:nvCxnSpPr>
        <xdr:cNvPr id="343" name="直線コネクタ 342">
          <a:extLst>
            <a:ext uri="{FF2B5EF4-FFF2-40B4-BE49-F238E27FC236}">
              <a16:creationId xmlns:a16="http://schemas.microsoft.com/office/drawing/2014/main" id="{7878768C-E65B-4F91-8E9C-24825A92E4A6}"/>
            </a:ext>
          </a:extLst>
        </xdr:cNvPr>
        <xdr:cNvCxnSpPr/>
      </xdr:nvCxnSpPr>
      <xdr:spPr>
        <a:xfrm flipV="1">
          <a:off x="10476865" y="13439394"/>
          <a:ext cx="0" cy="1414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44" name="【公営住宅】&#10;一人当たり面積最小値テキスト">
          <a:extLst>
            <a:ext uri="{FF2B5EF4-FFF2-40B4-BE49-F238E27FC236}">
              <a16:creationId xmlns:a16="http://schemas.microsoft.com/office/drawing/2014/main" id="{9CB27B61-A671-4F5C-9E16-21CCD4232FB9}"/>
            </a:ext>
          </a:extLst>
        </xdr:cNvPr>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45" name="直線コネクタ 344">
          <a:extLst>
            <a:ext uri="{FF2B5EF4-FFF2-40B4-BE49-F238E27FC236}">
              <a16:creationId xmlns:a16="http://schemas.microsoft.com/office/drawing/2014/main" id="{3FF9FFFF-129C-442B-96B7-AF55A8CDD0D9}"/>
            </a:ext>
          </a:extLst>
        </xdr:cNvPr>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12971</xdr:rowOff>
    </xdr:from>
    <xdr:ext cx="469744" cy="259045"/>
    <xdr:sp macro="" textlink="">
      <xdr:nvSpPr>
        <xdr:cNvPr id="346" name="【公営住宅】&#10;一人当たり面積最大値テキスト">
          <a:extLst>
            <a:ext uri="{FF2B5EF4-FFF2-40B4-BE49-F238E27FC236}">
              <a16:creationId xmlns:a16="http://schemas.microsoft.com/office/drawing/2014/main" id="{919868F2-DE18-4652-A20E-88769C09CBF5}"/>
            </a:ext>
          </a:extLst>
        </xdr:cNvPr>
        <xdr:cNvSpPr txBox="1"/>
      </xdr:nvSpPr>
      <xdr:spPr>
        <a:xfrm>
          <a:off x="10515600" y="13214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66294</xdr:rowOff>
    </xdr:from>
    <xdr:to>
      <xdr:col>55</xdr:col>
      <xdr:colOff>88900</xdr:colOff>
      <xdr:row>78</xdr:row>
      <xdr:rowOff>66294</xdr:rowOff>
    </xdr:to>
    <xdr:cxnSp macro="">
      <xdr:nvCxnSpPr>
        <xdr:cNvPr id="347" name="直線コネクタ 346">
          <a:extLst>
            <a:ext uri="{FF2B5EF4-FFF2-40B4-BE49-F238E27FC236}">
              <a16:creationId xmlns:a16="http://schemas.microsoft.com/office/drawing/2014/main" id="{C9EA5A2E-65C3-4316-BECA-400FF5873DFE}"/>
            </a:ext>
          </a:extLst>
        </xdr:cNvPr>
        <xdr:cNvCxnSpPr/>
      </xdr:nvCxnSpPr>
      <xdr:spPr>
        <a:xfrm>
          <a:off x="10388600" y="13439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48" name="【公営住宅】&#10;一人当たり面積平均値テキスト">
          <a:extLst>
            <a:ext uri="{FF2B5EF4-FFF2-40B4-BE49-F238E27FC236}">
              <a16:creationId xmlns:a16="http://schemas.microsoft.com/office/drawing/2014/main" id="{E55BC65F-A79A-4BD5-A350-6234F112F272}"/>
            </a:ext>
          </a:extLst>
        </xdr:cNvPr>
        <xdr:cNvSpPr txBox="1"/>
      </xdr:nvSpPr>
      <xdr:spPr>
        <a:xfrm>
          <a:off x="10515600"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49" name="フローチャート: 判断 348">
          <a:extLst>
            <a:ext uri="{FF2B5EF4-FFF2-40B4-BE49-F238E27FC236}">
              <a16:creationId xmlns:a16="http://schemas.microsoft.com/office/drawing/2014/main" id="{5FFFA78D-4A68-487C-82AC-1451D6CDF74F}"/>
            </a:ext>
          </a:extLst>
        </xdr:cNvPr>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13208</xdr:rowOff>
    </xdr:from>
    <xdr:to>
      <xdr:col>50</xdr:col>
      <xdr:colOff>165100</xdr:colOff>
      <xdr:row>84</xdr:row>
      <xdr:rowOff>114808</xdr:rowOff>
    </xdr:to>
    <xdr:sp macro="" textlink="">
      <xdr:nvSpPr>
        <xdr:cNvPr id="350" name="フローチャート: 判断 349">
          <a:extLst>
            <a:ext uri="{FF2B5EF4-FFF2-40B4-BE49-F238E27FC236}">
              <a16:creationId xmlns:a16="http://schemas.microsoft.com/office/drawing/2014/main" id="{D7AA1C63-19B8-4F41-8C64-F5F0051E843A}"/>
            </a:ext>
          </a:extLst>
        </xdr:cNvPr>
        <xdr:cNvSpPr/>
      </xdr:nvSpPr>
      <xdr:spPr>
        <a:xfrm>
          <a:off x="9588500" y="1441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1015</xdr:rowOff>
    </xdr:from>
    <xdr:to>
      <xdr:col>46</xdr:col>
      <xdr:colOff>38100</xdr:colOff>
      <xdr:row>84</xdr:row>
      <xdr:rowOff>102615</xdr:rowOff>
    </xdr:to>
    <xdr:sp macro="" textlink="">
      <xdr:nvSpPr>
        <xdr:cNvPr id="351" name="フローチャート: 判断 350">
          <a:extLst>
            <a:ext uri="{FF2B5EF4-FFF2-40B4-BE49-F238E27FC236}">
              <a16:creationId xmlns:a16="http://schemas.microsoft.com/office/drawing/2014/main" id="{1C6CE133-D2AC-466D-A499-1E799547022A}"/>
            </a:ext>
          </a:extLst>
        </xdr:cNvPr>
        <xdr:cNvSpPr/>
      </xdr:nvSpPr>
      <xdr:spPr>
        <a:xfrm>
          <a:off x="8699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4826</xdr:rowOff>
    </xdr:from>
    <xdr:to>
      <xdr:col>41</xdr:col>
      <xdr:colOff>101600</xdr:colOff>
      <xdr:row>84</xdr:row>
      <xdr:rowOff>106426</xdr:rowOff>
    </xdr:to>
    <xdr:sp macro="" textlink="">
      <xdr:nvSpPr>
        <xdr:cNvPr id="352" name="フローチャート: 判断 351">
          <a:extLst>
            <a:ext uri="{FF2B5EF4-FFF2-40B4-BE49-F238E27FC236}">
              <a16:creationId xmlns:a16="http://schemas.microsoft.com/office/drawing/2014/main" id="{D04F9B3C-D9BD-4B7F-82C9-27A6A1C42D62}"/>
            </a:ext>
          </a:extLst>
        </xdr:cNvPr>
        <xdr:cNvSpPr/>
      </xdr:nvSpPr>
      <xdr:spPr>
        <a:xfrm>
          <a:off x="7810500" y="1440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170942</xdr:rowOff>
    </xdr:from>
    <xdr:to>
      <xdr:col>36</xdr:col>
      <xdr:colOff>165100</xdr:colOff>
      <xdr:row>84</xdr:row>
      <xdr:rowOff>101092</xdr:rowOff>
    </xdr:to>
    <xdr:sp macro="" textlink="">
      <xdr:nvSpPr>
        <xdr:cNvPr id="353" name="フローチャート: 判断 352">
          <a:extLst>
            <a:ext uri="{FF2B5EF4-FFF2-40B4-BE49-F238E27FC236}">
              <a16:creationId xmlns:a16="http://schemas.microsoft.com/office/drawing/2014/main" id="{B253BEB5-E056-4089-A435-7FF14DECF2F4}"/>
            </a:ext>
          </a:extLst>
        </xdr:cNvPr>
        <xdr:cNvSpPr/>
      </xdr:nvSpPr>
      <xdr:spPr>
        <a:xfrm>
          <a:off x="6921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204592B2-5CD2-41BB-8F00-21969EE2186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D70EC7DF-3F21-40A1-9D71-189778D9CAE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62301962-429C-4A46-8272-2EDBC87AEE6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50937D50-9D25-4AED-A05D-CF7EE7A5F88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A74ABB23-5DA6-4E88-ADFB-120E83D646E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61976</xdr:rowOff>
    </xdr:from>
    <xdr:to>
      <xdr:col>55</xdr:col>
      <xdr:colOff>50800</xdr:colOff>
      <xdr:row>84</xdr:row>
      <xdr:rowOff>163576</xdr:rowOff>
    </xdr:to>
    <xdr:sp macro="" textlink="">
      <xdr:nvSpPr>
        <xdr:cNvPr id="359" name="楕円 358">
          <a:extLst>
            <a:ext uri="{FF2B5EF4-FFF2-40B4-BE49-F238E27FC236}">
              <a16:creationId xmlns:a16="http://schemas.microsoft.com/office/drawing/2014/main" id="{B0E53C96-D6A9-4F96-B3D1-07832B83AA58}"/>
            </a:ext>
          </a:extLst>
        </xdr:cNvPr>
        <xdr:cNvSpPr/>
      </xdr:nvSpPr>
      <xdr:spPr>
        <a:xfrm>
          <a:off x="10426700" y="1446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40403</xdr:rowOff>
    </xdr:from>
    <xdr:ext cx="469744" cy="259045"/>
    <xdr:sp macro="" textlink="">
      <xdr:nvSpPr>
        <xdr:cNvPr id="360" name="【公営住宅】&#10;一人当たり面積該当値テキスト">
          <a:extLst>
            <a:ext uri="{FF2B5EF4-FFF2-40B4-BE49-F238E27FC236}">
              <a16:creationId xmlns:a16="http://schemas.microsoft.com/office/drawing/2014/main" id="{40F8CF39-250F-48F2-BCEE-D5BCD3B29202}"/>
            </a:ext>
          </a:extLst>
        </xdr:cNvPr>
        <xdr:cNvSpPr txBox="1"/>
      </xdr:nvSpPr>
      <xdr:spPr>
        <a:xfrm>
          <a:off x="10515600" y="14442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59689</xdr:rowOff>
    </xdr:from>
    <xdr:to>
      <xdr:col>50</xdr:col>
      <xdr:colOff>165100</xdr:colOff>
      <xdr:row>84</xdr:row>
      <xdr:rowOff>161289</xdr:rowOff>
    </xdr:to>
    <xdr:sp macro="" textlink="">
      <xdr:nvSpPr>
        <xdr:cNvPr id="361" name="楕円 360">
          <a:extLst>
            <a:ext uri="{FF2B5EF4-FFF2-40B4-BE49-F238E27FC236}">
              <a16:creationId xmlns:a16="http://schemas.microsoft.com/office/drawing/2014/main" id="{392F7CFA-C0BD-46C6-9980-A86EBEB0291E}"/>
            </a:ext>
          </a:extLst>
        </xdr:cNvPr>
        <xdr:cNvSpPr/>
      </xdr:nvSpPr>
      <xdr:spPr>
        <a:xfrm>
          <a:off x="9588500" y="1446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110489</xdr:rowOff>
    </xdr:from>
    <xdr:to>
      <xdr:col>55</xdr:col>
      <xdr:colOff>0</xdr:colOff>
      <xdr:row>84</xdr:row>
      <xdr:rowOff>112776</xdr:rowOff>
    </xdr:to>
    <xdr:cxnSp macro="">
      <xdr:nvCxnSpPr>
        <xdr:cNvPr id="362" name="直線コネクタ 361">
          <a:extLst>
            <a:ext uri="{FF2B5EF4-FFF2-40B4-BE49-F238E27FC236}">
              <a16:creationId xmlns:a16="http://schemas.microsoft.com/office/drawing/2014/main" id="{8CAAD9DE-C4FA-45A5-B416-CC2E586FE7BA}"/>
            </a:ext>
          </a:extLst>
        </xdr:cNvPr>
        <xdr:cNvCxnSpPr/>
      </xdr:nvCxnSpPr>
      <xdr:spPr>
        <a:xfrm>
          <a:off x="9639300" y="14512289"/>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58165</xdr:rowOff>
    </xdr:from>
    <xdr:to>
      <xdr:col>46</xdr:col>
      <xdr:colOff>38100</xdr:colOff>
      <xdr:row>84</xdr:row>
      <xdr:rowOff>159765</xdr:rowOff>
    </xdr:to>
    <xdr:sp macro="" textlink="">
      <xdr:nvSpPr>
        <xdr:cNvPr id="363" name="楕円 362">
          <a:extLst>
            <a:ext uri="{FF2B5EF4-FFF2-40B4-BE49-F238E27FC236}">
              <a16:creationId xmlns:a16="http://schemas.microsoft.com/office/drawing/2014/main" id="{E8EF434D-AB8B-4000-828D-CC9C66A7D2DA}"/>
            </a:ext>
          </a:extLst>
        </xdr:cNvPr>
        <xdr:cNvSpPr/>
      </xdr:nvSpPr>
      <xdr:spPr>
        <a:xfrm>
          <a:off x="8699500" y="1445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108965</xdr:rowOff>
    </xdr:from>
    <xdr:to>
      <xdr:col>50</xdr:col>
      <xdr:colOff>114300</xdr:colOff>
      <xdr:row>84</xdr:row>
      <xdr:rowOff>110489</xdr:rowOff>
    </xdr:to>
    <xdr:cxnSp macro="">
      <xdr:nvCxnSpPr>
        <xdr:cNvPr id="364" name="直線コネクタ 363">
          <a:extLst>
            <a:ext uri="{FF2B5EF4-FFF2-40B4-BE49-F238E27FC236}">
              <a16:creationId xmlns:a16="http://schemas.microsoft.com/office/drawing/2014/main" id="{3325524E-D90C-4ED5-9804-23155AB566E2}"/>
            </a:ext>
          </a:extLst>
        </xdr:cNvPr>
        <xdr:cNvCxnSpPr/>
      </xdr:nvCxnSpPr>
      <xdr:spPr>
        <a:xfrm>
          <a:off x="8750300" y="14510765"/>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53594</xdr:rowOff>
    </xdr:from>
    <xdr:to>
      <xdr:col>41</xdr:col>
      <xdr:colOff>101600</xdr:colOff>
      <xdr:row>84</xdr:row>
      <xdr:rowOff>155194</xdr:rowOff>
    </xdr:to>
    <xdr:sp macro="" textlink="">
      <xdr:nvSpPr>
        <xdr:cNvPr id="365" name="楕円 364">
          <a:extLst>
            <a:ext uri="{FF2B5EF4-FFF2-40B4-BE49-F238E27FC236}">
              <a16:creationId xmlns:a16="http://schemas.microsoft.com/office/drawing/2014/main" id="{687EB901-E63D-4E05-966B-AD08FA39994C}"/>
            </a:ext>
          </a:extLst>
        </xdr:cNvPr>
        <xdr:cNvSpPr/>
      </xdr:nvSpPr>
      <xdr:spPr>
        <a:xfrm>
          <a:off x="7810500" y="1445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104394</xdr:rowOff>
    </xdr:from>
    <xdr:to>
      <xdr:col>45</xdr:col>
      <xdr:colOff>177800</xdr:colOff>
      <xdr:row>84</xdr:row>
      <xdr:rowOff>108965</xdr:rowOff>
    </xdr:to>
    <xdr:cxnSp macro="">
      <xdr:nvCxnSpPr>
        <xdr:cNvPr id="366" name="直線コネクタ 365">
          <a:extLst>
            <a:ext uri="{FF2B5EF4-FFF2-40B4-BE49-F238E27FC236}">
              <a16:creationId xmlns:a16="http://schemas.microsoft.com/office/drawing/2014/main" id="{24544E47-1220-40CE-8C8C-841B8D406215}"/>
            </a:ext>
          </a:extLst>
        </xdr:cNvPr>
        <xdr:cNvCxnSpPr/>
      </xdr:nvCxnSpPr>
      <xdr:spPr>
        <a:xfrm>
          <a:off x="7861300" y="1450619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52070</xdr:rowOff>
    </xdr:from>
    <xdr:to>
      <xdr:col>36</xdr:col>
      <xdr:colOff>165100</xdr:colOff>
      <xdr:row>84</xdr:row>
      <xdr:rowOff>153670</xdr:rowOff>
    </xdr:to>
    <xdr:sp macro="" textlink="">
      <xdr:nvSpPr>
        <xdr:cNvPr id="367" name="楕円 366">
          <a:extLst>
            <a:ext uri="{FF2B5EF4-FFF2-40B4-BE49-F238E27FC236}">
              <a16:creationId xmlns:a16="http://schemas.microsoft.com/office/drawing/2014/main" id="{346F8E27-D59C-4D72-A3CA-F8844781421E}"/>
            </a:ext>
          </a:extLst>
        </xdr:cNvPr>
        <xdr:cNvSpPr/>
      </xdr:nvSpPr>
      <xdr:spPr>
        <a:xfrm>
          <a:off x="6921500" y="1445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102870</xdr:rowOff>
    </xdr:from>
    <xdr:to>
      <xdr:col>41</xdr:col>
      <xdr:colOff>50800</xdr:colOff>
      <xdr:row>84</xdr:row>
      <xdr:rowOff>104394</xdr:rowOff>
    </xdr:to>
    <xdr:cxnSp macro="">
      <xdr:nvCxnSpPr>
        <xdr:cNvPr id="368" name="直線コネクタ 367">
          <a:extLst>
            <a:ext uri="{FF2B5EF4-FFF2-40B4-BE49-F238E27FC236}">
              <a16:creationId xmlns:a16="http://schemas.microsoft.com/office/drawing/2014/main" id="{81507E4B-12D5-4811-84E1-3D33753066C0}"/>
            </a:ext>
          </a:extLst>
        </xdr:cNvPr>
        <xdr:cNvCxnSpPr/>
      </xdr:nvCxnSpPr>
      <xdr:spPr>
        <a:xfrm>
          <a:off x="6972300" y="1450467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131335</xdr:rowOff>
    </xdr:from>
    <xdr:ext cx="469744" cy="259045"/>
    <xdr:sp macro="" textlink="">
      <xdr:nvSpPr>
        <xdr:cNvPr id="369" name="n_1aveValue【公営住宅】&#10;一人当たり面積">
          <a:extLst>
            <a:ext uri="{FF2B5EF4-FFF2-40B4-BE49-F238E27FC236}">
              <a16:creationId xmlns:a16="http://schemas.microsoft.com/office/drawing/2014/main" id="{3FF7ECF6-C017-4D93-9F1C-F0CDDBE1E330}"/>
            </a:ext>
          </a:extLst>
        </xdr:cNvPr>
        <xdr:cNvSpPr txBox="1"/>
      </xdr:nvSpPr>
      <xdr:spPr>
        <a:xfrm>
          <a:off x="9391727" y="1419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119142</xdr:rowOff>
    </xdr:from>
    <xdr:ext cx="469744" cy="259045"/>
    <xdr:sp macro="" textlink="">
      <xdr:nvSpPr>
        <xdr:cNvPr id="370" name="n_2aveValue【公営住宅】&#10;一人当たり面積">
          <a:extLst>
            <a:ext uri="{FF2B5EF4-FFF2-40B4-BE49-F238E27FC236}">
              <a16:creationId xmlns:a16="http://schemas.microsoft.com/office/drawing/2014/main" id="{DDF7A7EE-D0DA-4D74-AAD8-724CE9ED389E}"/>
            </a:ext>
          </a:extLst>
        </xdr:cNvPr>
        <xdr:cNvSpPr txBox="1"/>
      </xdr:nvSpPr>
      <xdr:spPr>
        <a:xfrm>
          <a:off x="8515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122953</xdr:rowOff>
    </xdr:from>
    <xdr:ext cx="469744" cy="259045"/>
    <xdr:sp macro="" textlink="">
      <xdr:nvSpPr>
        <xdr:cNvPr id="371" name="n_3aveValue【公営住宅】&#10;一人当たり面積">
          <a:extLst>
            <a:ext uri="{FF2B5EF4-FFF2-40B4-BE49-F238E27FC236}">
              <a16:creationId xmlns:a16="http://schemas.microsoft.com/office/drawing/2014/main" id="{F870F761-2580-406B-AA66-ABFED1D5FC0A}"/>
            </a:ext>
          </a:extLst>
        </xdr:cNvPr>
        <xdr:cNvSpPr txBox="1"/>
      </xdr:nvSpPr>
      <xdr:spPr>
        <a:xfrm>
          <a:off x="7626427" y="1418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117619</xdr:rowOff>
    </xdr:from>
    <xdr:ext cx="469744" cy="259045"/>
    <xdr:sp macro="" textlink="">
      <xdr:nvSpPr>
        <xdr:cNvPr id="372" name="n_4aveValue【公営住宅】&#10;一人当たり面積">
          <a:extLst>
            <a:ext uri="{FF2B5EF4-FFF2-40B4-BE49-F238E27FC236}">
              <a16:creationId xmlns:a16="http://schemas.microsoft.com/office/drawing/2014/main" id="{A031003F-FADC-4679-9623-92E02E5D21A7}"/>
            </a:ext>
          </a:extLst>
        </xdr:cNvPr>
        <xdr:cNvSpPr txBox="1"/>
      </xdr:nvSpPr>
      <xdr:spPr>
        <a:xfrm>
          <a:off x="6737427" y="141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152416</xdr:rowOff>
    </xdr:from>
    <xdr:ext cx="469744" cy="259045"/>
    <xdr:sp macro="" textlink="">
      <xdr:nvSpPr>
        <xdr:cNvPr id="373" name="n_1mainValue【公営住宅】&#10;一人当たり面積">
          <a:extLst>
            <a:ext uri="{FF2B5EF4-FFF2-40B4-BE49-F238E27FC236}">
              <a16:creationId xmlns:a16="http://schemas.microsoft.com/office/drawing/2014/main" id="{082E4B44-FCDE-4B3E-AEAD-12DFED753660}"/>
            </a:ext>
          </a:extLst>
        </xdr:cNvPr>
        <xdr:cNvSpPr txBox="1"/>
      </xdr:nvSpPr>
      <xdr:spPr>
        <a:xfrm>
          <a:off x="9391727" y="1455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150892</xdr:rowOff>
    </xdr:from>
    <xdr:ext cx="469744" cy="259045"/>
    <xdr:sp macro="" textlink="">
      <xdr:nvSpPr>
        <xdr:cNvPr id="374" name="n_2mainValue【公営住宅】&#10;一人当たり面積">
          <a:extLst>
            <a:ext uri="{FF2B5EF4-FFF2-40B4-BE49-F238E27FC236}">
              <a16:creationId xmlns:a16="http://schemas.microsoft.com/office/drawing/2014/main" id="{874BAC4D-A67C-449B-BD7D-3C6A53A28D5A}"/>
            </a:ext>
          </a:extLst>
        </xdr:cNvPr>
        <xdr:cNvSpPr txBox="1"/>
      </xdr:nvSpPr>
      <xdr:spPr>
        <a:xfrm>
          <a:off x="8515427" y="14552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146321</xdr:rowOff>
    </xdr:from>
    <xdr:ext cx="469744" cy="259045"/>
    <xdr:sp macro="" textlink="">
      <xdr:nvSpPr>
        <xdr:cNvPr id="375" name="n_3mainValue【公営住宅】&#10;一人当たり面積">
          <a:extLst>
            <a:ext uri="{FF2B5EF4-FFF2-40B4-BE49-F238E27FC236}">
              <a16:creationId xmlns:a16="http://schemas.microsoft.com/office/drawing/2014/main" id="{7363D548-A7A7-448A-A72C-393C316BB06B}"/>
            </a:ext>
          </a:extLst>
        </xdr:cNvPr>
        <xdr:cNvSpPr txBox="1"/>
      </xdr:nvSpPr>
      <xdr:spPr>
        <a:xfrm>
          <a:off x="7626427" y="1454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144797</xdr:rowOff>
    </xdr:from>
    <xdr:ext cx="469744" cy="259045"/>
    <xdr:sp macro="" textlink="">
      <xdr:nvSpPr>
        <xdr:cNvPr id="376" name="n_4mainValue【公営住宅】&#10;一人当たり面積">
          <a:extLst>
            <a:ext uri="{FF2B5EF4-FFF2-40B4-BE49-F238E27FC236}">
              <a16:creationId xmlns:a16="http://schemas.microsoft.com/office/drawing/2014/main" id="{D0089787-FD72-48D8-8EC3-53A6C9B26BB8}"/>
            </a:ext>
          </a:extLst>
        </xdr:cNvPr>
        <xdr:cNvSpPr txBox="1"/>
      </xdr:nvSpPr>
      <xdr:spPr>
        <a:xfrm>
          <a:off x="6737427" y="1454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BB414E3B-68AB-4CB2-91E3-785D18DE3D0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6A266620-A574-4B63-B111-5CA59EFECCF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5FED30C6-6E2A-4C5B-8FF8-5C52696528F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4251F415-FAEE-4241-95BE-623CA92D1A6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7532E8A8-EC54-424C-9606-8D8975FF3D4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8DA79879-A088-49DD-8011-B9064E29199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7AB4E9BD-532B-4EE8-98D2-79B7A2411DD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C5D64658-BA04-49C7-9B2A-81CB35817496}"/>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177C8B4B-2DE8-4778-B3BA-4D69D79E080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43DEE4BD-4AC5-4AF7-A21C-BD4B274F762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5F33612B-086E-43EB-8C46-D40FB8E7249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4CA3F17C-A9C4-4576-8BCC-5011E10C927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7FACF993-D192-4467-9AA1-9A5D96F6F68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374651A8-7F97-4052-A38D-47A3DFCD80C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1D09CF85-5E96-48B3-921D-7A07C20BDE8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7A207C86-E595-4098-A320-636B5C8B5299}"/>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01A1896C-AF28-4E1C-83D4-9114E2C7309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32C71C6D-559F-4979-88C7-17C7CB8A7DD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FAC4B736-00C9-4990-BED3-3DA67E8E4A2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6CD62FE3-EE4A-4FFB-A1D6-824C835F7B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A9BDC8B3-724C-4296-965C-7D16C13114A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EC732483-6064-4435-B749-5A0CA6222D3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3FBDD154-58E9-4FBB-BAC5-579F06D3AFC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2382CB40-B635-4E97-9367-791BC37D71C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96ABB896-D375-4690-9125-008953F3B01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B5BA8D52-4F98-435E-B0CF-E82F2883EAC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6A988D47-BB2B-4B69-804D-8B28A262491F}"/>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a:extLst>
            <a:ext uri="{FF2B5EF4-FFF2-40B4-BE49-F238E27FC236}">
              <a16:creationId xmlns:a16="http://schemas.microsoft.com/office/drawing/2014/main" id="{ED7FF972-4D3A-4A36-B677-1F252365773D}"/>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a:extLst>
            <a:ext uri="{FF2B5EF4-FFF2-40B4-BE49-F238E27FC236}">
              <a16:creationId xmlns:a16="http://schemas.microsoft.com/office/drawing/2014/main" id="{53DFBBCB-004B-4A61-9680-4B8F3DE64D97}"/>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a:extLst>
            <a:ext uri="{FF2B5EF4-FFF2-40B4-BE49-F238E27FC236}">
              <a16:creationId xmlns:a16="http://schemas.microsoft.com/office/drawing/2014/main" id="{6FFBEA1E-361C-4ECB-98F6-7B016474287F}"/>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a:extLst>
            <a:ext uri="{FF2B5EF4-FFF2-40B4-BE49-F238E27FC236}">
              <a16:creationId xmlns:a16="http://schemas.microsoft.com/office/drawing/2014/main" id="{37B57F0F-37D7-49D8-8EB0-33D4CDF29D86}"/>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a:extLst>
            <a:ext uri="{FF2B5EF4-FFF2-40B4-BE49-F238E27FC236}">
              <a16:creationId xmlns:a16="http://schemas.microsoft.com/office/drawing/2014/main" id="{BC8C779D-B115-4AFB-9AD8-32E9620625D6}"/>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a:extLst>
            <a:ext uri="{FF2B5EF4-FFF2-40B4-BE49-F238E27FC236}">
              <a16:creationId xmlns:a16="http://schemas.microsoft.com/office/drawing/2014/main" id="{B4CF1EC7-E346-415E-A9EE-69DD463975BE}"/>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a:extLst>
            <a:ext uri="{FF2B5EF4-FFF2-40B4-BE49-F238E27FC236}">
              <a16:creationId xmlns:a16="http://schemas.microsoft.com/office/drawing/2014/main" id="{07519D27-BF9A-4F52-B9D4-FDC2AB339A57}"/>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a:extLst>
            <a:ext uri="{FF2B5EF4-FFF2-40B4-BE49-F238E27FC236}">
              <a16:creationId xmlns:a16="http://schemas.microsoft.com/office/drawing/2014/main" id="{9FB3ED9C-86DA-4722-985B-4653961353FE}"/>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a:extLst>
            <a:ext uri="{FF2B5EF4-FFF2-40B4-BE49-F238E27FC236}">
              <a16:creationId xmlns:a16="http://schemas.microsoft.com/office/drawing/2014/main" id="{386A99D5-5F19-45BF-B4F9-0F77FE8EDBF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3" name="テキスト ボックス 412">
          <a:extLst>
            <a:ext uri="{FF2B5EF4-FFF2-40B4-BE49-F238E27FC236}">
              <a16:creationId xmlns:a16="http://schemas.microsoft.com/office/drawing/2014/main" id="{DA8A8BCF-F75A-4E35-88DC-B15BDC357CDB}"/>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389BE924-9CC0-4ECE-8A58-4A0A8E2D0A3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a:extLst>
            <a:ext uri="{FF2B5EF4-FFF2-40B4-BE49-F238E27FC236}">
              <a16:creationId xmlns:a16="http://schemas.microsoft.com/office/drawing/2014/main" id="{3840F003-6008-41B3-95B6-D923F9E2B4DB}"/>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a:extLst>
            <a:ext uri="{FF2B5EF4-FFF2-40B4-BE49-F238E27FC236}">
              <a16:creationId xmlns:a16="http://schemas.microsoft.com/office/drawing/2014/main" id="{F8A1FF16-2825-493A-BFD3-896F020B5EE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36195</xdr:rowOff>
    </xdr:from>
    <xdr:to>
      <xdr:col>85</xdr:col>
      <xdr:colOff>126364</xdr:colOff>
      <xdr:row>42</xdr:row>
      <xdr:rowOff>32385</xdr:rowOff>
    </xdr:to>
    <xdr:cxnSp macro="">
      <xdr:nvCxnSpPr>
        <xdr:cNvPr id="417" name="直線コネクタ 416">
          <a:extLst>
            <a:ext uri="{FF2B5EF4-FFF2-40B4-BE49-F238E27FC236}">
              <a16:creationId xmlns:a16="http://schemas.microsoft.com/office/drawing/2014/main" id="{90155230-F478-4A8E-98CB-28BA9875BB79}"/>
            </a:ext>
          </a:extLst>
        </xdr:cNvPr>
        <xdr:cNvCxnSpPr/>
      </xdr:nvCxnSpPr>
      <xdr:spPr>
        <a:xfrm flipV="1">
          <a:off x="16318864" y="5865495"/>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36212</xdr:rowOff>
    </xdr:from>
    <xdr:ext cx="405111" cy="259045"/>
    <xdr:sp macro="" textlink="">
      <xdr:nvSpPr>
        <xdr:cNvPr id="418" name="【認定こども園・幼稚園・保育所】&#10;有形固定資産減価償却率最小値テキスト">
          <a:extLst>
            <a:ext uri="{FF2B5EF4-FFF2-40B4-BE49-F238E27FC236}">
              <a16:creationId xmlns:a16="http://schemas.microsoft.com/office/drawing/2014/main" id="{840265C8-48E1-4877-A57E-6929E8567A39}"/>
            </a:ext>
          </a:extLst>
        </xdr:cNvPr>
        <xdr:cNvSpPr txBox="1"/>
      </xdr:nvSpPr>
      <xdr:spPr>
        <a:xfrm>
          <a:off x="16357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32385</xdr:rowOff>
    </xdr:from>
    <xdr:to>
      <xdr:col>86</xdr:col>
      <xdr:colOff>25400</xdr:colOff>
      <xdr:row>42</xdr:row>
      <xdr:rowOff>32385</xdr:rowOff>
    </xdr:to>
    <xdr:cxnSp macro="">
      <xdr:nvCxnSpPr>
        <xdr:cNvPr id="419" name="直線コネクタ 418">
          <a:extLst>
            <a:ext uri="{FF2B5EF4-FFF2-40B4-BE49-F238E27FC236}">
              <a16:creationId xmlns:a16="http://schemas.microsoft.com/office/drawing/2014/main" id="{89B11AC7-96F1-43A4-BF54-AB8D17097F16}"/>
            </a:ext>
          </a:extLst>
        </xdr:cNvPr>
        <xdr:cNvCxnSpPr/>
      </xdr:nvCxnSpPr>
      <xdr:spPr>
        <a:xfrm>
          <a:off x="16230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154322</xdr:rowOff>
    </xdr:from>
    <xdr:ext cx="405111" cy="259045"/>
    <xdr:sp macro="" textlink="">
      <xdr:nvSpPr>
        <xdr:cNvPr id="420" name="【認定こども園・幼稚園・保育所】&#10;有形固定資産減価償却率最大値テキスト">
          <a:extLst>
            <a:ext uri="{FF2B5EF4-FFF2-40B4-BE49-F238E27FC236}">
              <a16:creationId xmlns:a16="http://schemas.microsoft.com/office/drawing/2014/main" id="{98C45C8E-3D13-4E8F-9E4D-4E755955D89C}"/>
            </a:ext>
          </a:extLst>
        </xdr:cNvPr>
        <xdr:cNvSpPr txBox="1"/>
      </xdr:nvSpPr>
      <xdr:spPr>
        <a:xfrm>
          <a:off x="16357600" y="564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36195</xdr:rowOff>
    </xdr:from>
    <xdr:to>
      <xdr:col>86</xdr:col>
      <xdr:colOff>25400</xdr:colOff>
      <xdr:row>34</xdr:row>
      <xdr:rowOff>36195</xdr:rowOff>
    </xdr:to>
    <xdr:cxnSp macro="">
      <xdr:nvCxnSpPr>
        <xdr:cNvPr id="421" name="直線コネクタ 420">
          <a:extLst>
            <a:ext uri="{FF2B5EF4-FFF2-40B4-BE49-F238E27FC236}">
              <a16:creationId xmlns:a16="http://schemas.microsoft.com/office/drawing/2014/main" id="{DAC8E995-D5CB-483F-A77C-5A64E315926D}"/>
            </a:ext>
          </a:extLst>
        </xdr:cNvPr>
        <xdr:cNvCxnSpPr/>
      </xdr:nvCxnSpPr>
      <xdr:spPr>
        <a:xfrm>
          <a:off x="16230600" y="586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170197</xdr:rowOff>
    </xdr:from>
    <xdr:ext cx="405111" cy="259045"/>
    <xdr:sp macro="" textlink="">
      <xdr:nvSpPr>
        <xdr:cNvPr id="422" name="【認定こども園・幼稚園・保育所】&#10;有形固定資産減価償却率平均値テキスト">
          <a:extLst>
            <a:ext uri="{FF2B5EF4-FFF2-40B4-BE49-F238E27FC236}">
              <a16:creationId xmlns:a16="http://schemas.microsoft.com/office/drawing/2014/main" id="{1215E5DD-3DD0-4B78-AC1D-BF55C0A2039A}"/>
            </a:ext>
          </a:extLst>
        </xdr:cNvPr>
        <xdr:cNvSpPr txBox="1"/>
      </xdr:nvSpPr>
      <xdr:spPr>
        <a:xfrm>
          <a:off x="16357600" y="634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147320</xdr:rowOff>
    </xdr:from>
    <xdr:to>
      <xdr:col>85</xdr:col>
      <xdr:colOff>177800</xdr:colOff>
      <xdr:row>38</xdr:row>
      <xdr:rowOff>77470</xdr:rowOff>
    </xdr:to>
    <xdr:sp macro="" textlink="">
      <xdr:nvSpPr>
        <xdr:cNvPr id="423" name="フローチャート: 判断 422">
          <a:extLst>
            <a:ext uri="{FF2B5EF4-FFF2-40B4-BE49-F238E27FC236}">
              <a16:creationId xmlns:a16="http://schemas.microsoft.com/office/drawing/2014/main" id="{8D21272D-33C5-432D-8505-3F4B7F92ADA1}"/>
            </a:ext>
          </a:extLst>
        </xdr:cNvPr>
        <xdr:cNvSpPr/>
      </xdr:nvSpPr>
      <xdr:spPr>
        <a:xfrm>
          <a:off x="16268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154940</xdr:rowOff>
    </xdr:from>
    <xdr:to>
      <xdr:col>81</xdr:col>
      <xdr:colOff>101600</xdr:colOff>
      <xdr:row>38</xdr:row>
      <xdr:rowOff>85090</xdr:rowOff>
    </xdr:to>
    <xdr:sp macro="" textlink="">
      <xdr:nvSpPr>
        <xdr:cNvPr id="424" name="フローチャート: 判断 423">
          <a:extLst>
            <a:ext uri="{FF2B5EF4-FFF2-40B4-BE49-F238E27FC236}">
              <a16:creationId xmlns:a16="http://schemas.microsoft.com/office/drawing/2014/main" id="{3C609835-1508-484C-B6CF-F148D718D5F1}"/>
            </a:ext>
          </a:extLst>
        </xdr:cNvPr>
        <xdr:cNvSpPr/>
      </xdr:nvSpPr>
      <xdr:spPr>
        <a:xfrm>
          <a:off x="15430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92075</xdr:rowOff>
    </xdr:from>
    <xdr:to>
      <xdr:col>76</xdr:col>
      <xdr:colOff>165100</xdr:colOff>
      <xdr:row>38</xdr:row>
      <xdr:rowOff>22225</xdr:rowOff>
    </xdr:to>
    <xdr:sp macro="" textlink="">
      <xdr:nvSpPr>
        <xdr:cNvPr id="425" name="フローチャート: 判断 424">
          <a:extLst>
            <a:ext uri="{FF2B5EF4-FFF2-40B4-BE49-F238E27FC236}">
              <a16:creationId xmlns:a16="http://schemas.microsoft.com/office/drawing/2014/main" id="{D8620F7F-D110-4B21-8C5F-EEC3A56043D5}"/>
            </a:ext>
          </a:extLst>
        </xdr:cNvPr>
        <xdr:cNvSpPr/>
      </xdr:nvSpPr>
      <xdr:spPr>
        <a:xfrm>
          <a:off x="14541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426" name="フローチャート: 判断 425">
          <a:extLst>
            <a:ext uri="{FF2B5EF4-FFF2-40B4-BE49-F238E27FC236}">
              <a16:creationId xmlns:a16="http://schemas.microsoft.com/office/drawing/2014/main" id="{3CE64CC9-8E5E-4F2C-8CB1-9C21D885B7D4}"/>
            </a:ext>
          </a:extLst>
        </xdr:cNvPr>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427" name="フローチャート: 判断 426">
          <a:extLst>
            <a:ext uri="{FF2B5EF4-FFF2-40B4-BE49-F238E27FC236}">
              <a16:creationId xmlns:a16="http://schemas.microsoft.com/office/drawing/2014/main" id="{4BEEB97F-B3F6-4CA6-BCB6-961DFB00E497}"/>
            </a:ext>
          </a:extLst>
        </xdr:cNvPr>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4C780FA8-A7C0-49CC-928F-70BFC0730E7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E805F03C-42FA-4FEA-92AD-3AB4BEC6618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F48D1B2A-CC00-4001-997B-1DC5ECE1760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599C6115-64D3-4979-B9C4-02F20106049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D60D62AD-7A3C-447B-988F-08B59EDDD13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126365</xdr:rowOff>
    </xdr:from>
    <xdr:to>
      <xdr:col>85</xdr:col>
      <xdr:colOff>177800</xdr:colOff>
      <xdr:row>39</xdr:row>
      <xdr:rowOff>56515</xdr:rowOff>
    </xdr:to>
    <xdr:sp macro="" textlink="">
      <xdr:nvSpPr>
        <xdr:cNvPr id="433" name="楕円 432">
          <a:extLst>
            <a:ext uri="{FF2B5EF4-FFF2-40B4-BE49-F238E27FC236}">
              <a16:creationId xmlns:a16="http://schemas.microsoft.com/office/drawing/2014/main" id="{78D2FB19-6632-4D1C-B973-E0BEA86A5418}"/>
            </a:ext>
          </a:extLst>
        </xdr:cNvPr>
        <xdr:cNvSpPr/>
      </xdr:nvSpPr>
      <xdr:spPr>
        <a:xfrm>
          <a:off x="16268700" y="664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104792</xdr:rowOff>
    </xdr:from>
    <xdr:ext cx="405111" cy="259045"/>
    <xdr:sp macro="" textlink="">
      <xdr:nvSpPr>
        <xdr:cNvPr id="434" name="【認定こども園・幼稚園・保育所】&#10;有形固定資産減価償却率該当値テキスト">
          <a:extLst>
            <a:ext uri="{FF2B5EF4-FFF2-40B4-BE49-F238E27FC236}">
              <a16:creationId xmlns:a16="http://schemas.microsoft.com/office/drawing/2014/main" id="{46DCB468-DD2A-44C7-B467-89BE2FBF10E6}"/>
            </a:ext>
          </a:extLst>
        </xdr:cNvPr>
        <xdr:cNvSpPr txBox="1"/>
      </xdr:nvSpPr>
      <xdr:spPr>
        <a:xfrm>
          <a:off x="16357600" y="661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113030</xdr:rowOff>
    </xdr:from>
    <xdr:to>
      <xdr:col>81</xdr:col>
      <xdr:colOff>101600</xdr:colOff>
      <xdr:row>39</xdr:row>
      <xdr:rowOff>43180</xdr:rowOff>
    </xdr:to>
    <xdr:sp macro="" textlink="">
      <xdr:nvSpPr>
        <xdr:cNvPr id="435" name="楕円 434">
          <a:extLst>
            <a:ext uri="{FF2B5EF4-FFF2-40B4-BE49-F238E27FC236}">
              <a16:creationId xmlns:a16="http://schemas.microsoft.com/office/drawing/2014/main" id="{F293F6EE-F4DF-4BD5-9342-BCD47CC2B501}"/>
            </a:ext>
          </a:extLst>
        </xdr:cNvPr>
        <xdr:cNvSpPr/>
      </xdr:nvSpPr>
      <xdr:spPr>
        <a:xfrm>
          <a:off x="15430500" y="66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163830</xdr:rowOff>
    </xdr:from>
    <xdr:to>
      <xdr:col>85</xdr:col>
      <xdr:colOff>127000</xdr:colOff>
      <xdr:row>39</xdr:row>
      <xdr:rowOff>5715</xdr:rowOff>
    </xdr:to>
    <xdr:cxnSp macro="">
      <xdr:nvCxnSpPr>
        <xdr:cNvPr id="436" name="直線コネクタ 435">
          <a:extLst>
            <a:ext uri="{FF2B5EF4-FFF2-40B4-BE49-F238E27FC236}">
              <a16:creationId xmlns:a16="http://schemas.microsoft.com/office/drawing/2014/main" id="{F4C4875C-35ED-43E8-B20C-58073AA7676D}"/>
            </a:ext>
          </a:extLst>
        </xdr:cNvPr>
        <xdr:cNvCxnSpPr/>
      </xdr:nvCxnSpPr>
      <xdr:spPr>
        <a:xfrm>
          <a:off x="15481300" y="667893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76835</xdr:rowOff>
    </xdr:from>
    <xdr:to>
      <xdr:col>76</xdr:col>
      <xdr:colOff>165100</xdr:colOff>
      <xdr:row>39</xdr:row>
      <xdr:rowOff>6985</xdr:rowOff>
    </xdr:to>
    <xdr:sp macro="" textlink="">
      <xdr:nvSpPr>
        <xdr:cNvPr id="437" name="楕円 436">
          <a:extLst>
            <a:ext uri="{FF2B5EF4-FFF2-40B4-BE49-F238E27FC236}">
              <a16:creationId xmlns:a16="http://schemas.microsoft.com/office/drawing/2014/main" id="{079A561C-2C28-4FAF-89E1-0BC318112208}"/>
            </a:ext>
          </a:extLst>
        </xdr:cNvPr>
        <xdr:cNvSpPr/>
      </xdr:nvSpPr>
      <xdr:spPr>
        <a:xfrm>
          <a:off x="1454150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127635</xdr:rowOff>
    </xdr:from>
    <xdr:to>
      <xdr:col>81</xdr:col>
      <xdr:colOff>50800</xdr:colOff>
      <xdr:row>38</xdr:row>
      <xdr:rowOff>163830</xdr:rowOff>
    </xdr:to>
    <xdr:cxnSp macro="">
      <xdr:nvCxnSpPr>
        <xdr:cNvPr id="438" name="直線コネクタ 437">
          <a:extLst>
            <a:ext uri="{FF2B5EF4-FFF2-40B4-BE49-F238E27FC236}">
              <a16:creationId xmlns:a16="http://schemas.microsoft.com/office/drawing/2014/main" id="{D67A0DCD-2F17-486C-A34C-673E95400F8D}"/>
            </a:ext>
          </a:extLst>
        </xdr:cNvPr>
        <xdr:cNvCxnSpPr/>
      </xdr:nvCxnSpPr>
      <xdr:spPr>
        <a:xfrm>
          <a:off x="14592300" y="664273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34925</xdr:rowOff>
    </xdr:from>
    <xdr:to>
      <xdr:col>72</xdr:col>
      <xdr:colOff>38100</xdr:colOff>
      <xdr:row>38</xdr:row>
      <xdr:rowOff>136525</xdr:rowOff>
    </xdr:to>
    <xdr:sp macro="" textlink="">
      <xdr:nvSpPr>
        <xdr:cNvPr id="439" name="楕円 438">
          <a:extLst>
            <a:ext uri="{FF2B5EF4-FFF2-40B4-BE49-F238E27FC236}">
              <a16:creationId xmlns:a16="http://schemas.microsoft.com/office/drawing/2014/main" id="{4155FCE3-AF62-48B3-ACE3-64BF6E08AEAB}"/>
            </a:ext>
          </a:extLst>
        </xdr:cNvPr>
        <xdr:cNvSpPr/>
      </xdr:nvSpPr>
      <xdr:spPr>
        <a:xfrm>
          <a:off x="13652500" y="655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85725</xdr:rowOff>
    </xdr:from>
    <xdr:to>
      <xdr:col>76</xdr:col>
      <xdr:colOff>114300</xdr:colOff>
      <xdr:row>38</xdr:row>
      <xdr:rowOff>127635</xdr:rowOff>
    </xdr:to>
    <xdr:cxnSp macro="">
      <xdr:nvCxnSpPr>
        <xdr:cNvPr id="440" name="直線コネクタ 439">
          <a:extLst>
            <a:ext uri="{FF2B5EF4-FFF2-40B4-BE49-F238E27FC236}">
              <a16:creationId xmlns:a16="http://schemas.microsoft.com/office/drawing/2014/main" id="{B21DFFCA-0F5C-4658-BE60-3F0B4229D8BE}"/>
            </a:ext>
          </a:extLst>
        </xdr:cNvPr>
        <xdr:cNvCxnSpPr/>
      </xdr:nvCxnSpPr>
      <xdr:spPr>
        <a:xfrm>
          <a:off x="13703300" y="660082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2540</xdr:rowOff>
    </xdr:from>
    <xdr:to>
      <xdr:col>67</xdr:col>
      <xdr:colOff>101600</xdr:colOff>
      <xdr:row>38</xdr:row>
      <xdr:rowOff>104140</xdr:rowOff>
    </xdr:to>
    <xdr:sp macro="" textlink="">
      <xdr:nvSpPr>
        <xdr:cNvPr id="441" name="楕円 440">
          <a:extLst>
            <a:ext uri="{FF2B5EF4-FFF2-40B4-BE49-F238E27FC236}">
              <a16:creationId xmlns:a16="http://schemas.microsoft.com/office/drawing/2014/main" id="{EE1CCD74-4574-4A0E-AFA9-054FED6943BB}"/>
            </a:ext>
          </a:extLst>
        </xdr:cNvPr>
        <xdr:cNvSpPr/>
      </xdr:nvSpPr>
      <xdr:spPr>
        <a:xfrm>
          <a:off x="12763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53340</xdr:rowOff>
    </xdr:from>
    <xdr:to>
      <xdr:col>71</xdr:col>
      <xdr:colOff>177800</xdr:colOff>
      <xdr:row>38</xdr:row>
      <xdr:rowOff>85725</xdr:rowOff>
    </xdr:to>
    <xdr:cxnSp macro="">
      <xdr:nvCxnSpPr>
        <xdr:cNvPr id="442" name="直線コネクタ 441">
          <a:extLst>
            <a:ext uri="{FF2B5EF4-FFF2-40B4-BE49-F238E27FC236}">
              <a16:creationId xmlns:a16="http://schemas.microsoft.com/office/drawing/2014/main" id="{6024BE99-5BD4-41EB-945C-3F6A602B0E91}"/>
            </a:ext>
          </a:extLst>
        </xdr:cNvPr>
        <xdr:cNvCxnSpPr/>
      </xdr:nvCxnSpPr>
      <xdr:spPr>
        <a:xfrm>
          <a:off x="12814300" y="656844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101617</xdr:rowOff>
    </xdr:from>
    <xdr:ext cx="405111" cy="259045"/>
    <xdr:sp macro="" textlink="">
      <xdr:nvSpPr>
        <xdr:cNvPr id="443" name="n_1aveValue【認定こども園・幼稚園・保育所】&#10;有形固定資産減価償却率">
          <a:extLst>
            <a:ext uri="{FF2B5EF4-FFF2-40B4-BE49-F238E27FC236}">
              <a16:creationId xmlns:a16="http://schemas.microsoft.com/office/drawing/2014/main" id="{9B48EF65-E073-4FEE-B0E4-918CE9C330D5}"/>
            </a:ext>
          </a:extLst>
        </xdr:cNvPr>
        <xdr:cNvSpPr txBox="1"/>
      </xdr:nvSpPr>
      <xdr:spPr>
        <a:xfrm>
          <a:off x="152660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38752</xdr:rowOff>
    </xdr:from>
    <xdr:ext cx="405111" cy="259045"/>
    <xdr:sp macro="" textlink="">
      <xdr:nvSpPr>
        <xdr:cNvPr id="444" name="n_2aveValue【認定こども園・幼稚園・保育所】&#10;有形固定資産減価償却率">
          <a:extLst>
            <a:ext uri="{FF2B5EF4-FFF2-40B4-BE49-F238E27FC236}">
              <a16:creationId xmlns:a16="http://schemas.microsoft.com/office/drawing/2014/main" id="{72351F49-3332-408D-8CF5-48005339436D}"/>
            </a:ext>
          </a:extLst>
        </xdr:cNvPr>
        <xdr:cNvSpPr txBox="1"/>
      </xdr:nvSpPr>
      <xdr:spPr>
        <a:xfrm>
          <a:off x="143897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61612</xdr:rowOff>
    </xdr:from>
    <xdr:ext cx="405111" cy="259045"/>
    <xdr:sp macro="" textlink="">
      <xdr:nvSpPr>
        <xdr:cNvPr id="445" name="n_3aveValue【認定こども園・幼稚園・保育所】&#10;有形固定資産減価償却率">
          <a:extLst>
            <a:ext uri="{FF2B5EF4-FFF2-40B4-BE49-F238E27FC236}">
              <a16:creationId xmlns:a16="http://schemas.microsoft.com/office/drawing/2014/main" id="{8DC7E68A-5066-425C-A76C-726A94FA4BEF}"/>
            </a:ext>
          </a:extLst>
        </xdr:cNvPr>
        <xdr:cNvSpPr txBox="1"/>
      </xdr:nvSpPr>
      <xdr:spPr>
        <a:xfrm>
          <a:off x="13500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34942</xdr:rowOff>
    </xdr:from>
    <xdr:ext cx="405111" cy="259045"/>
    <xdr:sp macro="" textlink="">
      <xdr:nvSpPr>
        <xdr:cNvPr id="446" name="n_4aveValue【認定こども園・幼稚園・保育所】&#10;有形固定資産減価償却率">
          <a:extLst>
            <a:ext uri="{FF2B5EF4-FFF2-40B4-BE49-F238E27FC236}">
              <a16:creationId xmlns:a16="http://schemas.microsoft.com/office/drawing/2014/main" id="{6167D838-6A1B-4A2C-8F68-78162264FDEE}"/>
            </a:ext>
          </a:extLst>
        </xdr:cNvPr>
        <xdr:cNvSpPr txBox="1"/>
      </xdr:nvSpPr>
      <xdr:spPr>
        <a:xfrm>
          <a:off x="12611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34307</xdr:rowOff>
    </xdr:from>
    <xdr:ext cx="405111" cy="259045"/>
    <xdr:sp macro="" textlink="">
      <xdr:nvSpPr>
        <xdr:cNvPr id="447" name="n_1mainValue【認定こども園・幼稚園・保育所】&#10;有形固定資産減価償却率">
          <a:extLst>
            <a:ext uri="{FF2B5EF4-FFF2-40B4-BE49-F238E27FC236}">
              <a16:creationId xmlns:a16="http://schemas.microsoft.com/office/drawing/2014/main" id="{9831555A-899D-480E-8D46-50110A161C44}"/>
            </a:ext>
          </a:extLst>
        </xdr:cNvPr>
        <xdr:cNvSpPr txBox="1"/>
      </xdr:nvSpPr>
      <xdr:spPr>
        <a:xfrm>
          <a:off x="15266044" y="672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169562</xdr:rowOff>
    </xdr:from>
    <xdr:ext cx="405111" cy="259045"/>
    <xdr:sp macro="" textlink="">
      <xdr:nvSpPr>
        <xdr:cNvPr id="448" name="n_2mainValue【認定こども園・幼稚園・保育所】&#10;有形固定資産減価償却率">
          <a:extLst>
            <a:ext uri="{FF2B5EF4-FFF2-40B4-BE49-F238E27FC236}">
              <a16:creationId xmlns:a16="http://schemas.microsoft.com/office/drawing/2014/main" id="{A67F6245-0858-4A6B-A1C7-FCB665183A1F}"/>
            </a:ext>
          </a:extLst>
        </xdr:cNvPr>
        <xdr:cNvSpPr txBox="1"/>
      </xdr:nvSpPr>
      <xdr:spPr>
        <a:xfrm>
          <a:off x="14389744" y="668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127652</xdr:rowOff>
    </xdr:from>
    <xdr:ext cx="405111" cy="259045"/>
    <xdr:sp macro="" textlink="">
      <xdr:nvSpPr>
        <xdr:cNvPr id="449" name="n_3mainValue【認定こども園・幼稚園・保育所】&#10;有形固定資産減価償却率">
          <a:extLst>
            <a:ext uri="{FF2B5EF4-FFF2-40B4-BE49-F238E27FC236}">
              <a16:creationId xmlns:a16="http://schemas.microsoft.com/office/drawing/2014/main" id="{2583B665-6088-419D-882A-F3CA10681DCB}"/>
            </a:ext>
          </a:extLst>
        </xdr:cNvPr>
        <xdr:cNvSpPr txBox="1"/>
      </xdr:nvSpPr>
      <xdr:spPr>
        <a:xfrm>
          <a:off x="13500744" y="664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95267</xdr:rowOff>
    </xdr:from>
    <xdr:ext cx="405111" cy="259045"/>
    <xdr:sp macro="" textlink="">
      <xdr:nvSpPr>
        <xdr:cNvPr id="450" name="n_4mainValue【認定こども園・幼稚園・保育所】&#10;有形固定資産減価償却率">
          <a:extLst>
            <a:ext uri="{FF2B5EF4-FFF2-40B4-BE49-F238E27FC236}">
              <a16:creationId xmlns:a16="http://schemas.microsoft.com/office/drawing/2014/main" id="{28361D69-63F9-4932-920E-96E11FA5F79B}"/>
            </a:ext>
          </a:extLst>
        </xdr:cNvPr>
        <xdr:cNvSpPr txBox="1"/>
      </xdr:nvSpPr>
      <xdr:spPr>
        <a:xfrm>
          <a:off x="12611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CF6E0E6D-F95D-4E43-9448-5F1810AEB01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10C10155-36BF-48F6-9D1D-0D6420BD86E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F26CE6FE-203F-4EE7-B628-8021C2BC32F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15C8FF43-B366-4F94-B08A-3ED5D91D767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417E28EF-AA71-44FF-8F3D-1F8FCADA9B3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AEE774CD-F9BA-4C80-B9B4-C800B2598C2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98E66E12-F0AC-453A-9C31-33520FE5E7B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19727716-91AF-4FDA-9177-43C9A553A8C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id="{4386671E-9168-469D-AE93-51F8EA86DA4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610FC00F-77FC-4B85-87C4-095A9A4F018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a:extLst>
            <a:ext uri="{FF2B5EF4-FFF2-40B4-BE49-F238E27FC236}">
              <a16:creationId xmlns:a16="http://schemas.microsoft.com/office/drawing/2014/main" id="{57D18280-D54D-4B46-BE57-73421FE1CA47}"/>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2" name="テキスト ボックス 461">
          <a:extLst>
            <a:ext uri="{FF2B5EF4-FFF2-40B4-BE49-F238E27FC236}">
              <a16:creationId xmlns:a16="http://schemas.microsoft.com/office/drawing/2014/main" id="{7EE8D235-2718-44E6-8F53-A27B9868A1D6}"/>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a:extLst>
            <a:ext uri="{FF2B5EF4-FFF2-40B4-BE49-F238E27FC236}">
              <a16:creationId xmlns:a16="http://schemas.microsoft.com/office/drawing/2014/main" id="{DC371137-C8EF-472F-8D72-8F9BEE0C3BB1}"/>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4" name="テキスト ボックス 463">
          <a:extLst>
            <a:ext uri="{FF2B5EF4-FFF2-40B4-BE49-F238E27FC236}">
              <a16:creationId xmlns:a16="http://schemas.microsoft.com/office/drawing/2014/main" id="{FA22B20C-8437-42E9-AD81-2DC3DD43189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a:extLst>
            <a:ext uri="{FF2B5EF4-FFF2-40B4-BE49-F238E27FC236}">
              <a16:creationId xmlns:a16="http://schemas.microsoft.com/office/drawing/2014/main" id="{05193390-5BCE-4E99-AE0F-81DF6B569534}"/>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6" name="テキスト ボックス 465">
          <a:extLst>
            <a:ext uri="{FF2B5EF4-FFF2-40B4-BE49-F238E27FC236}">
              <a16:creationId xmlns:a16="http://schemas.microsoft.com/office/drawing/2014/main" id="{B292B739-B3A5-4BC2-90E1-FCCA636757D3}"/>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a:extLst>
            <a:ext uri="{FF2B5EF4-FFF2-40B4-BE49-F238E27FC236}">
              <a16:creationId xmlns:a16="http://schemas.microsoft.com/office/drawing/2014/main" id="{DB8C1D70-4E44-47FB-89AC-9B8B5D42DA5C}"/>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8" name="テキスト ボックス 467">
          <a:extLst>
            <a:ext uri="{FF2B5EF4-FFF2-40B4-BE49-F238E27FC236}">
              <a16:creationId xmlns:a16="http://schemas.microsoft.com/office/drawing/2014/main" id="{98B64D25-4C1F-49EB-B201-C6ED4DE85719}"/>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a:extLst>
            <a:ext uri="{FF2B5EF4-FFF2-40B4-BE49-F238E27FC236}">
              <a16:creationId xmlns:a16="http://schemas.microsoft.com/office/drawing/2014/main" id="{7FFEB507-874E-4F86-8BE5-4AED79642436}"/>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0" name="テキスト ボックス 469">
          <a:extLst>
            <a:ext uri="{FF2B5EF4-FFF2-40B4-BE49-F238E27FC236}">
              <a16:creationId xmlns:a16="http://schemas.microsoft.com/office/drawing/2014/main" id="{B53DE53E-20AE-487D-9E6C-64EC1F321FB6}"/>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F2CCB318-8336-41F5-AE0E-EAC3490EA66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AA2269B3-73AD-4232-8B1B-57A6CD8C776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B5905E84-0E85-4E0E-81C2-D0A70F0331F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64770</xdr:rowOff>
    </xdr:from>
    <xdr:to>
      <xdr:col>116</xdr:col>
      <xdr:colOff>62864</xdr:colOff>
      <xdr:row>42</xdr:row>
      <xdr:rowOff>3810</xdr:rowOff>
    </xdr:to>
    <xdr:cxnSp macro="">
      <xdr:nvCxnSpPr>
        <xdr:cNvPr id="474" name="直線コネクタ 473">
          <a:extLst>
            <a:ext uri="{FF2B5EF4-FFF2-40B4-BE49-F238E27FC236}">
              <a16:creationId xmlns:a16="http://schemas.microsoft.com/office/drawing/2014/main" id="{81D9FD02-77A0-41A5-A12D-F21AA8C46BC9}"/>
            </a:ext>
          </a:extLst>
        </xdr:cNvPr>
        <xdr:cNvCxnSpPr/>
      </xdr:nvCxnSpPr>
      <xdr:spPr>
        <a:xfrm flipV="1">
          <a:off x="22160864" y="572262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EA2071CF-5171-4DA2-A382-DA9B6F33ABDF}"/>
            </a:ext>
          </a:extLst>
        </xdr:cNvPr>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76" name="直線コネクタ 475">
          <a:extLst>
            <a:ext uri="{FF2B5EF4-FFF2-40B4-BE49-F238E27FC236}">
              <a16:creationId xmlns:a16="http://schemas.microsoft.com/office/drawing/2014/main" id="{C61FB66D-5BA9-4E9F-8619-562B5F995B30}"/>
            </a:ext>
          </a:extLst>
        </xdr:cNvPr>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11447</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65CCADA5-E4B4-4984-919B-DE6DC9E244AB}"/>
            </a:ext>
          </a:extLst>
        </xdr:cNvPr>
        <xdr:cNvSpPr txBox="1"/>
      </xdr:nvSpPr>
      <xdr:spPr>
        <a:xfrm>
          <a:off x="22199600" y="549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64770</xdr:rowOff>
    </xdr:from>
    <xdr:to>
      <xdr:col>116</xdr:col>
      <xdr:colOff>152400</xdr:colOff>
      <xdr:row>33</xdr:row>
      <xdr:rowOff>64770</xdr:rowOff>
    </xdr:to>
    <xdr:cxnSp macro="">
      <xdr:nvCxnSpPr>
        <xdr:cNvPr id="478" name="直線コネクタ 477">
          <a:extLst>
            <a:ext uri="{FF2B5EF4-FFF2-40B4-BE49-F238E27FC236}">
              <a16:creationId xmlns:a16="http://schemas.microsoft.com/office/drawing/2014/main" id="{FBEFBB40-343C-420C-814F-8E9D994C4CBD}"/>
            </a:ext>
          </a:extLst>
        </xdr:cNvPr>
        <xdr:cNvCxnSpPr/>
      </xdr:nvCxnSpPr>
      <xdr:spPr>
        <a:xfrm>
          <a:off x="22072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87647</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7ABB2F40-E2AA-4DAF-9C4B-42B9435C8E41}"/>
            </a:ext>
          </a:extLst>
        </xdr:cNvPr>
        <xdr:cNvSpPr txBox="1"/>
      </xdr:nvSpPr>
      <xdr:spPr>
        <a:xfrm>
          <a:off x="22199600" y="660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109220</xdr:rowOff>
    </xdr:from>
    <xdr:to>
      <xdr:col>116</xdr:col>
      <xdr:colOff>114300</xdr:colOff>
      <xdr:row>39</xdr:row>
      <xdr:rowOff>39370</xdr:rowOff>
    </xdr:to>
    <xdr:sp macro="" textlink="">
      <xdr:nvSpPr>
        <xdr:cNvPr id="480" name="フローチャート: 判断 479">
          <a:extLst>
            <a:ext uri="{FF2B5EF4-FFF2-40B4-BE49-F238E27FC236}">
              <a16:creationId xmlns:a16="http://schemas.microsoft.com/office/drawing/2014/main" id="{FF662C5C-71AA-4D06-B5E2-C0064C711A9D}"/>
            </a:ext>
          </a:extLst>
        </xdr:cNvPr>
        <xdr:cNvSpPr/>
      </xdr:nvSpPr>
      <xdr:spPr>
        <a:xfrm>
          <a:off x="221107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120650</xdr:rowOff>
    </xdr:from>
    <xdr:to>
      <xdr:col>112</xdr:col>
      <xdr:colOff>38100</xdr:colOff>
      <xdr:row>39</xdr:row>
      <xdr:rowOff>50800</xdr:rowOff>
    </xdr:to>
    <xdr:sp macro="" textlink="">
      <xdr:nvSpPr>
        <xdr:cNvPr id="481" name="フローチャート: 判断 480">
          <a:extLst>
            <a:ext uri="{FF2B5EF4-FFF2-40B4-BE49-F238E27FC236}">
              <a16:creationId xmlns:a16="http://schemas.microsoft.com/office/drawing/2014/main" id="{29527D80-1F9E-4459-9A88-AF5A0A294556}"/>
            </a:ext>
          </a:extLst>
        </xdr:cNvPr>
        <xdr:cNvSpPr/>
      </xdr:nvSpPr>
      <xdr:spPr>
        <a:xfrm>
          <a:off x="21272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90170</xdr:rowOff>
    </xdr:from>
    <xdr:to>
      <xdr:col>107</xdr:col>
      <xdr:colOff>101600</xdr:colOff>
      <xdr:row>39</xdr:row>
      <xdr:rowOff>20320</xdr:rowOff>
    </xdr:to>
    <xdr:sp macro="" textlink="">
      <xdr:nvSpPr>
        <xdr:cNvPr id="482" name="フローチャート: 判断 481">
          <a:extLst>
            <a:ext uri="{FF2B5EF4-FFF2-40B4-BE49-F238E27FC236}">
              <a16:creationId xmlns:a16="http://schemas.microsoft.com/office/drawing/2014/main" id="{EEF157E7-223C-4C91-8A74-DFDBD2635F7D}"/>
            </a:ext>
          </a:extLst>
        </xdr:cNvPr>
        <xdr:cNvSpPr/>
      </xdr:nvSpPr>
      <xdr:spPr>
        <a:xfrm>
          <a:off x="20383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97790</xdr:rowOff>
    </xdr:from>
    <xdr:to>
      <xdr:col>102</xdr:col>
      <xdr:colOff>165100</xdr:colOff>
      <xdr:row>39</xdr:row>
      <xdr:rowOff>27940</xdr:rowOff>
    </xdr:to>
    <xdr:sp macro="" textlink="">
      <xdr:nvSpPr>
        <xdr:cNvPr id="483" name="フローチャート: 判断 482">
          <a:extLst>
            <a:ext uri="{FF2B5EF4-FFF2-40B4-BE49-F238E27FC236}">
              <a16:creationId xmlns:a16="http://schemas.microsoft.com/office/drawing/2014/main" id="{E2FF3EFA-D9E1-4F65-AFED-8589C4D2DB82}"/>
            </a:ext>
          </a:extLst>
        </xdr:cNvPr>
        <xdr:cNvSpPr/>
      </xdr:nvSpPr>
      <xdr:spPr>
        <a:xfrm>
          <a:off x="19494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93980</xdr:rowOff>
    </xdr:from>
    <xdr:to>
      <xdr:col>98</xdr:col>
      <xdr:colOff>38100</xdr:colOff>
      <xdr:row>39</xdr:row>
      <xdr:rowOff>24130</xdr:rowOff>
    </xdr:to>
    <xdr:sp macro="" textlink="">
      <xdr:nvSpPr>
        <xdr:cNvPr id="484" name="フローチャート: 判断 483">
          <a:extLst>
            <a:ext uri="{FF2B5EF4-FFF2-40B4-BE49-F238E27FC236}">
              <a16:creationId xmlns:a16="http://schemas.microsoft.com/office/drawing/2014/main" id="{839C8772-F9F6-43AD-880C-C3E397607956}"/>
            </a:ext>
          </a:extLst>
        </xdr:cNvPr>
        <xdr:cNvSpPr/>
      </xdr:nvSpPr>
      <xdr:spPr>
        <a:xfrm>
          <a:off x="18605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4606573-2429-4008-BCF9-7B4E0049CD3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9DFE535-2CA8-41F2-A4E3-F1ACCA06BB5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8787FC36-B5C5-4912-99E9-EC58A0BB894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BA069DF0-3DBC-4B28-8FFB-843A749C929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603AD77A-A3A9-4C4F-8F92-F6DFF435DD7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139700</xdr:rowOff>
    </xdr:from>
    <xdr:to>
      <xdr:col>116</xdr:col>
      <xdr:colOff>114300</xdr:colOff>
      <xdr:row>36</xdr:row>
      <xdr:rowOff>69850</xdr:rowOff>
    </xdr:to>
    <xdr:sp macro="" textlink="">
      <xdr:nvSpPr>
        <xdr:cNvPr id="490" name="楕円 489">
          <a:extLst>
            <a:ext uri="{FF2B5EF4-FFF2-40B4-BE49-F238E27FC236}">
              <a16:creationId xmlns:a16="http://schemas.microsoft.com/office/drawing/2014/main" id="{AD596D93-6DF6-40CE-A2D2-9A292ABD03CC}"/>
            </a:ext>
          </a:extLst>
        </xdr:cNvPr>
        <xdr:cNvSpPr/>
      </xdr:nvSpPr>
      <xdr:spPr>
        <a:xfrm>
          <a:off x="221107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162577</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66A2650D-C2DA-48AC-962C-7ADD105ABAFC}"/>
            </a:ext>
          </a:extLst>
        </xdr:cNvPr>
        <xdr:cNvSpPr txBox="1"/>
      </xdr:nvSpPr>
      <xdr:spPr>
        <a:xfrm>
          <a:off x="22199600" y="599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139700</xdr:rowOff>
    </xdr:from>
    <xdr:to>
      <xdr:col>112</xdr:col>
      <xdr:colOff>38100</xdr:colOff>
      <xdr:row>36</xdr:row>
      <xdr:rowOff>69850</xdr:rowOff>
    </xdr:to>
    <xdr:sp macro="" textlink="">
      <xdr:nvSpPr>
        <xdr:cNvPr id="492" name="楕円 491">
          <a:extLst>
            <a:ext uri="{FF2B5EF4-FFF2-40B4-BE49-F238E27FC236}">
              <a16:creationId xmlns:a16="http://schemas.microsoft.com/office/drawing/2014/main" id="{D3FB9BDD-6362-467C-A37D-E419C1EBAFE3}"/>
            </a:ext>
          </a:extLst>
        </xdr:cNvPr>
        <xdr:cNvSpPr/>
      </xdr:nvSpPr>
      <xdr:spPr>
        <a:xfrm>
          <a:off x="212725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19050</xdr:rowOff>
    </xdr:from>
    <xdr:to>
      <xdr:col>116</xdr:col>
      <xdr:colOff>63500</xdr:colOff>
      <xdr:row>36</xdr:row>
      <xdr:rowOff>19050</xdr:rowOff>
    </xdr:to>
    <xdr:cxnSp macro="">
      <xdr:nvCxnSpPr>
        <xdr:cNvPr id="493" name="直線コネクタ 492">
          <a:extLst>
            <a:ext uri="{FF2B5EF4-FFF2-40B4-BE49-F238E27FC236}">
              <a16:creationId xmlns:a16="http://schemas.microsoft.com/office/drawing/2014/main" id="{2EDF75C2-9C5F-4468-A831-83DA97289D02}"/>
            </a:ext>
          </a:extLst>
        </xdr:cNvPr>
        <xdr:cNvCxnSpPr/>
      </xdr:nvCxnSpPr>
      <xdr:spPr>
        <a:xfrm>
          <a:off x="21323300" y="6191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135890</xdr:rowOff>
    </xdr:from>
    <xdr:to>
      <xdr:col>107</xdr:col>
      <xdr:colOff>101600</xdr:colOff>
      <xdr:row>36</xdr:row>
      <xdr:rowOff>66040</xdr:rowOff>
    </xdr:to>
    <xdr:sp macro="" textlink="">
      <xdr:nvSpPr>
        <xdr:cNvPr id="494" name="楕円 493">
          <a:extLst>
            <a:ext uri="{FF2B5EF4-FFF2-40B4-BE49-F238E27FC236}">
              <a16:creationId xmlns:a16="http://schemas.microsoft.com/office/drawing/2014/main" id="{01B97E48-4E99-4099-849F-2C37AEDF7D3E}"/>
            </a:ext>
          </a:extLst>
        </xdr:cNvPr>
        <xdr:cNvSpPr/>
      </xdr:nvSpPr>
      <xdr:spPr>
        <a:xfrm>
          <a:off x="20383500" y="613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15240</xdr:rowOff>
    </xdr:from>
    <xdr:to>
      <xdr:col>111</xdr:col>
      <xdr:colOff>177800</xdr:colOff>
      <xdr:row>36</xdr:row>
      <xdr:rowOff>19050</xdr:rowOff>
    </xdr:to>
    <xdr:cxnSp macro="">
      <xdr:nvCxnSpPr>
        <xdr:cNvPr id="495" name="直線コネクタ 494">
          <a:extLst>
            <a:ext uri="{FF2B5EF4-FFF2-40B4-BE49-F238E27FC236}">
              <a16:creationId xmlns:a16="http://schemas.microsoft.com/office/drawing/2014/main" id="{CE7DD238-CDB6-4DCC-8E4E-6D3F9011269D}"/>
            </a:ext>
          </a:extLst>
        </xdr:cNvPr>
        <xdr:cNvCxnSpPr/>
      </xdr:nvCxnSpPr>
      <xdr:spPr>
        <a:xfrm>
          <a:off x="20434300" y="61874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124460</xdr:rowOff>
    </xdr:from>
    <xdr:to>
      <xdr:col>102</xdr:col>
      <xdr:colOff>165100</xdr:colOff>
      <xdr:row>36</xdr:row>
      <xdr:rowOff>54610</xdr:rowOff>
    </xdr:to>
    <xdr:sp macro="" textlink="">
      <xdr:nvSpPr>
        <xdr:cNvPr id="496" name="楕円 495">
          <a:extLst>
            <a:ext uri="{FF2B5EF4-FFF2-40B4-BE49-F238E27FC236}">
              <a16:creationId xmlns:a16="http://schemas.microsoft.com/office/drawing/2014/main" id="{7AB243CA-D198-4BB1-B074-062F20343581}"/>
            </a:ext>
          </a:extLst>
        </xdr:cNvPr>
        <xdr:cNvSpPr/>
      </xdr:nvSpPr>
      <xdr:spPr>
        <a:xfrm>
          <a:off x="19494500" y="612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3810</xdr:rowOff>
    </xdr:from>
    <xdr:to>
      <xdr:col>107</xdr:col>
      <xdr:colOff>50800</xdr:colOff>
      <xdr:row>36</xdr:row>
      <xdr:rowOff>15240</xdr:rowOff>
    </xdr:to>
    <xdr:cxnSp macro="">
      <xdr:nvCxnSpPr>
        <xdr:cNvPr id="497" name="直線コネクタ 496">
          <a:extLst>
            <a:ext uri="{FF2B5EF4-FFF2-40B4-BE49-F238E27FC236}">
              <a16:creationId xmlns:a16="http://schemas.microsoft.com/office/drawing/2014/main" id="{519A0FF8-0C25-40E1-A061-5B6B254B8935}"/>
            </a:ext>
          </a:extLst>
        </xdr:cNvPr>
        <xdr:cNvCxnSpPr/>
      </xdr:nvCxnSpPr>
      <xdr:spPr>
        <a:xfrm>
          <a:off x="19545300" y="61760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116840</xdr:rowOff>
    </xdr:from>
    <xdr:to>
      <xdr:col>98</xdr:col>
      <xdr:colOff>38100</xdr:colOff>
      <xdr:row>36</xdr:row>
      <xdr:rowOff>46990</xdr:rowOff>
    </xdr:to>
    <xdr:sp macro="" textlink="">
      <xdr:nvSpPr>
        <xdr:cNvPr id="498" name="楕円 497">
          <a:extLst>
            <a:ext uri="{FF2B5EF4-FFF2-40B4-BE49-F238E27FC236}">
              <a16:creationId xmlns:a16="http://schemas.microsoft.com/office/drawing/2014/main" id="{1240D0B9-0708-45E5-B152-76F19BA78410}"/>
            </a:ext>
          </a:extLst>
        </xdr:cNvPr>
        <xdr:cNvSpPr/>
      </xdr:nvSpPr>
      <xdr:spPr>
        <a:xfrm>
          <a:off x="18605500" y="611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167640</xdr:rowOff>
    </xdr:from>
    <xdr:to>
      <xdr:col>102</xdr:col>
      <xdr:colOff>114300</xdr:colOff>
      <xdr:row>36</xdr:row>
      <xdr:rowOff>3810</xdr:rowOff>
    </xdr:to>
    <xdr:cxnSp macro="">
      <xdr:nvCxnSpPr>
        <xdr:cNvPr id="499" name="直線コネクタ 498">
          <a:extLst>
            <a:ext uri="{FF2B5EF4-FFF2-40B4-BE49-F238E27FC236}">
              <a16:creationId xmlns:a16="http://schemas.microsoft.com/office/drawing/2014/main" id="{BF887F79-CB7B-43BB-9A32-4BC043ABBA81}"/>
            </a:ext>
          </a:extLst>
        </xdr:cNvPr>
        <xdr:cNvCxnSpPr/>
      </xdr:nvCxnSpPr>
      <xdr:spPr>
        <a:xfrm>
          <a:off x="18656300" y="61683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41927</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AB925FEF-E682-40A4-94CA-B32B67F41E56}"/>
            </a:ext>
          </a:extLst>
        </xdr:cNvPr>
        <xdr:cNvSpPr txBox="1"/>
      </xdr:nvSpPr>
      <xdr:spPr>
        <a:xfrm>
          <a:off x="21075727" y="672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11447</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C86412A5-CA68-43BB-B61F-D80C367F5EA3}"/>
            </a:ext>
          </a:extLst>
        </xdr:cNvPr>
        <xdr:cNvSpPr txBox="1"/>
      </xdr:nvSpPr>
      <xdr:spPr>
        <a:xfrm>
          <a:off x="20199427" y="669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19067</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A8187781-5E0A-4509-BB28-034FCA039D61}"/>
            </a:ext>
          </a:extLst>
        </xdr:cNvPr>
        <xdr:cNvSpPr txBox="1"/>
      </xdr:nvSpPr>
      <xdr:spPr>
        <a:xfrm>
          <a:off x="19310427" y="670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15257</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CF355144-4F57-48B2-B6A9-A39870A6517E}"/>
            </a:ext>
          </a:extLst>
        </xdr:cNvPr>
        <xdr:cNvSpPr txBox="1"/>
      </xdr:nvSpPr>
      <xdr:spPr>
        <a:xfrm>
          <a:off x="184214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86377</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B3D5F72B-A110-4192-9DFA-2C97F8AA901E}"/>
            </a:ext>
          </a:extLst>
        </xdr:cNvPr>
        <xdr:cNvSpPr txBox="1"/>
      </xdr:nvSpPr>
      <xdr:spPr>
        <a:xfrm>
          <a:off x="21075727" y="59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82567</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F27E9475-DC08-49DE-8532-C7EB195CE7DB}"/>
            </a:ext>
          </a:extLst>
        </xdr:cNvPr>
        <xdr:cNvSpPr txBox="1"/>
      </xdr:nvSpPr>
      <xdr:spPr>
        <a:xfrm>
          <a:off x="20199427" y="591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71137</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893A2125-D5AD-4C02-8803-DBA6D0AA9D22}"/>
            </a:ext>
          </a:extLst>
        </xdr:cNvPr>
        <xdr:cNvSpPr txBox="1"/>
      </xdr:nvSpPr>
      <xdr:spPr>
        <a:xfrm>
          <a:off x="19310427" y="590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34</xdr:row>
      <xdr:rowOff>63517</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2D4D1548-F024-4EFB-A180-F7FF2AAE5ED7}"/>
            </a:ext>
          </a:extLst>
        </xdr:cNvPr>
        <xdr:cNvSpPr txBox="1"/>
      </xdr:nvSpPr>
      <xdr:spPr>
        <a:xfrm>
          <a:off x="18421427" y="589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C79E8436-D964-43F9-878E-6DC821B01B8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E6903CBD-A1E2-4051-9C20-049BDB5BE94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E5BE1512-3BAF-45B6-AFF8-A3CDDED11F8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993F0EE3-3C99-432C-BA14-396D396DC0D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2F1789FA-0C1F-4E70-949F-CA265C90441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70C41816-4F99-42E7-AC37-04457B3FE5A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01362D71-C49D-4101-B876-CB63B4F18C7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7A42ACB4-B158-4F08-B5DC-E74EA99441B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80CE5B0B-5568-4CBB-AB32-BD671B216AA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998EF5A8-6782-4858-B302-4C40046CE54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8" name="テキスト ボックス 517">
          <a:extLst>
            <a:ext uri="{FF2B5EF4-FFF2-40B4-BE49-F238E27FC236}">
              <a16:creationId xmlns:a16="http://schemas.microsoft.com/office/drawing/2014/main" id="{639CE79C-E013-4D59-B355-72C66B30551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9" name="直線コネクタ 518">
          <a:extLst>
            <a:ext uri="{FF2B5EF4-FFF2-40B4-BE49-F238E27FC236}">
              <a16:creationId xmlns:a16="http://schemas.microsoft.com/office/drawing/2014/main" id="{CE917361-5B86-44FD-8CB6-E8EF9D994A6C}"/>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0" name="テキスト ボックス 519">
          <a:extLst>
            <a:ext uri="{FF2B5EF4-FFF2-40B4-BE49-F238E27FC236}">
              <a16:creationId xmlns:a16="http://schemas.microsoft.com/office/drawing/2014/main" id="{6E61F866-4E86-471E-ACB7-614994C96F0C}"/>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1" name="直線コネクタ 520">
          <a:extLst>
            <a:ext uri="{FF2B5EF4-FFF2-40B4-BE49-F238E27FC236}">
              <a16:creationId xmlns:a16="http://schemas.microsoft.com/office/drawing/2014/main" id="{F3897E9A-8D8F-4D21-9A2C-FD9D7D020467}"/>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2" name="テキスト ボックス 521">
          <a:extLst>
            <a:ext uri="{FF2B5EF4-FFF2-40B4-BE49-F238E27FC236}">
              <a16:creationId xmlns:a16="http://schemas.microsoft.com/office/drawing/2014/main" id="{750FB030-B33C-4C37-94B3-92CD4D20D59C}"/>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3" name="直線コネクタ 522">
          <a:extLst>
            <a:ext uri="{FF2B5EF4-FFF2-40B4-BE49-F238E27FC236}">
              <a16:creationId xmlns:a16="http://schemas.microsoft.com/office/drawing/2014/main" id="{D88F32B2-2BD0-49C0-BAF0-F0EA6DBBAAF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4" name="テキスト ボックス 523">
          <a:extLst>
            <a:ext uri="{FF2B5EF4-FFF2-40B4-BE49-F238E27FC236}">
              <a16:creationId xmlns:a16="http://schemas.microsoft.com/office/drawing/2014/main" id="{7977172E-EBCE-48DD-A132-28E31E46D4EA}"/>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5" name="直線コネクタ 524">
          <a:extLst>
            <a:ext uri="{FF2B5EF4-FFF2-40B4-BE49-F238E27FC236}">
              <a16:creationId xmlns:a16="http://schemas.microsoft.com/office/drawing/2014/main" id="{CF557EF7-9AD9-407D-B988-1F2374B290F9}"/>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6" name="テキスト ボックス 525">
          <a:extLst>
            <a:ext uri="{FF2B5EF4-FFF2-40B4-BE49-F238E27FC236}">
              <a16:creationId xmlns:a16="http://schemas.microsoft.com/office/drawing/2014/main" id="{B7BE63B5-5F2E-4231-8BF9-EC60247F7814}"/>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a:extLst>
            <a:ext uri="{FF2B5EF4-FFF2-40B4-BE49-F238E27FC236}">
              <a16:creationId xmlns:a16="http://schemas.microsoft.com/office/drawing/2014/main" id="{E276CCF0-2E62-4E67-B1ED-73066665A66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a:extLst>
            <a:ext uri="{FF2B5EF4-FFF2-40B4-BE49-F238E27FC236}">
              <a16:creationId xmlns:a16="http://schemas.microsoft.com/office/drawing/2014/main" id="{EF15CBEF-8B84-4813-9ED9-88AEC1B67A11}"/>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a:extLst>
            <a:ext uri="{FF2B5EF4-FFF2-40B4-BE49-F238E27FC236}">
              <a16:creationId xmlns:a16="http://schemas.microsoft.com/office/drawing/2014/main" id="{306CBE7B-CC20-4762-B325-B48B0EDD491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89154</xdr:rowOff>
    </xdr:from>
    <xdr:to>
      <xdr:col>85</xdr:col>
      <xdr:colOff>126364</xdr:colOff>
      <xdr:row>64</xdr:row>
      <xdr:rowOff>18288</xdr:rowOff>
    </xdr:to>
    <xdr:cxnSp macro="">
      <xdr:nvCxnSpPr>
        <xdr:cNvPr id="530" name="直線コネクタ 529">
          <a:extLst>
            <a:ext uri="{FF2B5EF4-FFF2-40B4-BE49-F238E27FC236}">
              <a16:creationId xmlns:a16="http://schemas.microsoft.com/office/drawing/2014/main" id="{B9038ADB-C678-454B-8601-323BF7AD8F53}"/>
            </a:ext>
          </a:extLst>
        </xdr:cNvPr>
        <xdr:cNvCxnSpPr/>
      </xdr:nvCxnSpPr>
      <xdr:spPr>
        <a:xfrm flipV="1">
          <a:off x="16318864" y="9518904"/>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22115</xdr:rowOff>
    </xdr:from>
    <xdr:ext cx="405111" cy="259045"/>
    <xdr:sp macro="" textlink="">
      <xdr:nvSpPr>
        <xdr:cNvPr id="531" name="【学校施設】&#10;有形固定資産減価償却率最小値テキスト">
          <a:extLst>
            <a:ext uri="{FF2B5EF4-FFF2-40B4-BE49-F238E27FC236}">
              <a16:creationId xmlns:a16="http://schemas.microsoft.com/office/drawing/2014/main" id="{0822C42A-8A18-466C-B4DB-7537C003C40C}"/>
            </a:ext>
          </a:extLst>
        </xdr:cNvPr>
        <xdr:cNvSpPr txBox="1"/>
      </xdr:nvSpPr>
      <xdr:spPr>
        <a:xfrm>
          <a:off x="16357600" y="1099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18288</xdr:rowOff>
    </xdr:from>
    <xdr:to>
      <xdr:col>86</xdr:col>
      <xdr:colOff>25400</xdr:colOff>
      <xdr:row>64</xdr:row>
      <xdr:rowOff>18288</xdr:rowOff>
    </xdr:to>
    <xdr:cxnSp macro="">
      <xdr:nvCxnSpPr>
        <xdr:cNvPr id="532" name="直線コネクタ 531">
          <a:extLst>
            <a:ext uri="{FF2B5EF4-FFF2-40B4-BE49-F238E27FC236}">
              <a16:creationId xmlns:a16="http://schemas.microsoft.com/office/drawing/2014/main" id="{0842708B-F671-4354-B1C5-5693028F66CD}"/>
            </a:ext>
          </a:extLst>
        </xdr:cNvPr>
        <xdr:cNvCxnSpPr/>
      </xdr:nvCxnSpPr>
      <xdr:spPr>
        <a:xfrm>
          <a:off x="16230600" y="10991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35831</xdr:rowOff>
    </xdr:from>
    <xdr:ext cx="405111" cy="259045"/>
    <xdr:sp macro="" textlink="">
      <xdr:nvSpPr>
        <xdr:cNvPr id="533" name="【学校施設】&#10;有形固定資産減価償却率最大値テキスト">
          <a:extLst>
            <a:ext uri="{FF2B5EF4-FFF2-40B4-BE49-F238E27FC236}">
              <a16:creationId xmlns:a16="http://schemas.microsoft.com/office/drawing/2014/main" id="{E173A396-1A91-438F-B211-0F1DE31E5E3F}"/>
            </a:ext>
          </a:extLst>
        </xdr:cNvPr>
        <xdr:cNvSpPr txBox="1"/>
      </xdr:nvSpPr>
      <xdr:spPr>
        <a:xfrm>
          <a:off x="16357600" y="9294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89154</xdr:rowOff>
    </xdr:from>
    <xdr:to>
      <xdr:col>86</xdr:col>
      <xdr:colOff>25400</xdr:colOff>
      <xdr:row>55</xdr:row>
      <xdr:rowOff>89154</xdr:rowOff>
    </xdr:to>
    <xdr:cxnSp macro="">
      <xdr:nvCxnSpPr>
        <xdr:cNvPr id="534" name="直線コネクタ 533">
          <a:extLst>
            <a:ext uri="{FF2B5EF4-FFF2-40B4-BE49-F238E27FC236}">
              <a16:creationId xmlns:a16="http://schemas.microsoft.com/office/drawing/2014/main" id="{F8FB51BB-86CC-48C0-996D-B05FC10D2C80}"/>
            </a:ext>
          </a:extLst>
        </xdr:cNvPr>
        <xdr:cNvCxnSpPr/>
      </xdr:nvCxnSpPr>
      <xdr:spPr>
        <a:xfrm>
          <a:off x="16230600" y="951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103649</xdr:rowOff>
    </xdr:from>
    <xdr:ext cx="405111" cy="259045"/>
    <xdr:sp macro="" textlink="">
      <xdr:nvSpPr>
        <xdr:cNvPr id="535" name="【学校施設】&#10;有形固定資産減価償却率平均値テキスト">
          <a:extLst>
            <a:ext uri="{FF2B5EF4-FFF2-40B4-BE49-F238E27FC236}">
              <a16:creationId xmlns:a16="http://schemas.microsoft.com/office/drawing/2014/main" id="{8E64C4F1-FFFE-4F53-8407-9A692ED2E861}"/>
            </a:ext>
          </a:extLst>
        </xdr:cNvPr>
        <xdr:cNvSpPr txBox="1"/>
      </xdr:nvSpPr>
      <xdr:spPr>
        <a:xfrm>
          <a:off x="16357600" y="10219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125222</xdr:rowOff>
    </xdr:from>
    <xdr:to>
      <xdr:col>85</xdr:col>
      <xdr:colOff>177800</xdr:colOff>
      <xdr:row>60</xdr:row>
      <xdr:rowOff>55372</xdr:rowOff>
    </xdr:to>
    <xdr:sp macro="" textlink="">
      <xdr:nvSpPr>
        <xdr:cNvPr id="536" name="フローチャート: 判断 535">
          <a:extLst>
            <a:ext uri="{FF2B5EF4-FFF2-40B4-BE49-F238E27FC236}">
              <a16:creationId xmlns:a16="http://schemas.microsoft.com/office/drawing/2014/main" id="{E541A7EF-00B8-4A52-8986-66E3DAA99C03}"/>
            </a:ext>
          </a:extLst>
        </xdr:cNvPr>
        <xdr:cNvSpPr/>
      </xdr:nvSpPr>
      <xdr:spPr>
        <a:xfrm>
          <a:off x="16268700" y="1024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152654</xdr:rowOff>
    </xdr:from>
    <xdr:to>
      <xdr:col>81</xdr:col>
      <xdr:colOff>101600</xdr:colOff>
      <xdr:row>60</xdr:row>
      <xdr:rowOff>82804</xdr:rowOff>
    </xdr:to>
    <xdr:sp macro="" textlink="">
      <xdr:nvSpPr>
        <xdr:cNvPr id="537" name="フローチャート: 判断 536">
          <a:extLst>
            <a:ext uri="{FF2B5EF4-FFF2-40B4-BE49-F238E27FC236}">
              <a16:creationId xmlns:a16="http://schemas.microsoft.com/office/drawing/2014/main" id="{17362E07-A832-4A7F-A2AA-C2DA4CE4E5AC}"/>
            </a:ext>
          </a:extLst>
        </xdr:cNvPr>
        <xdr:cNvSpPr/>
      </xdr:nvSpPr>
      <xdr:spPr>
        <a:xfrm>
          <a:off x="15430500" y="1026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102362</xdr:rowOff>
    </xdr:from>
    <xdr:to>
      <xdr:col>76</xdr:col>
      <xdr:colOff>165100</xdr:colOff>
      <xdr:row>60</xdr:row>
      <xdr:rowOff>32512</xdr:rowOff>
    </xdr:to>
    <xdr:sp macro="" textlink="">
      <xdr:nvSpPr>
        <xdr:cNvPr id="538" name="フローチャート: 判断 537">
          <a:extLst>
            <a:ext uri="{FF2B5EF4-FFF2-40B4-BE49-F238E27FC236}">
              <a16:creationId xmlns:a16="http://schemas.microsoft.com/office/drawing/2014/main" id="{532D7E21-337A-4043-A254-F6999ACD83F7}"/>
            </a:ext>
          </a:extLst>
        </xdr:cNvPr>
        <xdr:cNvSpPr/>
      </xdr:nvSpPr>
      <xdr:spPr>
        <a:xfrm>
          <a:off x="14541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79502</xdr:rowOff>
    </xdr:from>
    <xdr:to>
      <xdr:col>72</xdr:col>
      <xdr:colOff>38100</xdr:colOff>
      <xdr:row>60</xdr:row>
      <xdr:rowOff>9652</xdr:rowOff>
    </xdr:to>
    <xdr:sp macro="" textlink="">
      <xdr:nvSpPr>
        <xdr:cNvPr id="539" name="フローチャート: 判断 538">
          <a:extLst>
            <a:ext uri="{FF2B5EF4-FFF2-40B4-BE49-F238E27FC236}">
              <a16:creationId xmlns:a16="http://schemas.microsoft.com/office/drawing/2014/main" id="{3A8676FB-A39D-47C8-8992-83D880FB2831}"/>
            </a:ext>
          </a:extLst>
        </xdr:cNvPr>
        <xdr:cNvSpPr/>
      </xdr:nvSpPr>
      <xdr:spPr>
        <a:xfrm>
          <a:off x="136525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42926</xdr:rowOff>
    </xdr:from>
    <xdr:to>
      <xdr:col>67</xdr:col>
      <xdr:colOff>101600</xdr:colOff>
      <xdr:row>59</xdr:row>
      <xdr:rowOff>144526</xdr:rowOff>
    </xdr:to>
    <xdr:sp macro="" textlink="">
      <xdr:nvSpPr>
        <xdr:cNvPr id="540" name="フローチャート: 判断 539">
          <a:extLst>
            <a:ext uri="{FF2B5EF4-FFF2-40B4-BE49-F238E27FC236}">
              <a16:creationId xmlns:a16="http://schemas.microsoft.com/office/drawing/2014/main" id="{660B65C8-C7EC-45A5-AEC2-03B1B9BE0528}"/>
            </a:ext>
          </a:extLst>
        </xdr:cNvPr>
        <xdr:cNvSpPr/>
      </xdr:nvSpPr>
      <xdr:spPr>
        <a:xfrm>
          <a:off x="12763500" y="1015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84D1C36B-1252-4E44-A08E-ABE83AE10D0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B581645B-8FC3-4DA4-B402-93A209BECD5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213DA478-6D4B-4527-AD13-E6987BA084F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4AFC085B-E1C2-4949-9649-9B6B87893D1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E8C32BEF-607F-43B1-8ED3-61352452381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102362</xdr:rowOff>
    </xdr:from>
    <xdr:to>
      <xdr:col>85</xdr:col>
      <xdr:colOff>177800</xdr:colOff>
      <xdr:row>60</xdr:row>
      <xdr:rowOff>32512</xdr:rowOff>
    </xdr:to>
    <xdr:sp macro="" textlink="">
      <xdr:nvSpPr>
        <xdr:cNvPr id="546" name="楕円 545">
          <a:extLst>
            <a:ext uri="{FF2B5EF4-FFF2-40B4-BE49-F238E27FC236}">
              <a16:creationId xmlns:a16="http://schemas.microsoft.com/office/drawing/2014/main" id="{93C97BBE-C033-4050-8C43-3EB9DCC64DF7}"/>
            </a:ext>
          </a:extLst>
        </xdr:cNvPr>
        <xdr:cNvSpPr/>
      </xdr:nvSpPr>
      <xdr:spPr>
        <a:xfrm>
          <a:off x="16268700" y="1021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125239</xdr:rowOff>
    </xdr:from>
    <xdr:ext cx="405111" cy="259045"/>
    <xdr:sp macro="" textlink="">
      <xdr:nvSpPr>
        <xdr:cNvPr id="547" name="【学校施設】&#10;有形固定資産減価償却率該当値テキスト">
          <a:extLst>
            <a:ext uri="{FF2B5EF4-FFF2-40B4-BE49-F238E27FC236}">
              <a16:creationId xmlns:a16="http://schemas.microsoft.com/office/drawing/2014/main" id="{CDE5B69C-98C5-4B5C-8DE1-92D2292BB9F8}"/>
            </a:ext>
          </a:extLst>
        </xdr:cNvPr>
        <xdr:cNvSpPr txBox="1"/>
      </xdr:nvSpPr>
      <xdr:spPr>
        <a:xfrm>
          <a:off x="16357600" y="10069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152654</xdr:rowOff>
    </xdr:from>
    <xdr:to>
      <xdr:col>81</xdr:col>
      <xdr:colOff>101600</xdr:colOff>
      <xdr:row>60</xdr:row>
      <xdr:rowOff>82804</xdr:rowOff>
    </xdr:to>
    <xdr:sp macro="" textlink="">
      <xdr:nvSpPr>
        <xdr:cNvPr id="548" name="楕円 547">
          <a:extLst>
            <a:ext uri="{FF2B5EF4-FFF2-40B4-BE49-F238E27FC236}">
              <a16:creationId xmlns:a16="http://schemas.microsoft.com/office/drawing/2014/main" id="{5048FA2A-EA8D-40F3-84DE-E4FA5A23EC18}"/>
            </a:ext>
          </a:extLst>
        </xdr:cNvPr>
        <xdr:cNvSpPr/>
      </xdr:nvSpPr>
      <xdr:spPr>
        <a:xfrm>
          <a:off x="15430500" y="1026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153162</xdr:rowOff>
    </xdr:from>
    <xdr:to>
      <xdr:col>85</xdr:col>
      <xdr:colOff>127000</xdr:colOff>
      <xdr:row>60</xdr:row>
      <xdr:rowOff>32004</xdr:rowOff>
    </xdr:to>
    <xdr:cxnSp macro="">
      <xdr:nvCxnSpPr>
        <xdr:cNvPr id="549" name="直線コネクタ 548">
          <a:extLst>
            <a:ext uri="{FF2B5EF4-FFF2-40B4-BE49-F238E27FC236}">
              <a16:creationId xmlns:a16="http://schemas.microsoft.com/office/drawing/2014/main" id="{E51D3340-60C8-4092-8C3B-B1D6F5CC3F9F}"/>
            </a:ext>
          </a:extLst>
        </xdr:cNvPr>
        <xdr:cNvCxnSpPr/>
      </xdr:nvCxnSpPr>
      <xdr:spPr>
        <a:xfrm flipV="1">
          <a:off x="15481300" y="1026871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45212</xdr:rowOff>
    </xdr:from>
    <xdr:to>
      <xdr:col>76</xdr:col>
      <xdr:colOff>165100</xdr:colOff>
      <xdr:row>60</xdr:row>
      <xdr:rowOff>146812</xdr:rowOff>
    </xdr:to>
    <xdr:sp macro="" textlink="">
      <xdr:nvSpPr>
        <xdr:cNvPr id="550" name="楕円 549">
          <a:extLst>
            <a:ext uri="{FF2B5EF4-FFF2-40B4-BE49-F238E27FC236}">
              <a16:creationId xmlns:a16="http://schemas.microsoft.com/office/drawing/2014/main" id="{98A900D9-D9E4-4B7C-91BE-AF473CFE064D}"/>
            </a:ext>
          </a:extLst>
        </xdr:cNvPr>
        <xdr:cNvSpPr/>
      </xdr:nvSpPr>
      <xdr:spPr>
        <a:xfrm>
          <a:off x="14541500" y="1033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32004</xdr:rowOff>
    </xdr:from>
    <xdr:to>
      <xdr:col>81</xdr:col>
      <xdr:colOff>50800</xdr:colOff>
      <xdr:row>60</xdr:row>
      <xdr:rowOff>96012</xdr:rowOff>
    </xdr:to>
    <xdr:cxnSp macro="">
      <xdr:nvCxnSpPr>
        <xdr:cNvPr id="551" name="直線コネクタ 550">
          <a:extLst>
            <a:ext uri="{FF2B5EF4-FFF2-40B4-BE49-F238E27FC236}">
              <a16:creationId xmlns:a16="http://schemas.microsoft.com/office/drawing/2014/main" id="{53D5E774-4D63-4642-BA75-7AED5D4C076F}"/>
            </a:ext>
          </a:extLst>
        </xdr:cNvPr>
        <xdr:cNvCxnSpPr/>
      </xdr:nvCxnSpPr>
      <xdr:spPr>
        <a:xfrm flipV="1">
          <a:off x="14592300" y="1031900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31496</xdr:rowOff>
    </xdr:from>
    <xdr:to>
      <xdr:col>72</xdr:col>
      <xdr:colOff>38100</xdr:colOff>
      <xdr:row>60</xdr:row>
      <xdr:rowOff>133096</xdr:rowOff>
    </xdr:to>
    <xdr:sp macro="" textlink="">
      <xdr:nvSpPr>
        <xdr:cNvPr id="552" name="楕円 551">
          <a:extLst>
            <a:ext uri="{FF2B5EF4-FFF2-40B4-BE49-F238E27FC236}">
              <a16:creationId xmlns:a16="http://schemas.microsoft.com/office/drawing/2014/main" id="{A851F933-2590-453B-9CC4-279BD296FB8B}"/>
            </a:ext>
          </a:extLst>
        </xdr:cNvPr>
        <xdr:cNvSpPr/>
      </xdr:nvSpPr>
      <xdr:spPr>
        <a:xfrm>
          <a:off x="13652500" y="1031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82296</xdr:rowOff>
    </xdr:from>
    <xdr:to>
      <xdr:col>76</xdr:col>
      <xdr:colOff>114300</xdr:colOff>
      <xdr:row>60</xdr:row>
      <xdr:rowOff>96012</xdr:rowOff>
    </xdr:to>
    <xdr:cxnSp macro="">
      <xdr:nvCxnSpPr>
        <xdr:cNvPr id="553" name="直線コネクタ 552">
          <a:extLst>
            <a:ext uri="{FF2B5EF4-FFF2-40B4-BE49-F238E27FC236}">
              <a16:creationId xmlns:a16="http://schemas.microsoft.com/office/drawing/2014/main" id="{FE0BC5AB-6950-43E4-9F9B-DA20992481A1}"/>
            </a:ext>
          </a:extLst>
        </xdr:cNvPr>
        <xdr:cNvCxnSpPr/>
      </xdr:nvCxnSpPr>
      <xdr:spPr>
        <a:xfrm>
          <a:off x="13703300" y="103692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38354</xdr:rowOff>
    </xdr:from>
    <xdr:to>
      <xdr:col>67</xdr:col>
      <xdr:colOff>101600</xdr:colOff>
      <xdr:row>61</xdr:row>
      <xdr:rowOff>139954</xdr:rowOff>
    </xdr:to>
    <xdr:sp macro="" textlink="">
      <xdr:nvSpPr>
        <xdr:cNvPr id="554" name="楕円 553">
          <a:extLst>
            <a:ext uri="{FF2B5EF4-FFF2-40B4-BE49-F238E27FC236}">
              <a16:creationId xmlns:a16="http://schemas.microsoft.com/office/drawing/2014/main" id="{EB1E1A3A-B2E0-4C27-858E-B6F651EE6D6D}"/>
            </a:ext>
          </a:extLst>
        </xdr:cNvPr>
        <xdr:cNvSpPr/>
      </xdr:nvSpPr>
      <xdr:spPr>
        <a:xfrm>
          <a:off x="12763500" y="1049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82296</xdr:rowOff>
    </xdr:from>
    <xdr:to>
      <xdr:col>71</xdr:col>
      <xdr:colOff>177800</xdr:colOff>
      <xdr:row>61</xdr:row>
      <xdr:rowOff>89154</xdr:rowOff>
    </xdr:to>
    <xdr:cxnSp macro="">
      <xdr:nvCxnSpPr>
        <xdr:cNvPr id="555" name="直線コネクタ 554">
          <a:extLst>
            <a:ext uri="{FF2B5EF4-FFF2-40B4-BE49-F238E27FC236}">
              <a16:creationId xmlns:a16="http://schemas.microsoft.com/office/drawing/2014/main" id="{BB4C6D88-3ADD-4BE4-977D-2260CB3B7102}"/>
            </a:ext>
          </a:extLst>
        </xdr:cNvPr>
        <xdr:cNvCxnSpPr/>
      </xdr:nvCxnSpPr>
      <xdr:spPr>
        <a:xfrm flipV="1">
          <a:off x="12814300" y="10369296"/>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73931</xdr:rowOff>
    </xdr:from>
    <xdr:ext cx="405111" cy="259045"/>
    <xdr:sp macro="" textlink="">
      <xdr:nvSpPr>
        <xdr:cNvPr id="556" name="n_1aveValue【学校施設】&#10;有形固定資産減価償却率">
          <a:extLst>
            <a:ext uri="{FF2B5EF4-FFF2-40B4-BE49-F238E27FC236}">
              <a16:creationId xmlns:a16="http://schemas.microsoft.com/office/drawing/2014/main" id="{7242ED29-7CCF-48DF-9211-0677C2B704ED}"/>
            </a:ext>
          </a:extLst>
        </xdr:cNvPr>
        <xdr:cNvSpPr txBox="1"/>
      </xdr:nvSpPr>
      <xdr:spPr>
        <a:xfrm>
          <a:off x="15266044" y="1036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49039</xdr:rowOff>
    </xdr:from>
    <xdr:ext cx="405111" cy="259045"/>
    <xdr:sp macro="" textlink="">
      <xdr:nvSpPr>
        <xdr:cNvPr id="557" name="n_2aveValue【学校施設】&#10;有形固定資産減価償却率">
          <a:extLst>
            <a:ext uri="{FF2B5EF4-FFF2-40B4-BE49-F238E27FC236}">
              <a16:creationId xmlns:a16="http://schemas.microsoft.com/office/drawing/2014/main" id="{D54902E4-0680-4276-A104-129A194C4E71}"/>
            </a:ext>
          </a:extLst>
        </xdr:cNvPr>
        <xdr:cNvSpPr txBox="1"/>
      </xdr:nvSpPr>
      <xdr:spPr>
        <a:xfrm>
          <a:off x="14389744" y="9993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26179</xdr:rowOff>
    </xdr:from>
    <xdr:ext cx="405111" cy="259045"/>
    <xdr:sp macro="" textlink="">
      <xdr:nvSpPr>
        <xdr:cNvPr id="558" name="n_3aveValue【学校施設】&#10;有形固定資産減価償却率">
          <a:extLst>
            <a:ext uri="{FF2B5EF4-FFF2-40B4-BE49-F238E27FC236}">
              <a16:creationId xmlns:a16="http://schemas.microsoft.com/office/drawing/2014/main" id="{1BDDC0BA-8A91-4601-A115-D79A63DA77A2}"/>
            </a:ext>
          </a:extLst>
        </xdr:cNvPr>
        <xdr:cNvSpPr txBox="1"/>
      </xdr:nvSpPr>
      <xdr:spPr>
        <a:xfrm>
          <a:off x="13500744" y="9970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161053</xdr:rowOff>
    </xdr:from>
    <xdr:ext cx="405111" cy="259045"/>
    <xdr:sp macro="" textlink="">
      <xdr:nvSpPr>
        <xdr:cNvPr id="559" name="n_4aveValue【学校施設】&#10;有形固定資産減価償却率">
          <a:extLst>
            <a:ext uri="{FF2B5EF4-FFF2-40B4-BE49-F238E27FC236}">
              <a16:creationId xmlns:a16="http://schemas.microsoft.com/office/drawing/2014/main" id="{5F7CCE3E-B1C3-4D67-B3E2-46F2320C5C4F}"/>
            </a:ext>
          </a:extLst>
        </xdr:cNvPr>
        <xdr:cNvSpPr txBox="1"/>
      </xdr:nvSpPr>
      <xdr:spPr>
        <a:xfrm>
          <a:off x="12611744" y="993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99331</xdr:rowOff>
    </xdr:from>
    <xdr:ext cx="405111" cy="259045"/>
    <xdr:sp macro="" textlink="">
      <xdr:nvSpPr>
        <xdr:cNvPr id="560" name="n_1mainValue【学校施設】&#10;有形固定資産減価償却率">
          <a:extLst>
            <a:ext uri="{FF2B5EF4-FFF2-40B4-BE49-F238E27FC236}">
              <a16:creationId xmlns:a16="http://schemas.microsoft.com/office/drawing/2014/main" id="{D57E5CC2-026A-47BB-A098-3FE735CB5109}"/>
            </a:ext>
          </a:extLst>
        </xdr:cNvPr>
        <xdr:cNvSpPr txBox="1"/>
      </xdr:nvSpPr>
      <xdr:spPr>
        <a:xfrm>
          <a:off x="15266044" y="10043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137939</xdr:rowOff>
    </xdr:from>
    <xdr:ext cx="405111" cy="259045"/>
    <xdr:sp macro="" textlink="">
      <xdr:nvSpPr>
        <xdr:cNvPr id="561" name="n_2mainValue【学校施設】&#10;有形固定資産減価償却率">
          <a:extLst>
            <a:ext uri="{FF2B5EF4-FFF2-40B4-BE49-F238E27FC236}">
              <a16:creationId xmlns:a16="http://schemas.microsoft.com/office/drawing/2014/main" id="{5A5AB786-9E9E-41BF-A96D-63276A4FD76D}"/>
            </a:ext>
          </a:extLst>
        </xdr:cNvPr>
        <xdr:cNvSpPr txBox="1"/>
      </xdr:nvSpPr>
      <xdr:spPr>
        <a:xfrm>
          <a:off x="14389744" y="10424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124223</xdr:rowOff>
    </xdr:from>
    <xdr:ext cx="405111" cy="259045"/>
    <xdr:sp macro="" textlink="">
      <xdr:nvSpPr>
        <xdr:cNvPr id="562" name="n_3mainValue【学校施設】&#10;有形固定資産減価償却率">
          <a:extLst>
            <a:ext uri="{FF2B5EF4-FFF2-40B4-BE49-F238E27FC236}">
              <a16:creationId xmlns:a16="http://schemas.microsoft.com/office/drawing/2014/main" id="{B9A2B409-6956-48F4-BD56-50FA20A842B1}"/>
            </a:ext>
          </a:extLst>
        </xdr:cNvPr>
        <xdr:cNvSpPr txBox="1"/>
      </xdr:nvSpPr>
      <xdr:spPr>
        <a:xfrm>
          <a:off x="13500744" y="1041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131081</xdr:rowOff>
    </xdr:from>
    <xdr:ext cx="405111" cy="259045"/>
    <xdr:sp macro="" textlink="">
      <xdr:nvSpPr>
        <xdr:cNvPr id="563" name="n_4mainValue【学校施設】&#10;有形固定資産減価償却率">
          <a:extLst>
            <a:ext uri="{FF2B5EF4-FFF2-40B4-BE49-F238E27FC236}">
              <a16:creationId xmlns:a16="http://schemas.microsoft.com/office/drawing/2014/main" id="{8B176B17-8E0F-461C-BA21-79040AB98609}"/>
            </a:ext>
          </a:extLst>
        </xdr:cNvPr>
        <xdr:cNvSpPr txBox="1"/>
      </xdr:nvSpPr>
      <xdr:spPr>
        <a:xfrm>
          <a:off x="12611744" y="10589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a:extLst>
            <a:ext uri="{FF2B5EF4-FFF2-40B4-BE49-F238E27FC236}">
              <a16:creationId xmlns:a16="http://schemas.microsoft.com/office/drawing/2014/main" id="{94C2532F-405D-44E5-B3AC-9310B6CA2D0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a:extLst>
            <a:ext uri="{FF2B5EF4-FFF2-40B4-BE49-F238E27FC236}">
              <a16:creationId xmlns:a16="http://schemas.microsoft.com/office/drawing/2014/main" id="{9472F568-9AD5-484F-90CE-B835C57AF52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a:extLst>
            <a:ext uri="{FF2B5EF4-FFF2-40B4-BE49-F238E27FC236}">
              <a16:creationId xmlns:a16="http://schemas.microsoft.com/office/drawing/2014/main" id="{FC7B1EC2-ED06-46BF-988E-B88CF7AC91D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a:extLst>
            <a:ext uri="{FF2B5EF4-FFF2-40B4-BE49-F238E27FC236}">
              <a16:creationId xmlns:a16="http://schemas.microsoft.com/office/drawing/2014/main" id="{8DB1A404-488A-480F-9249-FC09B88A53A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a:extLst>
            <a:ext uri="{FF2B5EF4-FFF2-40B4-BE49-F238E27FC236}">
              <a16:creationId xmlns:a16="http://schemas.microsoft.com/office/drawing/2014/main" id="{6E51481B-1EE1-4B59-B583-A56C53CC96F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a:extLst>
            <a:ext uri="{FF2B5EF4-FFF2-40B4-BE49-F238E27FC236}">
              <a16:creationId xmlns:a16="http://schemas.microsoft.com/office/drawing/2014/main" id="{62171704-54BB-4F34-ACE6-4718DBD6805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a:extLst>
            <a:ext uri="{FF2B5EF4-FFF2-40B4-BE49-F238E27FC236}">
              <a16:creationId xmlns:a16="http://schemas.microsoft.com/office/drawing/2014/main" id="{35782FBE-D7AC-40E7-9DDE-86AF372946B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a:extLst>
            <a:ext uri="{FF2B5EF4-FFF2-40B4-BE49-F238E27FC236}">
              <a16:creationId xmlns:a16="http://schemas.microsoft.com/office/drawing/2014/main" id="{B07B9EB2-477C-4791-9261-5E9A39BD5E1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a:extLst>
            <a:ext uri="{FF2B5EF4-FFF2-40B4-BE49-F238E27FC236}">
              <a16:creationId xmlns:a16="http://schemas.microsoft.com/office/drawing/2014/main" id="{B375CB84-6696-48E9-A160-EA8E7C3221A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a:extLst>
            <a:ext uri="{FF2B5EF4-FFF2-40B4-BE49-F238E27FC236}">
              <a16:creationId xmlns:a16="http://schemas.microsoft.com/office/drawing/2014/main" id="{D2D524FF-A2EC-4709-8510-9D5B284C0C0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4" name="テキスト ボックス 573">
          <a:extLst>
            <a:ext uri="{FF2B5EF4-FFF2-40B4-BE49-F238E27FC236}">
              <a16:creationId xmlns:a16="http://schemas.microsoft.com/office/drawing/2014/main" id="{BCC1A006-6AF0-49C7-93F1-6109A63D60BB}"/>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5" name="直線コネクタ 574">
          <a:extLst>
            <a:ext uri="{FF2B5EF4-FFF2-40B4-BE49-F238E27FC236}">
              <a16:creationId xmlns:a16="http://schemas.microsoft.com/office/drawing/2014/main" id="{6F94B527-FF23-4F07-A274-25A61EE81238}"/>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6" name="テキスト ボックス 575">
          <a:extLst>
            <a:ext uri="{FF2B5EF4-FFF2-40B4-BE49-F238E27FC236}">
              <a16:creationId xmlns:a16="http://schemas.microsoft.com/office/drawing/2014/main" id="{C799C025-7C9F-4B60-93EC-4A4F30276307}"/>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7" name="直線コネクタ 576">
          <a:extLst>
            <a:ext uri="{FF2B5EF4-FFF2-40B4-BE49-F238E27FC236}">
              <a16:creationId xmlns:a16="http://schemas.microsoft.com/office/drawing/2014/main" id="{7BEDC151-2329-407E-97AF-3E5F0BF40CFA}"/>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8" name="テキスト ボックス 577">
          <a:extLst>
            <a:ext uri="{FF2B5EF4-FFF2-40B4-BE49-F238E27FC236}">
              <a16:creationId xmlns:a16="http://schemas.microsoft.com/office/drawing/2014/main" id="{B9911F9E-B4CF-45C8-8D54-2579558D461C}"/>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9" name="直線コネクタ 578">
          <a:extLst>
            <a:ext uri="{FF2B5EF4-FFF2-40B4-BE49-F238E27FC236}">
              <a16:creationId xmlns:a16="http://schemas.microsoft.com/office/drawing/2014/main" id="{C1AA4FC9-E3FF-4B27-9518-84E3B7BD8563}"/>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0" name="テキスト ボックス 579">
          <a:extLst>
            <a:ext uri="{FF2B5EF4-FFF2-40B4-BE49-F238E27FC236}">
              <a16:creationId xmlns:a16="http://schemas.microsoft.com/office/drawing/2014/main" id="{A2D2A89F-9DD4-4D0F-A473-21724FDE9937}"/>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1" name="直線コネクタ 580">
          <a:extLst>
            <a:ext uri="{FF2B5EF4-FFF2-40B4-BE49-F238E27FC236}">
              <a16:creationId xmlns:a16="http://schemas.microsoft.com/office/drawing/2014/main" id="{746D78AA-9808-4C43-A209-0F117F27CB42}"/>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2" name="テキスト ボックス 581">
          <a:extLst>
            <a:ext uri="{FF2B5EF4-FFF2-40B4-BE49-F238E27FC236}">
              <a16:creationId xmlns:a16="http://schemas.microsoft.com/office/drawing/2014/main" id="{F8405200-6A68-4C8E-9C77-5B5B7C25389B}"/>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3" name="直線コネクタ 582">
          <a:extLst>
            <a:ext uri="{FF2B5EF4-FFF2-40B4-BE49-F238E27FC236}">
              <a16:creationId xmlns:a16="http://schemas.microsoft.com/office/drawing/2014/main" id="{46897538-E3E2-44EE-A512-0A40159C9879}"/>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4" name="テキスト ボックス 583">
          <a:extLst>
            <a:ext uri="{FF2B5EF4-FFF2-40B4-BE49-F238E27FC236}">
              <a16:creationId xmlns:a16="http://schemas.microsoft.com/office/drawing/2014/main" id="{14124E04-53BA-49E0-A5B0-4040A316DFE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a:extLst>
            <a:ext uri="{FF2B5EF4-FFF2-40B4-BE49-F238E27FC236}">
              <a16:creationId xmlns:a16="http://schemas.microsoft.com/office/drawing/2014/main" id="{4D60C23C-8171-4D10-8AE3-39600BE940E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a:extLst>
            <a:ext uri="{FF2B5EF4-FFF2-40B4-BE49-F238E27FC236}">
              <a16:creationId xmlns:a16="http://schemas.microsoft.com/office/drawing/2014/main" id="{89498017-119B-4538-AF30-CEDC54C22B23}"/>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a:extLst>
            <a:ext uri="{FF2B5EF4-FFF2-40B4-BE49-F238E27FC236}">
              <a16:creationId xmlns:a16="http://schemas.microsoft.com/office/drawing/2014/main" id="{F0994EB1-7A26-4C20-83DA-0ABDC40C27D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21336</xdr:rowOff>
    </xdr:from>
    <xdr:to>
      <xdr:col>116</xdr:col>
      <xdr:colOff>62864</xdr:colOff>
      <xdr:row>63</xdr:row>
      <xdr:rowOff>169926</xdr:rowOff>
    </xdr:to>
    <xdr:cxnSp macro="">
      <xdr:nvCxnSpPr>
        <xdr:cNvPr id="588" name="直線コネクタ 587">
          <a:extLst>
            <a:ext uri="{FF2B5EF4-FFF2-40B4-BE49-F238E27FC236}">
              <a16:creationId xmlns:a16="http://schemas.microsoft.com/office/drawing/2014/main" id="{E63087EC-CC57-4D87-9797-B8ED39085869}"/>
            </a:ext>
          </a:extLst>
        </xdr:cNvPr>
        <xdr:cNvCxnSpPr/>
      </xdr:nvCxnSpPr>
      <xdr:spPr>
        <a:xfrm flipV="1">
          <a:off x="22160864" y="9451086"/>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2303</xdr:rowOff>
    </xdr:from>
    <xdr:ext cx="469744" cy="259045"/>
    <xdr:sp macro="" textlink="">
      <xdr:nvSpPr>
        <xdr:cNvPr id="589" name="【学校施設】&#10;一人当たり面積最小値テキスト">
          <a:extLst>
            <a:ext uri="{FF2B5EF4-FFF2-40B4-BE49-F238E27FC236}">
              <a16:creationId xmlns:a16="http://schemas.microsoft.com/office/drawing/2014/main" id="{91114E0A-1F78-4FF2-825A-49E9FF15DED8}"/>
            </a:ext>
          </a:extLst>
        </xdr:cNvPr>
        <xdr:cNvSpPr txBox="1"/>
      </xdr:nvSpPr>
      <xdr:spPr>
        <a:xfrm>
          <a:off x="22199600" y="1097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169926</xdr:rowOff>
    </xdr:from>
    <xdr:to>
      <xdr:col>116</xdr:col>
      <xdr:colOff>152400</xdr:colOff>
      <xdr:row>63</xdr:row>
      <xdr:rowOff>169926</xdr:rowOff>
    </xdr:to>
    <xdr:cxnSp macro="">
      <xdr:nvCxnSpPr>
        <xdr:cNvPr id="590" name="直線コネクタ 589">
          <a:extLst>
            <a:ext uri="{FF2B5EF4-FFF2-40B4-BE49-F238E27FC236}">
              <a16:creationId xmlns:a16="http://schemas.microsoft.com/office/drawing/2014/main" id="{6A4D5C58-DBC3-490A-9CFD-91620EFE00E0}"/>
            </a:ext>
          </a:extLst>
        </xdr:cNvPr>
        <xdr:cNvCxnSpPr/>
      </xdr:nvCxnSpPr>
      <xdr:spPr>
        <a:xfrm>
          <a:off x="22072600" y="10971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139463</xdr:rowOff>
    </xdr:from>
    <xdr:ext cx="469744" cy="259045"/>
    <xdr:sp macro="" textlink="">
      <xdr:nvSpPr>
        <xdr:cNvPr id="591" name="【学校施設】&#10;一人当たり面積最大値テキスト">
          <a:extLst>
            <a:ext uri="{FF2B5EF4-FFF2-40B4-BE49-F238E27FC236}">
              <a16:creationId xmlns:a16="http://schemas.microsoft.com/office/drawing/2014/main" id="{7F02D383-B207-482F-839B-82A4EAE7D784}"/>
            </a:ext>
          </a:extLst>
        </xdr:cNvPr>
        <xdr:cNvSpPr txBox="1"/>
      </xdr:nvSpPr>
      <xdr:spPr>
        <a:xfrm>
          <a:off x="22199600" y="922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21336</xdr:rowOff>
    </xdr:from>
    <xdr:to>
      <xdr:col>116</xdr:col>
      <xdr:colOff>152400</xdr:colOff>
      <xdr:row>55</xdr:row>
      <xdr:rowOff>21336</xdr:rowOff>
    </xdr:to>
    <xdr:cxnSp macro="">
      <xdr:nvCxnSpPr>
        <xdr:cNvPr id="592" name="直線コネクタ 591">
          <a:extLst>
            <a:ext uri="{FF2B5EF4-FFF2-40B4-BE49-F238E27FC236}">
              <a16:creationId xmlns:a16="http://schemas.microsoft.com/office/drawing/2014/main" id="{38BC9FBA-CAA3-4DB6-9BAE-B2073BEBFDCD}"/>
            </a:ext>
          </a:extLst>
        </xdr:cNvPr>
        <xdr:cNvCxnSpPr/>
      </xdr:nvCxnSpPr>
      <xdr:spPr>
        <a:xfrm>
          <a:off x="22072600" y="9451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28465</xdr:rowOff>
    </xdr:from>
    <xdr:ext cx="469744" cy="259045"/>
    <xdr:sp macro="" textlink="">
      <xdr:nvSpPr>
        <xdr:cNvPr id="593" name="【学校施設】&#10;一人当たり面積平均値テキスト">
          <a:extLst>
            <a:ext uri="{FF2B5EF4-FFF2-40B4-BE49-F238E27FC236}">
              <a16:creationId xmlns:a16="http://schemas.microsoft.com/office/drawing/2014/main" id="{F80B442F-FFF3-4738-A22F-1908E38D938F}"/>
            </a:ext>
          </a:extLst>
        </xdr:cNvPr>
        <xdr:cNvSpPr txBox="1"/>
      </xdr:nvSpPr>
      <xdr:spPr>
        <a:xfrm>
          <a:off x="22199600" y="103154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5588</xdr:rowOff>
    </xdr:from>
    <xdr:to>
      <xdr:col>116</xdr:col>
      <xdr:colOff>114300</xdr:colOff>
      <xdr:row>61</xdr:row>
      <xdr:rowOff>107188</xdr:rowOff>
    </xdr:to>
    <xdr:sp macro="" textlink="">
      <xdr:nvSpPr>
        <xdr:cNvPr id="594" name="フローチャート: 判断 593">
          <a:extLst>
            <a:ext uri="{FF2B5EF4-FFF2-40B4-BE49-F238E27FC236}">
              <a16:creationId xmlns:a16="http://schemas.microsoft.com/office/drawing/2014/main" id="{D0D3661B-D060-413F-81D8-871DD8D41ECC}"/>
            </a:ext>
          </a:extLst>
        </xdr:cNvPr>
        <xdr:cNvSpPr/>
      </xdr:nvSpPr>
      <xdr:spPr>
        <a:xfrm>
          <a:off x="22110700" y="1046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34544</xdr:rowOff>
    </xdr:from>
    <xdr:to>
      <xdr:col>112</xdr:col>
      <xdr:colOff>38100</xdr:colOff>
      <xdr:row>61</xdr:row>
      <xdr:rowOff>136144</xdr:rowOff>
    </xdr:to>
    <xdr:sp macro="" textlink="">
      <xdr:nvSpPr>
        <xdr:cNvPr id="595" name="フローチャート: 判断 594">
          <a:extLst>
            <a:ext uri="{FF2B5EF4-FFF2-40B4-BE49-F238E27FC236}">
              <a16:creationId xmlns:a16="http://schemas.microsoft.com/office/drawing/2014/main" id="{76B53F40-B59C-4D0B-BC0A-92BA3485F4AF}"/>
            </a:ext>
          </a:extLst>
        </xdr:cNvPr>
        <xdr:cNvSpPr/>
      </xdr:nvSpPr>
      <xdr:spPr>
        <a:xfrm>
          <a:off x="21272500" y="1049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38354</xdr:rowOff>
    </xdr:from>
    <xdr:to>
      <xdr:col>107</xdr:col>
      <xdr:colOff>101600</xdr:colOff>
      <xdr:row>61</xdr:row>
      <xdr:rowOff>139954</xdr:rowOff>
    </xdr:to>
    <xdr:sp macro="" textlink="">
      <xdr:nvSpPr>
        <xdr:cNvPr id="596" name="フローチャート: 判断 595">
          <a:extLst>
            <a:ext uri="{FF2B5EF4-FFF2-40B4-BE49-F238E27FC236}">
              <a16:creationId xmlns:a16="http://schemas.microsoft.com/office/drawing/2014/main" id="{DE9BEE24-F7E5-4CBD-8328-F412155B16BC}"/>
            </a:ext>
          </a:extLst>
        </xdr:cNvPr>
        <xdr:cNvSpPr/>
      </xdr:nvSpPr>
      <xdr:spPr>
        <a:xfrm>
          <a:off x="20383500" y="1049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74930</xdr:rowOff>
    </xdr:from>
    <xdr:to>
      <xdr:col>102</xdr:col>
      <xdr:colOff>165100</xdr:colOff>
      <xdr:row>62</xdr:row>
      <xdr:rowOff>5080</xdr:rowOff>
    </xdr:to>
    <xdr:sp macro="" textlink="">
      <xdr:nvSpPr>
        <xdr:cNvPr id="597" name="フローチャート: 判断 596">
          <a:extLst>
            <a:ext uri="{FF2B5EF4-FFF2-40B4-BE49-F238E27FC236}">
              <a16:creationId xmlns:a16="http://schemas.microsoft.com/office/drawing/2014/main" id="{D8ABA7AA-F135-430B-9A0A-5E8CC39B1E31}"/>
            </a:ext>
          </a:extLst>
        </xdr:cNvPr>
        <xdr:cNvSpPr/>
      </xdr:nvSpPr>
      <xdr:spPr>
        <a:xfrm>
          <a:off x="19494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87884</xdr:rowOff>
    </xdr:from>
    <xdr:to>
      <xdr:col>98</xdr:col>
      <xdr:colOff>38100</xdr:colOff>
      <xdr:row>62</xdr:row>
      <xdr:rowOff>18034</xdr:rowOff>
    </xdr:to>
    <xdr:sp macro="" textlink="">
      <xdr:nvSpPr>
        <xdr:cNvPr id="598" name="フローチャート: 判断 597">
          <a:extLst>
            <a:ext uri="{FF2B5EF4-FFF2-40B4-BE49-F238E27FC236}">
              <a16:creationId xmlns:a16="http://schemas.microsoft.com/office/drawing/2014/main" id="{6B368C35-2F88-4981-8D62-E0D2B183CE9C}"/>
            </a:ext>
          </a:extLst>
        </xdr:cNvPr>
        <xdr:cNvSpPr/>
      </xdr:nvSpPr>
      <xdr:spPr>
        <a:xfrm>
          <a:off x="186055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B85ECB7A-175E-4C57-8278-D5145F543AC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32D8774A-83FE-4309-A4EC-61538C6A860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575BB187-AE12-450D-B0EC-F5A587DFB55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167AC70C-8531-49D1-A26F-B24BED2DC0D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116094FB-35F4-4453-8F3E-5F83343CC34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155702</xdr:rowOff>
    </xdr:from>
    <xdr:to>
      <xdr:col>116</xdr:col>
      <xdr:colOff>114300</xdr:colOff>
      <xdr:row>63</xdr:row>
      <xdr:rowOff>85852</xdr:rowOff>
    </xdr:to>
    <xdr:sp macro="" textlink="">
      <xdr:nvSpPr>
        <xdr:cNvPr id="604" name="楕円 603">
          <a:extLst>
            <a:ext uri="{FF2B5EF4-FFF2-40B4-BE49-F238E27FC236}">
              <a16:creationId xmlns:a16="http://schemas.microsoft.com/office/drawing/2014/main" id="{EAADC52B-8F7A-481F-8DEE-7FD72E9B1FA3}"/>
            </a:ext>
          </a:extLst>
        </xdr:cNvPr>
        <xdr:cNvSpPr/>
      </xdr:nvSpPr>
      <xdr:spPr>
        <a:xfrm>
          <a:off x="22110700" y="1078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134129</xdr:rowOff>
    </xdr:from>
    <xdr:ext cx="469744" cy="259045"/>
    <xdr:sp macro="" textlink="">
      <xdr:nvSpPr>
        <xdr:cNvPr id="605" name="【学校施設】&#10;一人当たり面積該当値テキスト">
          <a:extLst>
            <a:ext uri="{FF2B5EF4-FFF2-40B4-BE49-F238E27FC236}">
              <a16:creationId xmlns:a16="http://schemas.microsoft.com/office/drawing/2014/main" id="{A78EE4FA-8D08-4A79-AF73-7EA2FD5BAED8}"/>
            </a:ext>
          </a:extLst>
        </xdr:cNvPr>
        <xdr:cNvSpPr txBox="1"/>
      </xdr:nvSpPr>
      <xdr:spPr>
        <a:xfrm>
          <a:off x="22199600" y="10764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155702</xdr:rowOff>
    </xdr:from>
    <xdr:to>
      <xdr:col>112</xdr:col>
      <xdr:colOff>38100</xdr:colOff>
      <xdr:row>63</xdr:row>
      <xdr:rowOff>85852</xdr:rowOff>
    </xdr:to>
    <xdr:sp macro="" textlink="">
      <xdr:nvSpPr>
        <xdr:cNvPr id="606" name="楕円 605">
          <a:extLst>
            <a:ext uri="{FF2B5EF4-FFF2-40B4-BE49-F238E27FC236}">
              <a16:creationId xmlns:a16="http://schemas.microsoft.com/office/drawing/2014/main" id="{90A50DF7-6DE1-46FD-965D-6DD94BE10513}"/>
            </a:ext>
          </a:extLst>
        </xdr:cNvPr>
        <xdr:cNvSpPr/>
      </xdr:nvSpPr>
      <xdr:spPr>
        <a:xfrm>
          <a:off x="21272500" y="1078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35052</xdr:rowOff>
    </xdr:from>
    <xdr:to>
      <xdr:col>116</xdr:col>
      <xdr:colOff>63500</xdr:colOff>
      <xdr:row>63</xdr:row>
      <xdr:rowOff>35052</xdr:rowOff>
    </xdr:to>
    <xdr:cxnSp macro="">
      <xdr:nvCxnSpPr>
        <xdr:cNvPr id="607" name="直線コネクタ 606">
          <a:extLst>
            <a:ext uri="{FF2B5EF4-FFF2-40B4-BE49-F238E27FC236}">
              <a16:creationId xmlns:a16="http://schemas.microsoft.com/office/drawing/2014/main" id="{8B81D944-4929-4303-A12B-DDECFA0227A9}"/>
            </a:ext>
          </a:extLst>
        </xdr:cNvPr>
        <xdr:cNvCxnSpPr/>
      </xdr:nvCxnSpPr>
      <xdr:spPr>
        <a:xfrm>
          <a:off x="21323300" y="1083640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151892</xdr:rowOff>
    </xdr:from>
    <xdr:to>
      <xdr:col>107</xdr:col>
      <xdr:colOff>101600</xdr:colOff>
      <xdr:row>63</xdr:row>
      <xdr:rowOff>82042</xdr:rowOff>
    </xdr:to>
    <xdr:sp macro="" textlink="">
      <xdr:nvSpPr>
        <xdr:cNvPr id="608" name="楕円 607">
          <a:extLst>
            <a:ext uri="{FF2B5EF4-FFF2-40B4-BE49-F238E27FC236}">
              <a16:creationId xmlns:a16="http://schemas.microsoft.com/office/drawing/2014/main" id="{CBC07704-9D9B-4792-85E1-26737152537D}"/>
            </a:ext>
          </a:extLst>
        </xdr:cNvPr>
        <xdr:cNvSpPr/>
      </xdr:nvSpPr>
      <xdr:spPr>
        <a:xfrm>
          <a:off x="20383500" y="1078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31242</xdr:rowOff>
    </xdr:from>
    <xdr:to>
      <xdr:col>111</xdr:col>
      <xdr:colOff>177800</xdr:colOff>
      <xdr:row>63</xdr:row>
      <xdr:rowOff>35052</xdr:rowOff>
    </xdr:to>
    <xdr:cxnSp macro="">
      <xdr:nvCxnSpPr>
        <xdr:cNvPr id="609" name="直線コネクタ 608">
          <a:extLst>
            <a:ext uri="{FF2B5EF4-FFF2-40B4-BE49-F238E27FC236}">
              <a16:creationId xmlns:a16="http://schemas.microsoft.com/office/drawing/2014/main" id="{943624A2-F7F5-44A5-8BE7-BBB87C7DA9F5}"/>
            </a:ext>
          </a:extLst>
        </xdr:cNvPr>
        <xdr:cNvCxnSpPr/>
      </xdr:nvCxnSpPr>
      <xdr:spPr>
        <a:xfrm>
          <a:off x="20434300" y="10832592"/>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153416</xdr:rowOff>
    </xdr:from>
    <xdr:to>
      <xdr:col>102</xdr:col>
      <xdr:colOff>165100</xdr:colOff>
      <xdr:row>63</xdr:row>
      <xdr:rowOff>83566</xdr:rowOff>
    </xdr:to>
    <xdr:sp macro="" textlink="">
      <xdr:nvSpPr>
        <xdr:cNvPr id="610" name="楕円 609">
          <a:extLst>
            <a:ext uri="{FF2B5EF4-FFF2-40B4-BE49-F238E27FC236}">
              <a16:creationId xmlns:a16="http://schemas.microsoft.com/office/drawing/2014/main" id="{D5D836F7-DB61-4024-826C-D713584490EE}"/>
            </a:ext>
          </a:extLst>
        </xdr:cNvPr>
        <xdr:cNvSpPr/>
      </xdr:nvSpPr>
      <xdr:spPr>
        <a:xfrm>
          <a:off x="19494500" y="1078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31242</xdr:rowOff>
    </xdr:from>
    <xdr:to>
      <xdr:col>107</xdr:col>
      <xdr:colOff>50800</xdr:colOff>
      <xdr:row>63</xdr:row>
      <xdr:rowOff>32766</xdr:rowOff>
    </xdr:to>
    <xdr:cxnSp macro="">
      <xdr:nvCxnSpPr>
        <xdr:cNvPr id="611" name="直線コネクタ 610">
          <a:extLst>
            <a:ext uri="{FF2B5EF4-FFF2-40B4-BE49-F238E27FC236}">
              <a16:creationId xmlns:a16="http://schemas.microsoft.com/office/drawing/2014/main" id="{122EE678-219A-444D-9398-C125013CACA7}"/>
            </a:ext>
          </a:extLst>
        </xdr:cNvPr>
        <xdr:cNvCxnSpPr/>
      </xdr:nvCxnSpPr>
      <xdr:spPr>
        <a:xfrm flipV="1">
          <a:off x="19545300" y="1083259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151130</xdr:rowOff>
    </xdr:from>
    <xdr:to>
      <xdr:col>98</xdr:col>
      <xdr:colOff>38100</xdr:colOff>
      <xdr:row>63</xdr:row>
      <xdr:rowOff>81280</xdr:rowOff>
    </xdr:to>
    <xdr:sp macro="" textlink="">
      <xdr:nvSpPr>
        <xdr:cNvPr id="612" name="楕円 611">
          <a:extLst>
            <a:ext uri="{FF2B5EF4-FFF2-40B4-BE49-F238E27FC236}">
              <a16:creationId xmlns:a16="http://schemas.microsoft.com/office/drawing/2014/main" id="{1CDC27BC-009D-4451-A440-2138CBA058A1}"/>
            </a:ext>
          </a:extLst>
        </xdr:cNvPr>
        <xdr:cNvSpPr/>
      </xdr:nvSpPr>
      <xdr:spPr>
        <a:xfrm>
          <a:off x="186055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30480</xdr:rowOff>
    </xdr:from>
    <xdr:to>
      <xdr:col>102</xdr:col>
      <xdr:colOff>114300</xdr:colOff>
      <xdr:row>63</xdr:row>
      <xdr:rowOff>32766</xdr:rowOff>
    </xdr:to>
    <xdr:cxnSp macro="">
      <xdr:nvCxnSpPr>
        <xdr:cNvPr id="613" name="直線コネクタ 612">
          <a:extLst>
            <a:ext uri="{FF2B5EF4-FFF2-40B4-BE49-F238E27FC236}">
              <a16:creationId xmlns:a16="http://schemas.microsoft.com/office/drawing/2014/main" id="{566F915D-2F6B-4785-9224-AA67B09A1E38}"/>
            </a:ext>
          </a:extLst>
        </xdr:cNvPr>
        <xdr:cNvCxnSpPr/>
      </xdr:nvCxnSpPr>
      <xdr:spPr>
        <a:xfrm>
          <a:off x="18656300" y="1083183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152671</xdr:rowOff>
    </xdr:from>
    <xdr:ext cx="469744" cy="259045"/>
    <xdr:sp macro="" textlink="">
      <xdr:nvSpPr>
        <xdr:cNvPr id="614" name="n_1aveValue【学校施設】&#10;一人当たり面積">
          <a:extLst>
            <a:ext uri="{FF2B5EF4-FFF2-40B4-BE49-F238E27FC236}">
              <a16:creationId xmlns:a16="http://schemas.microsoft.com/office/drawing/2014/main" id="{9B0F96B2-A70D-40C3-AFD9-10DA902EF163}"/>
            </a:ext>
          </a:extLst>
        </xdr:cNvPr>
        <xdr:cNvSpPr txBox="1"/>
      </xdr:nvSpPr>
      <xdr:spPr>
        <a:xfrm>
          <a:off x="21075727" y="1026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156481</xdr:rowOff>
    </xdr:from>
    <xdr:ext cx="469744" cy="259045"/>
    <xdr:sp macro="" textlink="">
      <xdr:nvSpPr>
        <xdr:cNvPr id="615" name="n_2aveValue【学校施設】&#10;一人当たり面積">
          <a:extLst>
            <a:ext uri="{FF2B5EF4-FFF2-40B4-BE49-F238E27FC236}">
              <a16:creationId xmlns:a16="http://schemas.microsoft.com/office/drawing/2014/main" id="{573205CB-2FC7-4343-9C5D-D5A9EEB0D1C9}"/>
            </a:ext>
          </a:extLst>
        </xdr:cNvPr>
        <xdr:cNvSpPr txBox="1"/>
      </xdr:nvSpPr>
      <xdr:spPr>
        <a:xfrm>
          <a:off x="20199427" y="1027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21607</xdr:rowOff>
    </xdr:from>
    <xdr:ext cx="469744" cy="259045"/>
    <xdr:sp macro="" textlink="">
      <xdr:nvSpPr>
        <xdr:cNvPr id="616" name="n_3aveValue【学校施設】&#10;一人当たり面積">
          <a:extLst>
            <a:ext uri="{FF2B5EF4-FFF2-40B4-BE49-F238E27FC236}">
              <a16:creationId xmlns:a16="http://schemas.microsoft.com/office/drawing/2014/main" id="{95364DBC-0175-4F8E-8557-1D9DBB792C4D}"/>
            </a:ext>
          </a:extLst>
        </xdr:cNvPr>
        <xdr:cNvSpPr txBox="1"/>
      </xdr:nvSpPr>
      <xdr:spPr>
        <a:xfrm>
          <a:off x="19310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34561</xdr:rowOff>
    </xdr:from>
    <xdr:ext cx="469744" cy="259045"/>
    <xdr:sp macro="" textlink="">
      <xdr:nvSpPr>
        <xdr:cNvPr id="617" name="n_4aveValue【学校施設】&#10;一人当たり面積">
          <a:extLst>
            <a:ext uri="{FF2B5EF4-FFF2-40B4-BE49-F238E27FC236}">
              <a16:creationId xmlns:a16="http://schemas.microsoft.com/office/drawing/2014/main" id="{E5EEE9D5-0335-40E2-91A3-3BDB67E841EF}"/>
            </a:ext>
          </a:extLst>
        </xdr:cNvPr>
        <xdr:cNvSpPr txBox="1"/>
      </xdr:nvSpPr>
      <xdr:spPr>
        <a:xfrm>
          <a:off x="18421427" y="1032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76979</xdr:rowOff>
    </xdr:from>
    <xdr:ext cx="469744" cy="259045"/>
    <xdr:sp macro="" textlink="">
      <xdr:nvSpPr>
        <xdr:cNvPr id="618" name="n_1mainValue【学校施設】&#10;一人当たり面積">
          <a:extLst>
            <a:ext uri="{FF2B5EF4-FFF2-40B4-BE49-F238E27FC236}">
              <a16:creationId xmlns:a16="http://schemas.microsoft.com/office/drawing/2014/main" id="{1FB1F42B-8420-4B28-BDE0-753E19A09CC0}"/>
            </a:ext>
          </a:extLst>
        </xdr:cNvPr>
        <xdr:cNvSpPr txBox="1"/>
      </xdr:nvSpPr>
      <xdr:spPr>
        <a:xfrm>
          <a:off x="21075727" y="1087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73169</xdr:rowOff>
    </xdr:from>
    <xdr:ext cx="469744" cy="259045"/>
    <xdr:sp macro="" textlink="">
      <xdr:nvSpPr>
        <xdr:cNvPr id="619" name="n_2mainValue【学校施設】&#10;一人当たり面積">
          <a:extLst>
            <a:ext uri="{FF2B5EF4-FFF2-40B4-BE49-F238E27FC236}">
              <a16:creationId xmlns:a16="http://schemas.microsoft.com/office/drawing/2014/main" id="{E65BC046-2450-4007-88FD-F5A604286A56}"/>
            </a:ext>
          </a:extLst>
        </xdr:cNvPr>
        <xdr:cNvSpPr txBox="1"/>
      </xdr:nvSpPr>
      <xdr:spPr>
        <a:xfrm>
          <a:off x="20199427" y="10874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74693</xdr:rowOff>
    </xdr:from>
    <xdr:ext cx="469744" cy="259045"/>
    <xdr:sp macro="" textlink="">
      <xdr:nvSpPr>
        <xdr:cNvPr id="620" name="n_3mainValue【学校施設】&#10;一人当たり面積">
          <a:extLst>
            <a:ext uri="{FF2B5EF4-FFF2-40B4-BE49-F238E27FC236}">
              <a16:creationId xmlns:a16="http://schemas.microsoft.com/office/drawing/2014/main" id="{22E50CF4-3E73-4AF8-B81B-58C60D487DD4}"/>
            </a:ext>
          </a:extLst>
        </xdr:cNvPr>
        <xdr:cNvSpPr txBox="1"/>
      </xdr:nvSpPr>
      <xdr:spPr>
        <a:xfrm>
          <a:off x="19310427" y="10876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72407</xdr:rowOff>
    </xdr:from>
    <xdr:ext cx="469744" cy="259045"/>
    <xdr:sp macro="" textlink="">
      <xdr:nvSpPr>
        <xdr:cNvPr id="621" name="n_4mainValue【学校施設】&#10;一人当たり面積">
          <a:extLst>
            <a:ext uri="{FF2B5EF4-FFF2-40B4-BE49-F238E27FC236}">
              <a16:creationId xmlns:a16="http://schemas.microsoft.com/office/drawing/2014/main" id="{1A6C9803-2D6D-4D4E-A31F-8DDDEB8C08FD}"/>
            </a:ext>
          </a:extLst>
        </xdr:cNvPr>
        <xdr:cNvSpPr txBox="1"/>
      </xdr:nvSpPr>
      <xdr:spPr>
        <a:xfrm>
          <a:off x="18421427"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a:extLst>
            <a:ext uri="{FF2B5EF4-FFF2-40B4-BE49-F238E27FC236}">
              <a16:creationId xmlns:a16="http://schemas.microsoft.com/office/drawing/2014/main" id="{FE23C35F-0D97-459D-90DA-BD7CD935C2B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a:extLst>
            <a:ext uri="{FF2B5EF4-FFF2-40B4-BE49-F238E27FC236}">
              <a16:creationId xmlns:a16="http://schemas.microsoft.com/office/drawing/2014/main" id="{32D579EB-5278-4250-A2D0-1D59E19CD19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a:extLst>
            <a:ext uri="{FF2B5EF4-FFF2-40B4-BE49-F238E27FC236}">
              <a16:creationId xmlns:a16="http://schemas.microsoft.com/office/drawing/2014/main" id="{C8002275-EBD9-4398-A143-2EB778463BA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a:extLst>
            <a:ext uri="{FF2B5EF4-FFF2-40B4-BE49-F238E27FC236}">
              <a16:creationId xmlns:a16="http://schemas.microsoft.com/office/drawing/2014/main" id="{A502EC86-AC54-4A5F-95D9-9E398AB3161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a:extLst>
            <a:ext uri="{FF2B5EF4-FFF2-40B4-BE49-F238E27FC236}">
              <a16:creationId xmlns:a16="http://schemas.microsoft.com/office/drawing/2014/main" id="{EFABFF90-A3A4-4759-A15A-81D53AF3A87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a:extLst>
            <a:ext uri="{FF2B5EF4-FFF2-40B4-BE49-F238E27FC236}">
              <a16:creationId xmlns:a16="http://schemas.microsoft.com/office/drawing/2014/main" id="{4BCE932C-F907-4222-82C9-CE6D5E75F5A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a:extLst>
            <a:ext uri="{FF2B5EF4-FFF2-40B4-BE49-F238E27FC236}">
              <a16:creationId xmlns:a16="http://schemas.microsoft.com/office/drawing/2014/main" id="{D1D97B18-C182-4997-93BA-8509E648F29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a:extLst>
            <a:ext uri="{FF2B5EF4-FFF2-40B4-BE49-F238E27FC236}">
              <a16:creationId xmlns:a16="http://schemas.microsoft.com/office/drawing/2014/main" id="{52E91B9F-13A7-4DA6-8140-AA2C348BBF1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a:extLst>
            <a:ext uri="{FF2B5EF4-FFF2-40B4-BE49-F238E27FC236}">
              <a16:creationId xmlns:a16="http://schemas.microsoft.com/office/drawing/2014/main" id="{D48209DD-588B-4341-953D-CF0A6A32FDE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a:extLst>
            <a:ext uri="{FF2B5EF4-FFF2-40B4-BE49-F238E27FC236}">
              <a16:creationId xmlns:a16="http://schemas.microsoft.com/office/drawing/2014/main" id="{F265643B-6BDC-48E8-A76F-57B2FFB741C9}"/>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a:extLst>
            <a:ext uri="{FF2B5EF4-FFF2-40B4-BE49-F238E27FC236}">
              <a16:creationId xmlns:a16="http://schemas.microsoft.com/office/drawing/2014/main" id="{0627ABFB-A693-4F1F-8CFE-38949CF5A3BB}"/>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3" name="直線コネクタ 632">
          <a:extLst>
            <a:ext uri="{FF2B5EF4-FFF2-40B4-BE49-F238E27FC236}">
              <a16:creationId xmlns:a16="http://schemas.microsoft.com/office/drawing/2014/main" id="{E16F09C4-AA55-47D1-ACE2-B8ACDEECD281}"/>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4" name="テキスト ボックス 633">
          <a:extLst>
            <a:ext uri="{FF2B5EF4-FFF2-40B4-BE49-F238E27FC236}">
              <a16:creationId xmlns:a16="http://schemas.microsoft.com/office/drawing/2014/main" id="{27EAADB0-8F26-4E0E-A610-F87F0AD36153}"/>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5" name="直線コネクタ 634">
          <a:extLst>
            <a:ext uri="{FF2B5EF4-FFF2-40B4-BE49-F238E27FC236}">
              <a16:creationId xmlns:a16="http://schemas.microsoft.com/office/drawing/2014/main" id="{3C2A313E-E383-4E16-B61F-532D86429CB4}"/>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6" name="テキスト ボックス 635">
          <a:extLst>
            <a:ext uri="{FF2B5EF4-FFF2-40B4-BE49-F238E27FC236}">
              <a16:creationId xmlns:a16="http://schemas.microsoft.com/office/drawing/2014/main" id="{BF41FB2A-B86C-445B-B2C0-C0BCBDC36D18}"/>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7" name="直線コネクタ 636">
          <a:extLst>
            <a:ext uri="{FF2B5EF4-FFF2-40B4-BE49-F238E27FC236}">
              <a16:creationId xmlns:a16="http://schemas.microsoft.com/office/drawing/2014/main" id="{B51D3F3D-0CC7-4BF0-AB52-08A5144E5C92}"/>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8" name="テキスト ボックス 637">
          <a:extLst>
            <a:ext uri="{FF2B5EF4-FFF2-40B4-BE49-F238E27FC236}">
              <a16:creationId xmlns:a16="http://schemas.microsoft.com/office/drawing/2014/main" id="{A53C494D-8487-44FC-A800-3EE1F270DC02}"/>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9" name="直線コネクタ 638">
          <a:extLst>
            <a:ext uri="{FF2B5EF4-FFF2-40B4-BE49-F238E27FC236}">
              <a16:creationId xmlns:a16="http://schemas.microsoft.com/office/drawing/2014/main" id="{2EB1D08F-5788-4545-806C-CB9FFEADA305}"/>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0" name="テキスト ボックス 639">
          <a:extLst>
            <a:ext uri="{FF2B5EF4-FFF2-40B4-BE49-F238E27FC236}">
              <a16:creationId xmlns:a16="http://schemas.microsoft.com/office/drawing/2014/main" id="{AD4A9C9E-2854-452D-9553-08079EFA1C9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1" name="直線コネクタ 640">
          <a:extLst>
            <a:ext uri="{FF2B5EF4-FFF2-40B4-BE49-F238E27FC236}">
              <a16:creationId xmlns:a16="http://schemas.microsoft.com/office/drawing/2014/main" id="{68D20B9E-E354-4BA8-8410-B7CEDD1879C5}"/>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2" name="テキスト ボックス 641">
          <a:extLst>
            <a:ext uri="{FF2B5EF4-FFF2-40B4-BE49-F238E27FC236}">
              <a16:creationId xmlns:a16="http://schemas.microsoft.com/office/drawing/2014/main" id="{DBB1C918-1F76-45FC-BF0C-7EEBC7EA79FB}"/>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3" name="直線コネクタ 642">
          <a:extLst>
            <a:ext uri="{FF2B5EF4-FFF2-40B4-BE49-F238E27FC236}">
              <a16:creationId xmlns:a16="http://schemas.microsoft.com/office/drawing/2014/main" id="{23301382-C61F-4093-9242-E4A26FDD048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4" name="テキスト ボックス 643">
          <a:extLst>
            <a:ext uri="{FF2B5EF4-FFF2-40B4-BE49-F238E27FC236}">
              <a16:creationId xmlns:a16="http://schemas.microsoft.com/office/drawing/2014/main" id="{BCA9ACC0-3AF3-4FCD-95DC-C6110C73690E}"/>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a:extLst>
            <a:ext uri="{FF2B5EF4-FFF2-40B4-BE49-F238E27FC236}">
              <a16:creationId xmlns:a16="http://schemas.microsoft.com/office/drawing/2014/main" id="{B18EC0D1-005C-4D6C-9878-802E7006080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163830</xdr:rowOff>
    </xdr:from>
    <xdr:to>
      <xdr:col>85</xdr:col>
      <xdr:colOff>126364</xdr:colOff>
      <xdr:row>86</xdr:row>
      <xdr:rowOff>114300</xdr:rowOff>
    </xdr:to>
    <xdr:cxnSp macro="">
      <xdr:nvCxnSpPr>
        <xdr:cNvPr id="646" name="直線コネクタ 645">
          <a:extLst>
            <a:ext uri="{FF2B5EF4-FFF2-40B4-BE49-F238E27FC236}">
              <a16:creationId xmlns:a16="http://schemas.microsoft.com/office/drawing/2014/main" id="{4040AC24-FA71-4A5B-8DE0-A2D2B237F122}"/>
            </a:ext>
          </a:extLst>
        </xdr:cNvPr>
        <xdr:cNvCxnSpPr/>
      </xdr:nvCxnSpPr>
      <xdr:spPr>
        <a:xfrm flipV="1">
          <a:off x="16318864" y="133654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7" name="【児童館】&#10;有形固定資産減価償却率最小値テキスト">
          <a:extLst>
            <a:ext uri="{FF2B5EF4-FFF2-40B4-BE49-F238E27FC236}">
              <a16:creationId xmlns:a16="http://schemas.microsoft.com/office/drawing/2014/main" id="{428EABE7-8670-4309-89D6-F10F8AA433B8}"/>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8" name="直線コネクタ 647">
          <a:extLst>
            <a:ext uri="{FF2B5EF4-FFF2-40B4-BE49-F238E27FC236}">
              <a16:creationId xmlns:a16="http://schemas.microsoft.com/office/drawing/2014/main" id="{5D77A7FA-0822-4C96-AEA3-716804581B49}"/>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110507</xdr:rowOff>
    </xdr:from>
    <xdr:ext cx="405111" cy="259045"/>
    <xdr:sp macro="" textlink="">
      <xdr:nvSpPr>
        <xdr:cNvPr id="649" name="【児童館】&#10;有形固定資産減価償却率最大値テキスト">
          <a:extLst>
            <a:ext uri="{FF2B5EF4-FFF2-40B4-BE49-F238E27FC236}">
              <a16:creationId xmlns:a16="http://schemas.microsoft.com/office/drawing/2014/main" id="{0CBB4261-35EF-4027-8D72-6B7D2EB78859}"/>
            </a:ext>
          </a:extLst>
        </xdr:cNvPr>
        <xdr:cNvSpPr txBox="1"/>
      </xdr:nvSpPr>
      <xdr:spPr>
        <a:xfrm>
          <a:off x="16357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163830</xdr:rowOff>
    </xdr:from>
    <xdr:to>
      <xdr:col>86</xdr:col>
      <xdr:colOff>25400</xdr:colOff>
      <xdr:row>77</xdr:row>
      <xdr:rowOff>163830</xdr:rowOff>
    </xdr:to>
    <xdr:cxnSp macro="">
      <xdr:nvCxnSpPr>
        <xdr:cNvPr id="650" name="直線コネクタ 649">
          <a:extLst>
            <a:ext uri="{FF2B5EF4-FFF2-40B4-BE49-F238E27FC236}">
              <a16:creationId xmlns:a16="http://schemas.microsoft.com/office/drawing/2014/main" id="{25CC7317-36DB-4D0E-AEBD-6EDA31BE9B9C}"/>
            </a:ext>
          </a:extLst>
        </xdr:cNvPr>
        <xdr:cNvCxnSpPr/>
      </xdr:nvCxnSpPr>
      <xdr:spPr>
        <a:xfrm>
          <a:off x="16230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8272</xdr:rowOff>
    </xdr:from>
    <xdr:ext cx="405111" cy="259045"/>
    <xdr:sp macro="" textlink="">
      <xdr:nvSpPr>
        <xdr:cNvPr id="651" name="【児童館】&#10;有形固定資産減価償却率平均値テキスト">
          <a:extLst>
            <a:ext uri="{FF2B5EF4-FFF2-40B4-BE49-F238E27FC236}">
              <a16:creationId xmlns:a16="http://schemas.microsoft.com/office/drawing/2014/main" id="{0A2C36E9-1A1E-4E68-9136-0B6BA27E4947}"/>
            </a:ext>
          </a:extLst>
        </xdr:cNvPr>
        <xdr:cNvSpPr txBox="1"/>
      </xdr:nvSpPr>
      <xdr:spPr>
        <a:xfrm>
          <a:off x="16357600" y="14067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156845</xdr:rowOff>
    </xdr:from>
    <xdr:to>
      <xdr:col>85</xdr:col>
      <xdr:colOff>177800</xdr:colOff>
      <xdr:row>83</xdr:row>
      <xdr:rowOff>86995</xdr:rowOff>
    </xdr:to>
    <xdr:sp macro="" textlink="">
      <xdr:nvSpPr>
        <xdr:cNvPr id="652" name="フローチャート: 判断 651">
          <a:extLst>
            <a:ext uri="{FF2B5EF4-FFF2-40B4-BE49-F238E27FC236}">
              <a16:creationId xmlns:a16="http://schemas.microsoft.com/office/drawing/2014/main" id="{6503CC48-1BE1-4B19-BC99-02BC049A8284}"/>
            </a:ext>
          </a:extLst>
        </xdr:cNvPr>
        <xdr:cNvSpPr/>
      </xdr:nvSpPr>
      <xdr:spPr>
        <a:xfrm>
          <a:off x="16268700" y="1421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114936</xdr:rowOff>
    </xdr:from>
    <xdr:to>
      <xdr:col>81</xdr:col>
      <xdr:colOff>101600</xdr:colOff>
      <xdr:row>83</xdr:row>
      <xdr:rowOff>45086</xdr:rowOff>
    </xdr:to>
    <xdr:sp macro="" textlink="">
      <xdr:nvSpPr>
        <xdr:cNvPr id="653" name="フローチャート: 判断 652">
          <a:extLst>
            <a:ext uri="{FF2B5EF4-FFF2-40B4-BE49-F238E27FC236}">
              <a16:creationId xmlns:a16="http://schemas.microsoft.com/office/drawing/2014/main" id="{FC9C71B6-0BF9-49D5-A039-AA87F10126F8}"/>
            </a:ext>
          </a:extLst>
        </xdr:cNvPr>
        <xdr:cNvSpPr/>
      </xdr:nvSpPr>
      <xdr:spPr>
        <a:xfrm>
          <a:off x="15430500" y="1417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65405</xdr:rowOff>
    </xdr:from>
    <xdr:to>
      <xdr:col>76</xdr:col>
      <xdr:colOff>165100</xdr:colOff>
      <xdr:row>82</xdr:row>
      <xdr:rowOff>167005</xdr:rowOff>
    </xdr:to>
    <xdr:sp macro="" textlink="">
      <xdr:nvSpPr>
        <xdr:cNvPr id="654" name="フローチャート: 判断 653">
          <a:extLst>
            <a:ext uri="{FF2B5EF4-FFF2-40B4-BE49-F238E27FC236}">
              <a16:creationId xmlns:a16="http://schemas.microsoft.com/office/drawing/2014/main" id="{FE673559-DC27-4DBD-9C3D-831FDA226149}"/>
            </a:ext>
          </a:extLst>
        </xdr:cNvPr>
        <xdr:cNvSpPr/>
      </xdr:nvSpPr>
      <xdr:spPr>
        <a:xfrm>
          <a:off x="14541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44450</xdr:rowOff>
    </xdr:from>
    <xdr:to>
      <xdr:col>72</xdr:col>
      <xdr:colOff>38100</xdr:colOff>
      <xdr:row>82</xdr:row>
      <xdr:rowOff>146050</xdr:rowOff>
    </xdr:to>
    <xdr:sp macro="" textlink="">
      <xdr:nvSpPr>
        <xdr:cNvPr id="655" name="フローチャート: 判断 654">
          <a:extLst>
            <a:ext uri="{FF2B5EF4-FFF2-40B4-BE49-F238E27FC236}">
              <a16:creationId xmlns:a16="http://schemas.microsoft.com/office/drawing/2014/main" id="{487775F4-80F3-477D-B6D4-9097B92D1536}"/>
            </a:ext>
          </a:extLst>
        </xdr:cNvPr>
        <xdr:cNvSpPr/>
      </xdr:nvSpPr>
      <xdr:spPr>
        <a:xfrm>
          <a:off x="13652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31114</xdr:rowOff>
    </xdr:from>
    <xdr:to>
      <xdr:col>67</xdr:col>
      <xdr:colOff>101600</xdr:colOff>
      <xdr:row>82</xdr:row>
      <xdr:rowOff>132714</xdr:rowOff>
    </xdr:to>
    <xdr:sp macro="" textlink="">
      <xdr:nvSpPr>
        <xdr:cNvPr id="656" name="フローチャート: 判断 655">
          <a:extLst>
            <a:ext uri="{FF2B5EF4-FFF2-40B4-BE49-F238E27FC236}">
              <a16:creationId xmlns:a16="http://schemas.microsoft.com/office/drawing/2014/main" id="{D0F50F60-B06F-487F-A417-840E5EC448A9}"/>
            </a:ext>
          </a:extLst>
        </xdr:cNvPr>
        <xdr:cNvSpPr/>
      </xdr:nvSpPr>
      <xdr:spPr>
        <a:xfrm>
          <a:off x="12763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5E25AA65-68BC-4F17-958D-C7F42E4E81B2}"/>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23DE7623-2FB7-41BC-80A8-9AC5BE61A7A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1B89129-8B4E-4BA1-B539-AF846A826F06}"/>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150B17C3-EE99-452A-8A90-3891E29F0DE6}"/>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16E0D3D3-FE5B-4429-B3CA-1A9AD4368AF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67311</xdr:rowOff>
    </xdr:from>
    <xdr:to>
      <xdr:col>85</xdr:col>
      <xdr:colOff>177800</xdr:colOff>
      <xdr:row>83</xdr:row>
      <xdr:rowOff>168911</xdr:rowOff>
    </xdr:to>
    <xdr:sp macro="" textlink="">
      <xdr:nvSpPr>
        <xdr:cNvPr id="662" name="楕円 661">
          <a:extLst>
            <a:ext uri="{FF2B5EF4-FFF2-40B4-BE49-F238E27FC236}">
              <a16:creationId xmlns:a16="http://schemas.microsoft.com/office/drawing/2014/main" id="{8499167A-6FFB-4143-9E4D-7853CA3FD3D6}"/>
            </a:ext>
          </a:extLst>
        </xdr:cNvPr>
        <xdr:cNvSpPr/>
      </xdr:nvSpPr>
      <xdr:spPr>
        <a:xfrm>
          <a:off x="162687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45738</xdr:rowOff>
    </xdr:from>
    <xdr:ext cx="405111" cy="259045"/>
    <xdr:sp macro="" textlink="">
      <xdr:nvSpPr>
        <xdr:cNvPr id="663" name="【児童館】&#10;有形固定資産減価償却率該当値テキスト">
          <a:extLst>
            <a:ext uri="{FF2B5EF4-FFF2-40B4-BE49-F238E27FC236}">
              <a16:creationId xmlns:a16="http://schemas.microsoft.com/office/drawing/2014/main" id="{F5157CD3-12E5-4ED7-B695-01FF074BAF08}"/>
            </a:ext>
          </a:extLst>
        </xdr:cNvPr>
        <xdr:cNvSpPr txBox="1"/>
      </xdr:nvSpPr>
      <xdr:spPr>
        <a:xfrm>
          <a:off x="16357600"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42545</xdr:rowOff>
    </xdr:from>
    <xdr:to>
      <xdr:col>81</xdr:col>
      <xdr:colOff>101600</xdr:colOff>
      <xdr:row>83</xdr:row>
      <xdr:rowOff>144145</xdr:rowOff>
    </xdr:to>
    <xdr:sp macro="" textlink="">
      <xdr:nvSpPr>
        <xdr:cNvPr id="664" name="楕円 663">
          <a:extLst>
            <a:ext uri="{FF2B5EF4-FFF2-40B4-BE49-F238E27FC236}">
              <a16:creationId xmlns:a16="http://schemas.microsoft.com/office/drawing/2014/main" id="{0B23F596-988E-42F8-B69A-C001C70C983D}"/>
            </a:ext>
          </a:extLst>
        </xdr:cNvPr>
        <xdr:cNvSpPr/>
      </xdr:nvSpPr>
      <xdr:spPr>
        <a:xfrm>
          <a:off x="15430500" y="1427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93345</xdr:rowOff>
    </xdr:from>
    <xdr:to>
      <xdr:col>85</xdr:col>
      <xdr:colOff>127000</xdr:colOff>
      <xdr:row>83</xdr:row>
      <xdr:rowOff>118111</xdr:rowOff>
    </xdr:to>
    <xdr:cxnSp macro="">
      <xdr:nvCxnSpPr>
        <xdr:cNvPr id="665" name="直線コネクタ 664">
          <a:extLst>
            <a:ext uri="{FF2B5EF4-FFF2-40B4-BE49-F238E27FC236}">
              <a16:creationId xmlns:a16="http://schemas.microsoft.com/office/drawing/2014/main" id="{5584B59F-1ED5-47E2-88A2-CEA2CD5E58EC}"/>
            </a:ext>
          </a:extLst>
        </xdr:cNvPr>
        <xdr:cNvCxnSpPr/>
      </xdr:nvCxnSpPr>
      <xdr:spPr>
        <a:xfrm>
          <a:off x="15481300" y="14323695"/>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158750</xdr:rowOff>
    </xdr:from>
    <xdr:to>
      <xdr:col>76</xdr:col>
      <xdr:colOff>165100</xdr:colOff>
      <xdr:row>83</xdr:row>
      <xdr:rowOff>88900</xdr:rowOff>
    </xdr:to>
    <xdr:sp macro="" textlink="">
      <xdr:nvSpPr>
        <xdr:cNvPr id="666" name="楕円 665">
          <a:extLst>
            <a:ext uri="{FF2B5EF4-FFF2-40B4-BE49-F238E27FC236}">
              <a16:creationId xmlns:a16="http://schemas.microsoft.com/office/drawing/2014/main" id="{9BDF56CC-1EB0-4AD2-980A-8F41F6366976}"/>
            </a:ext>
          </a:extLst>
        </xdr:cNvPr>
        <xdr:cNvSpPr/>
      </xdr:nvSpPr>
      <xdr:spPr>
        <a:xfrm>
          <a:off x="14541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38100</xdr:rowOff>
    </xdr:from>
    <xdr:to>
      <xdr:col>81</xdr:col>
      <xdr:colOff>50800</xdr:colOff>
      <xdr:row>83</xdr:row>
      <xdr:rowOff>93345</xdr:rowOff>
    </xdr:to>
    <xdr:cxnSp macro="">
      <xdr:nvCxnSpPr>
        <xdr:cNvPr id="667" name="直線コネクタ 666">
          <a:extLst>
            <a:ext uri="{FF2B5EF4-FFF2-40B4-BE49-F238E27FC236}">
              <a16:creationId xmlns:a16="http://schemas.microsoft.com/office/drawing/2014/main" id="{03A09D76-F1A7-4CFB-9303-38E1E0DF1B27}"/>
            </a:ext>
          </a:extLst>
        </xdr:cNvPr>
        <xdr:cNvCxnSpPr/>
      </xdr:nvCxnSpPr>
      <xdr:spPr>
        <a:xfrm>
          <a:off x="14592300" y="1426845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95886</xdr:rowOff>
    </xdr:from>
    <xdr:to>
      <xdr:col>72</xdr:col>
      <xdr:colOff>38100</xdr:colOff>
      <xdr:row>83</xdr:row>
      <xdr:rowOff>26036</xdr:rowOff>
    </xdr:to>
    <xdr:sp macro="" textlink="">
      <xdr:nvSpPr>
        <xdr:cNvPr id="668" name="楕円 667">
          <a:extLst>
            <a:ext uri="{FF2B5EF4-FFF2-40B4-BE49-F238E27FC236}">
              <a16:creationId xmlns:a16="http://schemas.microsoft.com/office/drawing/2014/main" id="{1D667FB9-99DA-49C6-AEA0-503D1F298EDF}"/>
            </a:ext>
          </a:extLst>
        </xdr:cNvPr>
        <xdr:cNvSpPr/>
      </xdr:nvSpPr>
      <xdr:spPr>
        <a:xfrm>
          <a:off x="13652500" y="1415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146686</xdr:rowOff>
    </xdr:from>
    <xdr:to>
      <xdr:col>76</xdr:col>
      <xdr:colOff>114300</xdr:colOff>
      <xdr:row>83</xdr:row>
      <xdr:rowOff>38100</xdr:rowOff>
    </xdr:to>
    <xdr:cxnSp macro="">
      <xdr:nvCxnSpPr>
        <xdr:cNvPr id="669" name="直線コネクタ 668">
          <a:extLst>
            <a:ext uri="{FF2B5EF4-FFF2-40B4-BE49-F238E27FC236}">
              <a16:creationId xmlns:a16="http://schemas.microsoft.com/office/drawing/2014/main" id="{7E636DD9-0357-43C3-91ED-0EA97B363EEF}"/>
            </a:ext>
          </a:extLst>
        </xdr:cNvPr>
        <xdr:cNvCxnSpPr/>
      </xdr:nvCxnSpPr>
      <xdr:spPr>
        <a:xfrm>
          <a:off x="13703300" y="14205586"/>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34925</xdr:rowOff>
    </xdr:from>
    <xdr:to>
      <xdr:col>67</xdr:col>
      <xdr:colOff>101600</xdr:colOff>
      <xdr:row>82</xdr:row>
      <xdr:rowOff>136525</xdr:rowOff>
    </xdr:to>
    <xdr:sp macro="" textlink="">
      <xdr:nvSpPr>
        <xdr:cNvPr id="670" name="楕円 669">
          <a:extLst>
            <a:ext uri="{FF2B5EF4-FFF2-40B4-BE49-F238E27FC236}">
              <a16:creationId xmlns:a16="http://schemas.microsoft.com/office/drawing/2014/main" id="{5DEEB484-D01C-49B1-B5C4-C76A86B185B3}"/>
            </a:ext>
          </a:extLst>
        </xdr:cNvPr>
        <xdr:cNvSpPr/>
      </xdr:nvSpPr>
      <xdr:spPr>
        <a:xfrm>
          <a:off x="12763500" y="1409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85725</xdr:rowOff>
    </xdr:from>
    <xdr:to>
      <xdr:col>71</xdr:col>
      <xdr:colOff>177800</xdr:colOff>
      <xdr:row>82</xdr:row>
      <xdr:rowOff>146686</xdr:rowOff>
    </xdr:to>
    <xdr:cxnSp macro="">
      <xdr:nvCxnSpPr>
        <xdr:cNvPr id="671" name="直線コネクタ 670">
          <a:extLst>
            <a:ext uri="{FF2B5EF4-FFF2-40B4-BE49-F238E27FC236}">
              <a16:creationId xmlns:a16="http://schemas.microsoft.com/office/drawing/2014/main" id="{198296B8-D84E-46CD-8DA2-F6513973F86F}"/>
            </a:ext>
          </a:extLst>
        </xdr:cNvPr>
        <xdr:cNvCxnSpPr/>
      </xdr:nvCxnSpPr>
      <xdr:spPr>
        <a:xfrm>
          <a:off x="12814300" y="14144625"/>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61613</xdr:rowOff>
    </xdr:from>
    <xdr:ext cx="405111" cy="259045"/>
    <xdr:sp macro="" textlink="">
      <xdr:nvSpPr>
        <xdr:cNvPr id="672" name="n_1aveValue【児童館】&#10;有形固定資産減価償却率">
          <a:extLst>
            <a:ext uri="{FF2B5EF4-FFF2-40B4-BE49-F238E27FC236}">
              <a16:creationId xmlns:a16="http://schemas.microsoft.com/office/drawing/2014/main" id="{D041470E-42DB-4AA0-87F6-65074DA50B10}"/>
            </a:ext>
          </a:extLst>
        </xdr:cNvPr>
        <xdr:cNvSpPr txBox="1"/>
      </xdr:nvSpPr>
      <xdr:spPr>
        <a:xfrm>
          <a:off x="15266044" y="13949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12082</xdr:rowOff>
    </xdr:from>
    <xdr:ext cx="405111" cy="259045"/>
    <xdr:sp macro="" textlink="">
      <xdr:nvSpPr>
        <xdr:cNvPr id="673" name="n_2aveValue【児童館】&#10;有形固定資産減価償却率">
          <a:extLst>
            <a:ext uri="{FF2B5EF4-FFF2-40B4-BE49-F238E27FC236}">
              <a16:creationId xmlns:a16="http://schemas.microsoft.com/office/drawing/2014/main" id="{D75736F9-8251-4590-AF22-6FCEDFC37DC6}"/>
            </a:ext>
          </a:extLst>
        </xdr:cNvPr>
        <xdr:cNvSpPr txBox="1"/>
      </xdr:nvSpPr>
      <xdr:spPr>
        <a:xfrm>
          <a:off x="143897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162577</xdr:rowOff>
    </xdr:from>
    <xdr:ext cx="405111" cy="259045"/>
    <xdr:sp macro="" textlink="">
      <xdr:nvSpPr>
        <xdr:cNvPr id="674" name="n_3aveValue【児童館】&#10;有形固定資産減価償却率">
          <a:extLst>
            <a:ext uri="{FF2B5EF4-FFF2-40B4-BE49-F238E27FC236}">
              <a16:creationId xmlns:a16="http://schemas.microsoft.com/office/drawing/2014/main" id="{4EB00BE7-1A68-48BE-972B-7EF58391194F}"/>
            </a:ext>
          </a:extLst>
        </xdr:cNvPr>
        <xdr:cNvSpPr txBox="1"/>
      </xdr:nvSpPr>
      <xdr:spPr>
        <a:xfrm>
          <a:off x="13500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149241</xdr:rowOff>
    </xdr:from>
    <xdr:ext cx="405111" cy="259045"/>
    <xdr:sp macro="" textlink="">
      <xdr:nvSpPr>
        <xdr:cNvPr id="675" name="n_4aveValue【児童館】&#10;有形固定資産減価償却率">
          <a:extLst>
            <a:ext uri="{FF2B5EF4-FFF2-40B4-BE49-F238E27FC236}">
              <a16:creationId xmlns:a16="http://schemas.microsoft.com/office/drawing/2014/main" id="{B059D825-456D-426F-AB6D-8FBAE2681826}"/>
            </a:ext>
          </a:extLst>
        </xdr:cNvPr>
        <xdr:cNvSpPr txBox="1"/>
      </xdr:nvSpPr>
      <xdr:spPr>
        <a:xfrm>
          <a:off x="12611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135272</xdr:rowOff>
    </xdr:from>
    <xdr:ext cx="405111" cy="259045"/>
    <xdr:sp macro="" textlink="">
      <xdr:nvSpPr>
        <xdr:cNvPr id="676" name="n_1mainValue【児童館】&#10;有形固定資産減価償却率">
          <a:extLst>
            <a:ext uri="{FF2B5EF4-FFF2-40B4-BE49-F238E27FC236}">
              <a16:creationId xmlns:a16="http://schemas.microsoft.com/office/drawing/2014/main" id="{3A52796A-D11C-4EC1-95B3-529F9DB82660}"/>
            </a:ext>
          </a:extLst>
        </xdr:cNvPr>
        <xdr:cNvSpPr txBox="1"/>
      </xdr:nvSpPr>
      <xdr:spPr>
        <a:xfrm>
          <a:off x="15266044" y="1436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80027</xdr:rowOff>
    </xdr:from>
    <xdr:ext cx="405111" cy="259045"/>
    <xdr:sp macro="" textlink="">
      <xdr:nvSpPr>
        <xdr:cNvPr id="677" name="n_2mainValue【児童館】&#10;有形固定資産減価償却率">
          <a:extLst>
            <a:ext uri="{FF2B5EF4-FFF2-40B4-BE49-F238E27FC236}">
              <a16:creationId xmlns:a16="http://schemas.microsoft.com/office/drawing/2014/main" id="{498BC5F6-9342-43B3-B08E-2C4929A970B0}"/>
            </a:ext>
          </a:extLst>
        </xdr:cNvPr>
        <xdr:cNvSpPr txBox="1"/>
      </xdr:nvSpPr>
      <xdr:spPr>
        <a:xfrm>
          <a:off x="143897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17163</xdr:rowOff>
    </xdr:from>
    <xdr:ext cx="405111" cy="259045"/>
    <xdr:sp macro="" textlink="">
      <xdr:nvSpPr>
        <xdr:cNvPr id="678" name="n_3mainValue【児童館】&#10;有形固定資産減価償却率">
          <a:extLst>
            <a:ext uri="{FF2B5EF4-FFF2-40B4-BE49-F238E27FC236}">
              <a16:creationId xmlns:a16="http://schemas.microsoft.com/office/drawing/2014/main" id="{088D82E7-94F3-4A13-B2D1-04DE069AABE1}"/>
            </a:ext>
          </a:extLst>
        </xdr:cNvPr>
        <xdr:cNvSpPr txBox="1"/>
      </xdr:nvSpPr>
      <xdr:spPr>
        <a:xfrm>
          <a:off x="135007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127652</xdr:rowOff>
    </xdr:from>
    <xdr:ext cx="405111" cy="259045"/>
    <xdr:sp macro="" textlink="">
      <xdr:nvSpPr>
        <xdr:cNvPr id="679" name="n_4mainValue【児童館】&#10;有形固定資産減価償却率">
          <a:extLst>
            <a:ext uri="{FF2B5EF4-FFF2-40B4-BE49-F238E27FC236}">
              <a16:creationId xmlns:a16="http://schemas.microsoft.com/office/drawing/2014/main" id="{C8D18778-4407-461F-B833-1F42FF7D1F2E}"/>
            </a:ext>
          </a:extLst>
        </xdr:cNvPr>
        <xdr:cNvSpPr txBox="1"/>
      </xdr:nvSpPr>
      <xdr:spPr>
        <a:xfrm>
          <a:off x="12611744" y="1418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a:extLst>
            <a:ext uri="{FF2B5EF4-FFF2-40B4-BE49-F238E27FC236}">
              <a16:creationId xmlns:a16="http://schemas.microsoft.com/office/drawing/2014/main" id="{37E7016D-1E82-430D-BCB4-B74C0AA6A3B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a:extLst>
            <a:ext uri="{FF2B5EF4-FFF2-40B4-BE49-F238E27FC236}">
              <a16:creationId xmlns:a16="http://schemas.microsoft.com/office/drawing/2014/main" id="{133C2868-EA7C-4772-8B8C-A3D661F93C6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a:extLst>
            <a:ext uri="{FF2B5EF4-FFF2-40B4-BE49-F238E27FC236}">
              <a16:creationId xmlns:a16="http://schemas.microsoft.com/office/drawing/2014/main" id="{899237FB-CE13-44A8-9B5D-2324AC0C854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a:extLst>
            <a:ext uri="{FF2B5EF4-FFF2-40B4-BE49-F238E27FC236}">
              <a16:creationId xmlns:a16="http://schemas.microsoft.com/office/drawing/2014/main" id="{218D005F-9FD2-445C-85C3-1260D75C94C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a:extLst>
            <a:ext uri="{FF2B5EF4-FFF2-40B4-BE49-F238E27FC236}">
              <a16:creationId xmlns:a16="http://schemas.microsoft.com/office/drawing/2014/main" id="{ACD3836E-B0A9-4696-9635-AA63EC046B7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a:extLst>
            <a:ext uri="{FF2B5EF4-FFF2-40B4-BE49-F238E27FC236}">
              <a16:creationId xmlns:a16="http://schemas.microsoft.com/office/drawing/2014/main" id="{C863EA21-0BE5-4F32-92AE-DD5092A2261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a:extLst>
            <a:ext uri="{FF2B5EF4-FFF2-40B4-BE49-F238E27FC236}">
              <a16:creationId xmlns:a16="http://schemas.microsoft.com/office/drawing/2014/main" id="{B3D0818E-F4FB-41DC-A72E-7A4991BC97D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a:extLst>
            <a:ext uri="{FF2B5EF4-FFF2-40B4-BE49-F238E27FC236}">
              <a16:creationId xmlns:a16="http://schemas.microsoft.com/office/drawing/2014/main" id="{9AB01A17-C2B5-49E5-8E1D-5E52D7D77E1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a:extLst>
            <a:ext uri="{FF2B5EF4-FFF2-40B4-BE49-F238E27FC236}">
              <a16:creationId xmlns:a16="http://schemas.microsoft.com/office/drawing/2014/main" id="{47C2881E-5B76-4944-BC72-1706430BE66C}"/>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a:extLst>
            <a:ext uri="{FF2B5EF4-FFF2-40B4-BE49-F238E27FC236}">
              <a16:creationId xmlns:a16="http://schemas.microsoft.com/office/drawing/2014/main" id="{0B18616B-6CE9-4930-802B-5FF4E4C2160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0" name="直線コネクタ 689">
          <a:extLst>
            <a:ext uri="{FF2B5EF4-FFF2-40B4-BE49-F238E27FC236}">
              <a16:creationId xmlns:a16="http://schemas.microsoft.com/office/drawing/2014/main" id="{BDD0D18F-4EBC-43EC-A151-BAD606DC8C8F}"/>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1" name="テキスト ボックス 690">
          <a:extLst>
            <a:ext uri="{FF2B5EF4-FFF2-40B4-BE49-F238E27FC236}">
              <a16:creationId xmlns:a16="http://schemas.microsoft.com/office/drawing/2014/main" id="{9D7D9DE8-6901-424B-BD4E-A1FA5DA3FE1B}"/>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2" name="直線コネクタ 691">
          <a:extLst>
            <a:ext uri="{FF2B5EF4-FFF2-40B4-BE49-F238E27FC236}">
              <a16:creationId xmlns:a16="http://schemas.microsoft.com/office/drawing/2014/main" id="{37FEFFAB-696D-4A2E-BC6C-76C0A90A8CD5}"/>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3" name="テキスト ボックス 692">
          <a:extLst>
            <a:ext uri="{FF2B5EF4-FFF2-40B4-BE49-F238E27FC236}">
              <a16:creationId xmlns:a16="http://schemas.microsoft.com/office/drawing/2014/main" id="{FAE23E5D-6F3A-4490-A97A-042741E9BE15}"/>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4" name="直線コネクタ 693">
          <a:extLst>
            <a:ext uri="{FF2B5EF4-FFF2-40B4-BE49-F238E27FC236}">
              <a16:creationId xmlns:a16="http://schemas.microsoft.com/office/drawing/2014/main" id="{C603689C-AADC-45CF-86D6-9EE85C888397}"/>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5" name="テキスト ボックス 694">
          <a:extLst>
            <a:ext uri="{FF2B5EF4-FFF2-40B4-BE49-F238E27FC236}">
              <a16:creationId xmlns:a16="http://schemas.microsoft.com/office/drawing/2014/main" id="{33F009EA-63A1-4024-8C6D-97FF6AEEE7B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6" name="直線コネクタ 695">
          <a:extLst>
            <a:ext uri="{FF2B5EF4-FFF2-40B4-BE49-F238E27FC236}">
              <a16:creationId xmlns:a16="http://schemas.microsoft.com/office/drawing/2014/main" id="{BE0C2B6D-6413-4C6D-8DD5-730DE98B0046}"/>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7" name="テキスト ボックス 696">
          <a:extLst>
            <a:ext uri="{FF2B5EF4-FFF2-40B4-BE49-F238E27FC236}">
              <a16:creationId xmlns:a16="http://schemas.microsoft.com/office/drawing/2014/main" id="{8CC2940A-5A40-4CC3-A71B-98722BBEB224}"/>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8" name="直線コネクタ 697">
          <a:extLst>
            <a:ext uri="{FF2B5EF4-FFF2-40B4-BE49-F238E27FC236}">
              <a16:creationId xmlns:a16="http://schemas.microsoft.com/office/drawing/2014/main" id="{0529ACB9-B462-403A-B069-8B1C3ECCBC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9" name="テキスト ボックス 698">
          <a:extLst>
            <a:ext uri="{FF2B5EF4-FFF2-40B4-BE49-F238E27FC236}">
              <a16:creationId xmlns:a16="http://schemas.microsoft.com/office/drawing/2014/main" id="{2810B413-1BDC-422D-9A42-CFD516C8DA4A}"/>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a:extLst>
            <a:ext uri="{FF2B5EF4-FFF2-40B4-BE49-F238E27FC236}">
              <a16:creationId xmlns:a16="http://schemas.microsoft.com/office/drawing/2014/main" id="{40F2BADB-8DE3-46FF-93DC-AAE860B6220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a:extLst>
            <a:ext uri="{FF2B5EF4-FFF2-40B4-BE49-F238E27FC236}">
              <a16:creationId xmlns:a16="http://schemas.microsoft.com/office/drawing/2014/main" id="{55ACD02D-0E68-4DDF-BCD9-94A69734FAB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a:extLst>
            <a:ext uri="{FF2B5EF4-FFF2-40B4-BE49-F238E27FC236}">
              <a16:creationId xmlns:a16="http://schemas.microsoft.com/office/drawing/2014/main" id="{B5F75789-E91C-41BB-9CAA-0098813A9DDE}"/>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703" name="直線コネクタ 702">
          <a:extLst>
            <a:ext uri="{FF2B5EF4-FFF2-40B4-BE49-F238E27FC236}">
              <a16:creationId xmlns:a16="http://schemas.microsoft.com/office/drawing/2014/main" id="{F4B5FC2B-2A2A-41F7-934B-096444C66197}"/>
            </a:ext>
          </a:extLst>
        </xdr:cNvPr>
        <xdr:cNvCxnSpPr/>
      </xdr:nvCxnSpPr>
      <xdr:spPr>
        <a:xfrm flipV="1">
          <a:off x="22160864" y="132397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704" name="【児童館】&#10;一人当たり面積最小値テキスト">
          <a:extLst>
            <a:ext uri="{FF2B5EF4-FFF2-40B4-BE49-F238E27FC236}">
              <a16:creationId xmlns:a16="http://schemas.microsoft.com/office/drawing/2014/main" id="{8E167868-8EDE-4BB2-B6A6-DAC51DD1468D}"/>
            </a:ext>
          </a:extLst>
        </xdr:cNvPr>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05" name="直線コネクタ 704">
          <a:extLst>
            <a:ext uri="{FF2B5EF4-FFF2-40B4-BE49-F238E27FC236}">
              <a16:creationId xmlns:a16="http://schemas.microsoft.com/office/drawing/2014/main" id="{4B6908C4-AC9D-45EE-B912-0C86E5D9DEBB}"/>
            </a:ext>
          </a:extLst>
        </xdr:cNvPr>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706" name="【児童館】&#10;一人当たり面積最大値テキスト">
          <a:extLst>
            <a:ext uri="{FF2B5EF4-FFF2-40B4-BE49-F238E27FC236}">
              <a16:creationId xmlns:a16="http://schemas.microsoft.com/office/drawing/2014/main" id="{3B17B665-D13B-4EAE-B688-58A017CC30BC}"/>
            </a:ext>
          </a:extLst>
        </xdr:cNvPr>
        <xdr:cNvSpPr txBox="1"/>
      </xdr:nvSpPr>
      <xdr:spPr>
        <a:xfrm>
          <a:off x="2219960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707" name="直線コネクタ 706">
          <a:extLst>
            <a:ext uri="{FF2B5EF4-FFF2-40B4-BE49-F238E27FC236}">
              <a16:creationId xmlns:a16="http://schemas.microsoft.com/office/drawing/2014/main" id="{70548086-A086-4795-9358-F0F58EA91B53}"/>
            </a:ext>
          </a:extLst>
        </xdr:cNvPr>
        <xdr:cNvCxnSpPr/>
      </xdr:nvCxnSpPr>
      <xdr:spPr>
        <a:xfrm>
          <a:off x="22072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708" name="【児童館】&#10;一人当たり面積平均値テキスト">
          <a:extLst>
            <a:ext uri="{FF2B5EF4-FFF2-40B4-BE49-F238E27FC236}">
              <a16:creationId xmlns:a16="http://schemas.microsoft.com/office/drawing/2014/main" id="{56463D87-108E-46D0-92DE-F2CDFA6858D7}"/>
            </a:ext>
          </a:extLst>
        </xdr:cNvPr>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09" name="フローチャート: 判断 708">
          <a:extLst>
            <a:ext uri="{FF2B5EF4-FFF2-40B4-BE49-F238E27FC236}">
              <a16:creationId xmlns:a16="http://schemas.microsoft.com/office/drawing/2014/main" id="{B0B84F36-510F-4BB5-A226-C3561B13B41D}"/>
            </a:ext>
          </a:extLst>
        </xdr:cNvPr>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10" name="フローチャート: 判断 709">
          <a:extLst>
            <a:ext uri="{FF2B5EF4-FFF2-40B4-BE49-F238E27FC236}">
              <a16:creationId xmlns:a16="http://schemas.microsoft.com/office/drawing/2014/main" id="{1FB32845-DDC1-4423-8769-F692A1754A5A}"/>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11" name="フローチャート: 判断 710">
          <a:extLst>
            <a:ext uri="{FF2B5EF4-FFF2-40B4-BE49-F238E27FC236}">
              <a16:creationId xmlns:a16="http://schemas.microsoft.com/office/drawing/2014/main" id="{68F0D238-0B88-4CFF-BE25-33651BA2F6DB}"/>
            </a:ext>
          </a:extLst>
        </xdr:cNvPr>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12" name="フローチャート: 判断 711">
          <a:extLst>
            <a:ext uri="{FF2B5EF4-FFF2-40B4-BE49-F238E27FC236}">
              <a16:creationId xmlns:a16="http://schemas.microsoft.com/office/drawing/2014/main" id="{A301C767-B4CA-499D-B172-B050812A4747}"/>
            </a:ext>
          </a:extLst>
        </xdr:cNvPr>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713" name="フローチャート: 判断 712">
          <a:extLst>
            <a:ext uri="{FF2B5EF4-FFF2-40B4-BE49-F238E27FC236}">
              <a16:creationId xmlns:a16="http://schemas.microsoft.com/office/drawing/2014/main" id="{C57012F2-B724-45B8-B155-B3A28A658A80}"/>
            </a:ext>
          </a:extLst>
        </xdr:cNvPr>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3DC14376-C5DB-4569-87EB-523BAE1C656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6578724B-2CBE-4980-993E-9BEA84F3A5A8}"/>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3EA7376-3316-4CC4-A432-5781685DE53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3F4E51CD-640A-4BBA-9127-CB00809F490D}"/>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3221A526-611D-4705-969A-C750F7C11B11}"/>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63500</xdr:rowOff>
    </xdr:from>
    <xdr:to>
      <xdr:col>116</xdr:col>
      <xdr:colOff>114300</xdr:colOff>
      <xdr:row>82</xdr:row>
      <xdr:rowOff>165100</xdr:rowOff>
    </xdr:to>
    <xdr:sp macro="" textlink="">
      <xdr:nvSpPr>
        <xdr:cNvPr id="719" name="楕円 718">
          <a:extLst>
            <a:ext uri="{FF2B5EF4-FFF2-40B4-BE49-F238E27FC236}">
              <a16:creationId xmlns:a16="http://schemas.microsoft.com/office/drawing/2014/main" id="{4B0A4A68-645F-4611-929F-64A912B428AF}"/>
            </a:ext>
          </a:extLst>
        </xdr:cNvPr>
        <xdr:cNvSpPr/>
      </xdr:nvSpPr>
      <xdr:spPr>
        <a:xfrm>
          <a:off x="221107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86377</xdr:rowOff>
    </xdr:from>
    <xdr:ext cx="469744" cy="259045"/>
    <xdr:sp macro="" textlink="">
      <xdr:nvSpPr>
        <xdr:cNvPr id="720" name="【児童館】&#10;一人当たり面積該当値テキスト">
          <a:extLst>
            <a:ext uri="{FF2B5EF4-FFF2-40B4-BE49-F238E27FC236}">
              <a16:creationId xmlns:a16="http://schemas.microsoft.com/office/drawing/2014/main" id="{BD50B374-B145-4F85-8939-F2F5F946016F}"/>
            </a:ext>
          </a:extLst>
        </xdr:cNvPr>
        <xdr:cNvSpPr txBox="1"/>
      </xdr:nvSpPr>
      <xdr:spPr>
        <a:xfrm>
          <a:off x="22199600"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63500</xdr:rowOff>
    </xdr:from>
    <xdr:to>
      <xdr:col>112</xdr:col>
      <xdr:colOff>38100</xdr:colOff>
      <xdr:row>82</xdr:row>
      <xdr:rowOff>165100</xdr:rowOff>
    </xdr:to>
    <xdr:sp macro="" textlink="">
      <xdr:nvSpPr>
        <xdr:cNvPr id="721" name="楕円 720">
          <a:extLst>
            <a:ext uri="{FF2B5EF4-FFF2-40B4-BE49-F238E27FC236}">
              <a16:creationId xmlns:a16="http://schemas.microsoft.com/office/drawing/2014/main" id="{F597BCD6-FBDC-450D-BC5D-110E9A3B8C81}"/>
            </a:ext>
          </a:extLst>
        </xdr:cNvPr>
        <xdr:cNvSpPr/>
      </xdr:nvSpPr>
      <xdr:spPr>
        <a:xfrm>
          <a:off x="21272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114300</xdr:rowOff>
    </xdr:from>
    <xdr:to>
      <xdr:col>116</xdr:col>
      <xdr:colOff>63500</xdr:colOff>
      <xdr:row>82</xdr:row>
      <xdr:rowOff>114300</xdr:rowOff>
    </xdr:to>
    <xdr:cxnSp macro="">
      <xdr:nvCxnSpPr>
        <xdr:cNvPr id="722" name="直線コネクタ 721">
          <a:extLst>
            <a:ext uri="{FF2B5EF4-FFF2-40B4-BE49-F238E27FC236}">
              <a16:creationId xmlns:a16="http://schemas.microsoft.com/office/drawing/2014/main" id="{6F25C2DF-37AF-43C6-9CF0-9AD03E04F492}"/>
            </a:ext>
          </a:extLst>
        </xdr:cNvPr>
        <xdr:cNvCxnSpPr/>
      </xdr:nvCxnSpPr>
      <xdr:spPr>
        <a:xfrm>
          <a:off x="21323300" y="14173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63500</xdr:rowOff>
    </xdr:from>
    <xdr:to>
      <xdr:col>107</xdr:col>
      <xdr:colOff>101600</xdr:colOff>
      <xdr:row>82</xdr:row>
      <xdr:rowOff>165100</xdr:rowOff>
    </xdr:to>
    <xdr:sp macro="" textlink="">
      <xdr:nvSpPr>
        <xdr:cNvPr id="723" name="楕円 722">
          <a:extLst>
            <a:ext uri="{FF2B5EF4-FFF2-40B4-BE49-F238E27FC236}">
              <a16:creationId xmlns:a16="http://schemas.microsoft.com/office/drawing/2014/main" id="{D1CEC6D6-8D17-4C3F-8687-77445557F344}"/>
            </a:ext>
          </a:extLst>
        </xdr:cNvPr>
        <xdr:cNvSpPr/>
      </xdr:nvSpPr>
      <xdr:spPr>
        <a:xfrm>
          <a:off x="20383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114300</xdr:rowOff>
    </xdr:from>
    <xdr:to>
      <xdr:col>111</xdr:col>
      <xdr:colOff>177800</xdr:colOff>
      <xdr:row>82</xdr:row>
      <xdr:rowOff>114300</xdr:rowOff>
    </xdr:to>
    <xdr:cxnSp macro="">
      <xdr:nvCxnSpPr>
        <xdr:cNvPr id="724" name="直線コネクタ 723">
          <a:extLst>
            <a:ext uri="{FF2B5EF4-FFF2-40B4-BE49-F238E27FC236}">
              <a16:creationId xmlns:a16="http://schemas.microsoft.com/office/drawing/2014/main" id="{4C8DB994-082C-49C7-97A2-B773C105E672}"/>
            </a:ext>
          </a:extLst>
        </xdr:cNvPr>
        <xdr:cNvCxnSpPr/>
      </xdr:nvCxnSpPr>
      <xdr:spPr>
        <a:xfrm>
          <a:off x="20434300" y="14173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63500</xdr:rowOff>
    </xdr:from>
    <xdr:to>
      <xdr:col>102</xdr:col>
      <xdr:colOff>165100</xdr:colOff>
      <xdr:row>82</xdr:row>
      <xdr:rowOff>165100</xdr:rowOff>
    </xdr:to>
    <xdr:sp macro="" textlink="">
      <xdr:nvSpPr>
        <xdr:cNvPr id="725" name="楕円 724">
          <a:extLst>
            <a:ext uri="{FF2B5EF4-FFF2-40B4-BE49-F238E27FC236}">
              <a16:creationId xmlns:a16="http://schemas.microsoft.com/office/drawing/2014/main" id="{FDCF971B-5E71-441B-B0BB-871C5DFF75E3}"/>
            </a:ext>
          </a:extLst>
        </xdr:cNvPr>
        <xdr:cNvSpPr/>
      </xdr:nvSpPr>
      <xdr:spPr>
        <a:xfrm>
          <a:off x="19494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114300</xdr:rowOff>
    </xdr:from>
    <xdr:to>
      <xdr:col>107</xdr:col>
      <xdr:colOff>50800</xdr:colOff>
      <xdr:row>82</xdr:row>
      <xdr:rowOff>114300</xdr:rowOff>
    </xdr:to>
    <xdr:cxnSp macro="">
      <xdr:nvCxnSpPr>
        <xdr:cNvPr id="726" name="直線コネクタ 725">
          <a:extLst>
            <a:ext uri="{FF2B5EF4-FFF2-40B4-BE49-F238E27FC236}">
              <a16:creationId xmlns:a16="http://schemas.microsoft.com/office/drawing/2014/main" id="{52F342D4-45D7-4886-8826-E3A49D4E1BEB}"/>
            </a:ext>
          </a:extLst>
        </xdr:cNvPr>
        <xdr:cNvCxnSpPr/>
      </xdr:nvCxnSpPr>
      <xdr:spPr>
        <a:xfrm>
          <a:off x="19545300" y="14173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44450</xdr:rowOff>
    </xdr:from>
    <xdr:to>
      <xdr:col>98</xdr:col>
      <xdr:colOff>38100</xdr:colOff>
      <xdr:row>82</xdr:row>
      <xdr:rowOff>146050</xdr:rowOff>
    </xdr:to>
    <xdr:sp macro="" textlink="">
      <xdr:nvSpPr>
        <xdr:cNvPr id="727" name="楕円 726">
          <a:extLst>
            <a:ext uri="{FF2B5EF4-FFF2-40B4-BE49-F238E27FC236}">
              <a16:creationId xmlns:a16="http://schemas.microsoft.com/office/drawing/2014/main" id="{1DEF8D08-2694-418E-A84A-E0D7AB97D204}"/>
            </a:ext>
          </a:extLst>
        </xdr:cNvPr>
        <xdr:cNvSpPr/>
      </xdr:nvSpPr>
      <xdr:spPr>
        <a:xfrm>
          <a:off x="18605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95250</xdr:rowOff>
    </xdr:from>
    <xdr:to>
      <xdr:col>102</xdr:col>
      <xdr:colOff>114300</xdr:colOff>
      <xdr:row>82</xdr:row>
      <xdr:rowOff>114300</xdr:rowOff>
    </xdr:to>
    <xdr:cxnSp macro="">
      <xdr:nvCxnSpPr>
        <xdr:cNvPr id="728" name="直線コネクタ 727">
          <a:extLst>
            <a:ext uri="{FF2B5EF4-FFF2-40B4-BE49-F238E27FC236}">
              <a16:creationId xmlns:a16="http://schemas.microsoft.com/office/drawing/2014/main" id="{5E961A6B-1A61-423C-984F-C3874669205F}"/>
            </a:ext>
          </a:extLst>
        </xdr:cNvPr>
        <xdr:cNvCxnSpPr/>
      </xdr:nvCxnSpPr>
      <xdr:spPr>
        <a:xfrm>
          <a:off x="18656300" y="14154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729" name="n_1aveValue【児童館】&#10;一人当たり面積">
          <a:extLst>
            <a:ext uri="{FF2B5EF4-FFF2-40B4-BE49-F238E27FC236}">
              <a16:creationId xmlns:a16="http://schemas.microsoft.com/office/drawing/2014/main" id="{5426FEB1-420E-49C0-8E35-BFD8A2EC7D4E}"/>
            </a:ext>
          </a:extLst>
        </xdr:cNvPr>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730" name="n_2aveValue【児童館】&#10;一人当たり面積">
          <a:extLst>
            <a:ext uri="{FF2B5EF4-FFF2-40B4-BE49-F238E27FC236}">
              <a16:creationId xmlns:a16="http://schemas.microsoft.com/office/drawing/2014/main" id="{3CD2D783-ACC5-4108-B23B-5DB8FFBF3CE3}"/>
            </a:ext>
          </a:extLst>
        </xdr:cNvPr>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41927</xdr:rowOff>
    </xdr:from>
    <xdr:ext cx="469744" cy="259045"/>
    <xdr:sp macro="" textlink="">
      <xdr:nvSpPr>
        <xdr:cNvPr id="731" name="n_3aveValue【児童館】&#10;一人当たり面積">
          <a:extLst>
            <a:ext uri="{FF2B5EF4-FFF2-40B4-BE49-F238E27FC236}">
              <a16:creationId xmlns:a16="http://schemas.microsoft.com/office/drawing/2014/main" id="{72415EF3-5846-46E2-8A34-F0E5DC1DF39D}"/>
            </a:ext>
          </a:extLst>
        </xdr:cNvPr>
        <xdr:cNvSpPr txBox="1"/>
      </xdr:nvSpPr>
      <xdr:spPr>
        <a:xfrm>
          <a:off x="19310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22877</xdr:rowOff>
    </xdr:from>
    <xdr:ext cx="469744" cy="259045"/>
    <xdr:sp macro="" textlink="">
      <xdr:nvSpPr>
        <xdr:cNvPr id="732" name="n_4aveValue【児童館】&#10;一人当たり面積">
          <a:extLst>
            <a:ext uri="{FF2B5EF4-FFF2-40B4-BE49-F238E27FC236}">
              <a16:creationId xmlns:a16="http://schemas.microsoft.com/office/drawing/2014/main" id="{1A718F5C-95A9-40BB-A052-598DD32525CD}"/>
            </a:ext>
          </a:extLst>
        </xdr:cNvPr>
        <xdr:cNvSpPr txBox="1"/>
      </xdr:nvSpPr>
      <xdr:spPr>
        <a:xfrm>
          <a:off x="18421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10177</xdr:rowOff>
    </xdr:from>
    <xdr:ext cx="469744" cy="259045"/>
    <xdr:sp macro="" textlink="">
      <xdr:nvSpPr>
        <xdr:cNvPr id="733" name="n_1mainValue【児童館】&#10;一人当たり面積">
          <a:extLst>
            <a:ext uri="{FF2B5EF4-FFF2-40B4-BE49-F238E27FC236}">
              <a16:creationId xmlns:a16="http://schemas.microsoft.com/office/drawing/2014/main" id="{4CD6EF0B-A018-4B40-8567-EF26A90CAA2F}"/>
            </a:ext>
          </a:extLst>
        </xdr:cNvPr>
        <xdr:cNvSpPr txBox="1"/>
      </xdr:nvSpPr>
      <xdr:spPr>
        <a:xfrm>
          <a:off x="210757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10177</xdr:rowOff>
    </xdr:from>
    <xdr:ext cx="469744" cy="259045"/>
    <xdr:sp macro="" textlink="">
      <xdr:nvSpPr>
        <xdr:cNvPr id="734" name="n_2mainValue【児童館】&#10;一人当たり面積">
          <a:extLst>
            <a:ext uri="{FF2B5EF4-FFF2-40B4-BE49-F238E27FC236}">
              <a16:creationId xmlns:a16="http://schemas.microsoft.com/office/drawing/2014/main" id="{FE39B1E1-9B83-4603-92ED-1E0B4AA8CEE1}"/>
            </a:ext>
          </a:extLst>
        </xdr:cNvPr>
        <xdr:cNvSpPr txBox="1"/>
      </xdr:nvSpPr>
      <xdr:spPr>
        <a:xfrm>
          <a:off x="20199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10177</xdr:rowOff>
    </xdr:from>
    <xdr:ext cx="469744" cy="259045"/>
    <xdr:sp macro="" textlink="">
      <xdr:nvSpPr>
        <xdr:cNvPr id="735" name="n_3mainValue【児童館】&#10;一人当たり面積">
          <a:extLst>
            <a:ext uri="{FF2B5EF4-FFF2-40B4-BE49-F238E27FC236}">
              <a16:creationId xmlns:a16="http://schemas.microsoft.com/office/drawing/2014/main" id="{1850EA13-4784-4750-B122-A93C1BD13658}"/>
            </a:ext>
          </a:extLst>
        </xdr:cNvPr>
        <xdr:cNvSpPr txBox="1"/>
      </xdr:nvSpPr>
      <xdr:spPr>
        <a:xfrm>
          <a:off x="19310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162577</xdr:rowOff>
    </xdr:from>
    <xdr:ext cx="469744" cy="259045"/>
    <xdr:sp macro="" textlink="">
      <xdr:nvSpPr>
        <xdr:cNvPr id="736" name="n_4mainValue【児童館】&#10;一人当たり面積">
          <a:extLst>
            <a:ext uri="{FF2B5EF4-FFF2-40B4-BE49-F238E27FC236}">
              <a16:creationId xmlns:a16="http://schemas.microsoft.com/office/drawing/2014/main" id="{C75249A1-F64B-4B66-8804-257D441B256B}"/>
            </a:ext>
          </a:extLst>
        </xdr:cNvPr>
        <xdr:cNvSpPr txBox="1"/>
      </xdr:nvSpPr>
      <xdr:spPr>
        <a:xfrm>
          <a:off x="18421427" y="1387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a:extLst>
            <a:ext uri="{FF2B5EF4-FFF2-40B4-BE49-F238E27FC236}">
              <a16:creationId xmlns:a16="http://schemas.microsoft.com/office/drawing/2014/main" id="{678ACAFE-6D25-40B1-BEDE-6388FD98113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a:extLst>
            <a:ext uri="{FF2B5EF4-FFF2-40B4-BE49-F238E27FC236}">
              <a16:creationId xmlns:a16="http://schemas.microsoft.com/office/drawing/2014/main" id="{510D7FFB-B302-41D0-8434-BC49F41DEEA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a:extLst>
            <a:ext uri="{FF2B5EF4-FFF2-40B4-BE49-F238E27FC236}">
              <a16:creationId xmlns:a16="http://schemas.microsoft.com/office/drawing/2014/main" id="{48CE053B-5D06-4A31-8C78-5EF2A2A30C8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a:extLst>
            <a:ext uri="{FF2B5EF4-FFF2-40B4-BE49-F238E27FC236}">
              <a16:creationId xmlns:a16="http://schemas.microsoft.com/office/drawing/2014/main" id="{D76C9BDD-2973-4968-9B80-66DAC4718E8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a:extLst>
            <a:ext uri="{FF2B5EF4-FFF2-40B4-BE49-F238E27FC236}">
              <a16:creationId xmlns:a16="http://schemas.microsoft.com/office/drawing/2014/main" id="{76E7A5E5-12EE-44E0-974D-00EA435C32D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a:extLst>
            <a:ext uri="{FF2B5EF4-FFF2-40B4-BE49-F238E27FC236}">
              <a16:creationId xmlns:a16="http://schemas.microsoft.com/office/drawing/2014/main" id="{8D48FE73-4375-4130-99F1-701F5129163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a:extLst>
            <a:ext uri="{FF2B5EF4-FFF2-40B4-BE49-F238E27FC236}">
              <a16:creationId xmlns:a16="http://schemas.microsoft.com/office/drawing/2014/main" id="{790803DC-3174-4552-9C2F-6F14CF14232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a:extLst>
            <a:ext uri="{FF2B5EF4-FFF2-40B4-BE49-F238E27FC236}">
              <a16:creationId xmlns:a16="http://schemas.microsoft.com/office/drawing/2014/main" id="{F98BAD25-D24E-4B6E-9537-A205DAE868A5}"/>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45" name="正方形/長方形 744">
          <a:extLst>
            <a:ext uri="{FF2B5EF4-FFF2-40B4-BE49-F238E27FC236}">
              <a16:creationId xmlns:a16="http://schemas.microsoft.com/office/drawing/2014/main" id="{D40EFF21-E9F0-41E0-8586-926CE62F4F5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6" name="正方形/長方形 745">
          <a:extLst>
            <a:ext uri="{FF2B5EF4-FFF2-40B4-BE49-F238E27FC236}">
              <a16:creationId xmlns:a16="http://schemas.microsoft.com/office/drawing/2014/main" id="{A482D528-159C-4C99-B16E-878853BFAC9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7" name="正方形/長方形 746">
          <a:extLst>
            <a:ext uri="{FF2B5EF4-FFF2-40B4-BE49-F238E27FC236}">
              <a16:creationId xmlns:a16="http://schemas.microsoft.com/office/drawing/2014/main" id="{B9FE0859-98F6-4702-A7FC-933F83D151F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8" name="正方形/長方形 747">
          <a:extLst>
            <a:ext uri="{FF2B5EF4-FFF2-40B4-BE49-F238E27FC236}">
              <a16:creationId xmlns:a16="http://schemas.microsoft.com/office/drawing/2014/main" id="{B48DDB9A-B530-4EFC-A2E5-FF5ABD7C18A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9" name="正方形/長方形 748">
          <a:extLst>
            <a:ext uri="{FF2B5EF4-FFF2-40B4-BE49-F238E27FC236}">
              <a16:creationId xmlns:a16="http://schemas.microsoft.com/office/drawing/2014/main" id="{89FA550C-023B-4F3D-812C-02FCC52978C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0" name="正方形/長方形 749">
          <a:extLst>
            <a:ext uri="{FF2B5EF4-FFF2-40B4-BE49-F238E27FC236}">
              <a16:creationId xmlns:a16="http://schemas.microsoft.com/office/drawing/2014/main" id="{A2A09E0A-2131-4522-87EE-DFAF9661C1C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1" name="正方形/長方形 750">
          <a:extLst>
            <a:ext uri="{FF2B5EF4-FFF2-40B4-BE49-F238E27FC236}">
              <a16:creationId xmlns:a16="http://schemas.microsoft.com/office/drawing/2014/main" id="{5C3F2037-F634-4473-8AA8-A090952C694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2" name="正方形/長方形 751">
          <a:extLst>
            <a:ext uri="{FF2B5EF4-FFF2-40B4-BE49-F238E27FC236}">
              <a16:creationId xmlns:a16="http://schemas.microsoft.com/office/drawing/2014/main" id="{AF18355D-25CC-4CE6-8325-FDB73164DF9C}"/>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53" name="正方形/長方形 752">
          <a:extLst>
            <a:ext uri="{FF2B5EF4-FFF2-40B4-BE49-F238E27FC236}">
              <a16:creationId xmlns:a16="http://schemas.microsoft.com/office/drawing/2014/main" id="{76AAB8AF-6557-45FA-A2D5-1DB16E805BA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4" name="正方形/長方形 753">
          <a:extLst>
            <a:ext uri="{FF2B5EF4-FFF2-40B4-BE49-F238E27FC236}">
              <a16:creationId xmlns:a16="http://schemas.microsoft.com/office/drawing/2014/main" id="{C50045B1-9001-4F18-8F4F-E2659ABFBEC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5" name="テキスト ボックス 754">
          <a:extLst>
            <a:ext uri="{FF2B5EF4-FFF2-40B4-BE49-F238E27FC236}">
              <a16:creationId xmlns:a16="http://schemas.microsoft.com/office/drawing/2014/main" id="{E63EEE28-1C62-4E66-8226-ED5F30BFEA2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道路の有形固定資産減価償却率は全国水準よりやや低い値であるが増加傾向にある。また、一人当たりの延長</a:t>
          </a:r>
          <a:r>
            <a:rPr kumimoji="1" lang="en-US" altLang="ja-JP" sz="1300">
              <a:latin typeface="ＭＳ Ｐゴシック" panose="020B0600070205080204" pitchFamily="50" charset="-128"/>
              <a:ea typeface="ＭＳ Ｐゴシック" panose="020B0600070205080204" pitchFamily="50" charset="-128"/>
            </a:rPr>
            <a:t>5,965</a:t>
          </a:r>
          <a:r>
            <a:rPr kumimoji="1" lang="ja-JP" altLang="en-US" sz="1300">
              <a:latin typeface="ＭＳ Ｐゴシック" panose="020B0600070205080204" pitchFamily="50" charset="-128"/>
              <a:ea typeface="ＭＳ Ｐゴシック" panose="020B0600070205080204" pitchFamily="50" charset="-128"/>
            </a:rPr>
            <a:t>については、国道１号・８号や名神高速道路のインターチェンジが整備されており、市内に整備されている道路のうち本市が所有しているものの割合が比較的少ないことなどによるものではないかと考えられる。公営住宅の有形固定資産減価償却率については、類似団体平均を下回っているが、比率は増加傾向にあり、老朽化が進んでいる。</a:t>
          </a:r>
        </a:p>
        <a:p>
          <a:r>
            <a:rPr kumimoji="1" lang="ja-JP" altLang="en-US" sz="1300">
              <a:latin typeface="ＭＳ Ｐゴシック" panose="020B0600070205080204" pitchFamily="50" charset="-128"/>
              <a:ea typeface="ＭＳ Ｐゴシック" panose="020B0600070205080204" pitchFamily="50" charset="-128"/>
            </a:rPr>
            <a:t>　幼稚園・保育所、児童館については、学区単位で整備していることから一人当たりの面積はそれぞれ</a:t>
          </a:r>
          <a:r>
            <a:rPr kumimoji="1" lang="en-US" altLang="ja-JP" sz="1300">
              <a:latin typeface="ＭＳ Ｐゴシック" panose="020B0600070205080204" pitchFamily="50" charset="-128"/>
              <a:ea typeface="ＭＳ Ｐゴシック" panose="020B0600070205080204" pitchFamily="50" charset="-128"/>
            </a:rPr>
            <a:t>0.275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0.036</a:t>
          </a:r>
          <a:r>
            <a:rPr kumimoji="1" lang="ja-JP" altLang="en-US" sz="1300">
              <a:latin typeface="ＭＳ Ｐゴシック" panose="020B0600070205080204" pitchFamily="50" charset="-128"/>
              <a:ea typeface="ＭＳ Ｐゴシック" panose="020B0600070205080204" pitchFamily="50" charset="-128"/>
            </a:rPr>
            <a:t>と類似団体平均よりも高い一方、有形固定資産減価償却率もそれぞれ</a:t>
          </a:r>
          <a:r>
            <a:rPr kumimoji="1" lang="en-US" altLang="ja-JP" sz="1300">
              <a:latin typeface="ＭＳ Ｐゴシック" panose="020B0600070205080204" pitchFamily="50" charset="-128"/>
              <a:ea typeface="ＭＳ Ｐゴシック" panose="020B0600070205080204" pitchFamily="50" charset="-128"/>
            </a:rPr>
            <a:t>71.3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73.2</a:t>
          </a:r>
          <a:r>
            <a:rPr kumimoji="1" lang="ja-JP" altLang="en-US" sz="1300">
              <a:latin typeface="ＭＳ Ｐゴシック" panose="020B0600070205080204" pitchFamily="50" charset="-128"/>
              <a:ea typeface="ＭＳ Ｐゴシック" panose="020B0600070205080204" pitchFamily="50" charset="-128"/>
            </a:rPr>
            <a:t>で類似団体より高く、施設の老朽化が進んでいる。</a:t>
          </a:r>
        </a:p>
        <a:p>
          <a:r>
            <a:rPr kumimoji="1" lang="ja-JP" altLang="en-US" sz="1300">
              <a:latin typeface="ＭＳ Ｐゴシック" panose="020B0600070205080204" pitchFamily="50" charset="-128"/>
              <a:ea typeface="ＭＳ Ｐゴシック" panose="020B0600070205080204" pitchFamily="50" charset="-128"/>
            </a:rPr>
            <a:t>　学校については、有形固定資産減価償却率が</a:t>
          </a:r>
          <a:r>
            <a:rPr kumimoji="1" lang="en-US" altLang="ja-JP" sz="1300">
              <a:latin typeface="ＭＳ Ｐゴシック" panose="020B0600070205080204" pitchFamily="50" charset="-128"/>
              <a:ea typeface="ＭＳ Ｐゴシック" panose="020B0600070205080204" pitchFamily="50" charset="-128"/>
            </a:rPr>
            <a:t>64.6</a:t>
          </a:r>
          <a:r>
            <a:rPr kumimoji="1" lang="ja-JP" altLang="en-US" sz="1300">
              <a:latin typeface="ＭＳ Ｐゴシック" panose="020B0600070205080204" pitchFamily="50" charset="-128"/>
              <a:ea typeface="ＭＳ Ｐゴシック" panose="020B0600070205080204" pitchFamily="50" charset="-128"/>
            </a:rPr>
            <a:t>で類似団体と同程度であり、老朽化対応として年次的に大規模改造を実施している施設もあるが、全体的に老朽化が進んでおり、計画的な改修が必要である。一人当たりの面積</a:t>
          </a:r>
          <a:r>
            <a:rPr kumimoji="1" lang="en-US" altLang="ja-JP" sz="1300">
              <a:latin typeface="ＭＳ Ｐゴシック" panose="020B0600070205080204" pitchFamily="50" charset="-128"/>
              <a:ea typeface="ＭＳ Ｐゴシック" panose="020B0600070205080204" pitchFamily="50" charset="-128"/>
            </a:rPr>
            <a:t>1,279</a:t>
          </a:r>
          <a:r>
            <a:rPr kumimoji="1" lang="ja-JP" altLang="en-US" sz="1300">
              <a:latin typeface="ＭＳ Ｐゴシック" panose="020B0600070205080204" pitchFamily="50" charset="-128"/>
              <a:ea typeface="ＭＳ Ｐゴシック" panose="020B0600070205080204" pitchFamily="50" charset="-128"/>
            </a:rPr>
            <a:t>は類似団体や滋賀県平均を下回っているが、人口増に伴い新小学校の建設を実施した後、小中学校の増築により対応してきたことが要因ではないかと考えられる。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EA5826B-AF62-444A-A462-8193381C11E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D31B077-ABF0-421C-A996-E28151731CB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DE25956-20C2-412A-B1AA-BDDF92C2552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EA00860-E99B-4CE6-9C4F-D728C808C33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滋賀県栗東市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10BE2D9-94F1-4E67-88A1-9208A3E95BC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36D5FFE-515B-4C65-A4C0-C5DAEE94153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A3D5225-AD59-4E95-B216-A24C4C753FA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AB15CB3-F2A9-4299-BC06-B0A175036DA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610C18A-1113-4F57-BF64-A9A4DA21C29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2D323F2-5682-4A64-B541-B69AD3AF3EA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70,364
68,972
52.69
29,592,296
28,659,042
855,929
15,679,817
38,757,350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A25DA8B-46F6-41BE-B21B-8A968CFDD36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EAB0565-484D-49FA-9BCB-659F0D9CA7C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764ED2D-AD12-4A11-BB9A-FA57078B5C1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91.4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81CB99D-556B-4A51-85F6-0AA77DF3EA3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9091901-DE1C-454E-B877-FEF2F3D0086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60CD941D-0F3D-4377-A422-0EDE76E0434F}"/>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61990FC-90C9-4692-869F-1FFA7322659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A7B86FB-5595-462B-979D-D5BC94FB370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DF902F0-CF8A-4086-B5F8-71B415A742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FD9A66B-A67A-4BB0-8373-4347929DCCC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2252035-94F1-4247-B78A-28BB3E0B797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9B3640A-4537-44EC-964E-6764C1D563E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FD84EB8-962F-4708-BE47-9825919CA4B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AB6FFCC-69CE-4FF5-A733-753567965E7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C962654-0426-4ED8-BE9A-DB27AAFCC55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87520AB-86C3-47C5-995A-CE73965B874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9B75605-BF78-4EBB-86BD-1A3007B8859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B3CF63F-C03C-4A7D-B01F-DB4B7A2C93C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8437303-A400-4B6A-A14E-8727B753B62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DFADD960-7F55-4B38-A7B5-596E4BDAFF28}"/>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364B223-2241-4612-91EA-619C8C01D14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A926F97-C8C4-46EC-89FD-2B9DB383299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3083EA8-DAC9-48AC-A680-978373E5BC0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231DFFA-C598-4FEF-842A-C82351C5FBA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AE73542-C0B9-49CB-8CB1-92FDDDBE6C8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69C79954-6AF9-4C6D-B3CE-BCA8D7783E3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EBCB5B3-D298-4A9E-BBE2-F7047143A7E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B72850B-2578-4B77-A9B5-415B69A0169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20F87C1-F082-4506-B198-9C8B11490F7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4D48CC0B-1F4E-4282-BDD4-8C537F08F5C7}"/>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7E37B5C-AC69-4FEA-8186-9F2889B0919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A78866A-9173-40F9-92B2-F3D2D7224165}"/>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E4634940-760C-4821-A001-8D8C3F226B33}"/>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D138925A-DA71-45DD-9D5D-BB3BC3213A01}"/>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27325F60-A3B6-4836-9FCC-4CEB8DF7D671}"/>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7F208D72-1E95-41B8-8027-AF51EF70372D}"/>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4C0416CD-ACDD-4C4E-BCD2-38379FF5B7A7}"/>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F73AF02C-986A-4ADB-9306-3A2E24694C29}"/>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6761E88B-54B3-4079-9B6F-19B5916CCE97}"/>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C3BBD79C-29BB-4765-847C-82AC4B396383}"/>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AC41FD02-64D4-4A12-9F4B-A5BEE772D326}"/>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3355F964-825A-4E01-994C-B2AEBDF94A0A}"/>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5EB005C5-E128-4DE9-8D5D-07F2AA2A2D97}"/>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4DB0A8CF-DBD3-491F-9BB1-314501FC19A1}"/>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DB38A402-B649-49E9-897F-BD8ECF7199C4}"/>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784EAC97-137D-41F7-A019-4A6F156F920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28847</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C4D82DB-2367-4F5E-9D4B-D03BEA74CF3C}"/>
            </a:ext>
          </a:extLst>
        </xdr:cNvPr>
        <xdr:cNvCxnSpPr/>
      </xdr:nvCxnSpPr>
      <xdr:spPr>
        <a:xfrm flipV="1">
          <a:off x="4634865" y="5858147"/>
          <a:ext cx="0" cy="143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E807D456-C060-4B11-B09C-5482CA3D232E}"/>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D566ABE0-C274-4256-905D-B2123A6D03E4}"/>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146974</xdr:rowOff>
    </xdr:from>
    <xdr:ext cx="405111" cy="259045"/>
    <xdr:sp macro="" textlink="">
      <xdr:nvSpPr>
        <xdr:cNvPr id="61" name="【図書館】&#10;有形固定資産減価償却率最大値テキスト">
          <a:extLst>
            <a:ext uri="{FF2B5EF4-FFF2-40B4-BE49-F238E27FC236}">
              <a16:creationId xmlns:a16="http://schemas.microsoft.com/office/drawing/2014/main" id="{94A7A189-AED8-4865-8E47-E902B7354044}"/>
            </a:ext>
          </a:extLst>
        </xdr:cNvPr>
        <xdr:cNvSpPr txBox="1"/>
      </xdr:nvSpPr>
      <xdr:spPr>
        <a:xfrm>
          <a:off x="4673600" y="563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28847</xdr:rowOff>
    </xdr:from>
    <xdr:to>
      <xdr:col>24</xdr:col>
      <xdr:colOff>152400</xdr:colOff>
      <xdr:row>34</xdr:row>
      <xdr:rowOff>28847</xdr:rowOff>
    </xdr:to>
    <xdr:cxnSp macro="">
      <xdr:nvCxnSpPr>
        <xdr:cNvPr id="62" name="直線コネクタ 61">
          <a:extLst>
            <a:ext uri="{FF2B5EF4-FFF2-40B4-BE49-F238E27FC236}">
              <a16:creationId xmlns:a16="http://schemas.microsoft.com/office/drawing/2014/main" id="{4A67F8C1-E46B-4E43-99E9-656E02B3DCFF}"/>
            </a:ext>
          </a:extLst>
        </xdr:cNvPr>
        <xdr:cNvCxnSpPr/>
      </xdr:nvCxnSpPr>
      <xdr:spPr>
        <a:xfrm>
          <a:off x="4546600" y="585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74403</xdr:rowOff>
    </xdr:from>
    <xdr:ext cx="405111" cy="259045"/>
    <xdr:sp macro="" textlink="">
      <xdr:nvSpPr>
        <xdr:cNvPr id="63" name="【図書館】&#10;有形固定資産減価償却率平均値テキスト">
          <a:extLst>
            <a:ext uri="{FF2B5EF4-FFF2-40B4-BE49-F238E27FC236}">
              <a16:creationId xmlns:a16="http://schemas.microsoft.com/office/drawing/2014/main" id="{3E8FF80E-1361-4DB4-B0F0-7AA99A22CDA4}"/>
            </a:ext>
          </a:extLst>
        </xdr:cNvPr>
        <xdr:cNvSpPr txBox="1"/>
      </xdr:nvSpPr>
      <xdr:spPr>
        <a:xfrm>
          <a:off x="4673600" y="62466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51526</xdr:rowOff>
    </xdr:from>
    <xdr:to>
      <xdr:col>24</xdr:col>
      <xdr:colOff>114300</xdr:colOff>
      <xdr:row>37</xdr:row>
      <xdr:rowOff>153126</xdr:rowOff>
    </xdr:to>
    <xdr:sp macro="" textlink="">
      <xdr:nvSpPr>
        <xdr:cNvPr id="64" name="フローチャート: 判断 63">
          <a:extLst>
            <a:ext uri="{FF2B5EF4-FFF2-40B4-BE49-F238E27FC236}">
              <a16:creationId xmlns:a16="http://schemas.microsoft.com/office/drawing/2014/main" id="{FEB5B233-E00E-41BC-A420-69CC292780E3}"/>
            </a:ext>
          </a:extLst>
        </xdr:cNvPr>
        <xdr:cNvSpPr/>
      </xdr:nvSpPr>
      <xdr:spPr>
        <a:xfrm>
          <a:off x="45847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23767</xdr:rowOff>
    </xdr:from>
    <xdr:to>
      <xdr:col>20</xdr:col>
      <xdr:colOff>38100</xdr:colOff>
      <xdr:row>37</xdr:row>
      <xdr:rowOff>125367</xdr:rowOff>
    </xdr:to>
    <xdr:sp macro="" textlink="">
      <xdr:nvSpPr>
        <xdr:cNvPr id="65" name="フローチャート: 判断 64">
          <a:extLst>
            <a:ext uri="{FF2B5EF4-FFF2-40B4-BE49-F238E27FC236}">
              <a16:creationId xmlns:a16="http://schemas.microsoft.com/office/drawing/2014/main" id="{C20F9346-8979-4004-BB69-1A0D9DA79AB8}"/>
            </a:ext>
          </a:extLst>
        </xdr:cNvPr>
        <xdr:cNvSpPr/>
      </xdr:nvSpPr>
      <xdr:spPr>
        <a:xfrm>
          <a:off x="37465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a:extLst>
            <a:ext uri="{FF2B5EF4-FFF2-40B4-BE49-F238E27FC236}">
              <a16:creationId xmlns:a16="http://schemas.microsoft.com/office/drawing/2014/main" id="{7C534BA9-0FC9-48D3-8F00-ABB6A608575A}"/>
            </a:ext>
          </a:extLst>
        </xdr:cNvPr>
        <xdr:cNvSpPr/>
      </xdr:nvSpPr>
      <xdr:spPr>
        <a:xfrm>
          <a:off x="2857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164193</xdr:rowOff>
    </xdr:from>
    <xdr:to>
      <xdr:col>10</xdr:col>
      <xdr:colOff>165100</xdr:colOff>
      <xdr:row>37</xdr:row>
      <xdr:rowOff>94343</xdr:rowOff>
    </xdr:to>
    <xdr:sp macro="" textlink="">
      <xdr:nvSpPr>
        <xdr:cNvPr id="67" name="フローチャート: 判断 66">
          <a:extLst>
            <a:ext uri="{FF2B5EF4-FFF2-40B4-BE49-F238E27FC236}">
              <a16:creationId xmlns:a16="http://schemas.microsoft.com/office/drawing/2014/main" id="{E3F525B6-9E5D-4ADF-91A5-45BEF9F3A989}"/>
            </a:ext>
          </a:extLst>
        </xdr:cNvPr>
        <xdr:cNvSpPr/>
      </xdr:nvSpPr>
      <xdr:spPr>
        <a:xfrm>
          <a:off x="1968500" y="633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129903</xdr:rowOff>
    </xdr:from>
    <xdr:to>
      <xdr:col>6</xdr:col>
      <xdr:colOff>38100</xdr:colOff>
      <xdr:row>37</xdr:row>
      <xdr:rowOff>60053</xdr:rowOff>
    </xdr:to>
    <xdr:sp macro="" textlink="">
      <xdr:nvSpPr>
        <xdr:cNvPr id="68" name="フローチャート: 判断 67">
          <a:extLst>
            <a:ext uri="{FF2B5EF4-FFF2-40B4-BE49-F238E27FC236}">
              <a16:creationId xmlns:a16="http://schemas.microsoft.com/office/drawing/2014/main" id="{A3D6CA4A-7B94-4BEC-ABDD-5437C7B67498}"/>
            </a:ext>
          </a:extLst>
        </xdr:cNvPr>
        <xdr:cNvSpPr/>
      </xdr:nvSpPr>
      <xdr:spPr>
        <a:xfrm>
          <a:off x="1079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A4B7A0E-B583-4E7E-88A6-BD9A57D9A4B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894D27C-970E-4391-A072-D89AF7F3B52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9BD39CA-7411-4CE6-9401-F89505A3D87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32DAFF70-492A-43C1-B8D2-20C0F53E3AA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B0C74630-3F81-46EE-97A4-D0C4CBFFD56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138067</xdr:rowOff>
    </xdr:from>
    <xdr:to>
      <xdr:col>24</xdr:col>
      <xdr:colOff>114300</xdr:colOff>
      <xdr:row>39</xdr:row>
      <xdr:rowOff>68217</xdr:rowOff>
    </xdr:to>
    <xdr:sp macro="" textlink="">
      <xdr:nvSpPr>
        <xdr:cNvPr id="74" name="楕円 73">
          <a:extLst>
            <a:ext uri="{FF2B5EF4-FFF2-40B4-BE49-F238E27FC236}">
              <a16:creationId xmlns:a16="http://schemas.microsoft.com/office/drawing/2014/main" id="{01B4BDB3-51BB-4264-82AF-6FDC17795423}"/>
            </a:ext>
          </a:extLst>
        </xdr:cNvPr>
        <xdr:cNvSpPr/>
      </xdr:nvSpPr>
      <xdr:spPr>
        <a:xfrm>
          <a:off x="4584700" y="665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116494</xdr:rowOff>
    </xdr:from>
    <xdr:ext cx="405111" cy="259045"/>
    <xdr:sp macro="" textlink="">
      <xdr:nvSpPr>
        <xdr:cNvPr id="75" name="【図書館】&#10;有形固定資産減価償却率該当値テキスト">
          <a:extLst>
            <a:ext uri="{FF2B5EF4-FFF2-40B4-BE49-F238E27FC236}">
              <a16:creationId xmlns:a16="http://schemas.microsoft.com/office/drawing/2014/main" id="{6DC75E02-A033-45EF-AA46-078AE433E14A}"/>
            </a:ext>
          </a:extLst>
        </xdr:cNvPr>
        <xdr:cNvSpPr txBox="1"/>
      </xdr:nvSpPr>
      <xdr:spPr>
        <a:xfrm>
          <a:off x="4673600"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105410</xdr:rowOff>
    </xdr:from>
    <xdr:to>
      <xdr:col>20</xdr:col>
      <xdr:colOff>38100</xdr:colOff>
      <xdr:row>39</xdr:row>
      <xdr:rowOff>35560</xdr:rowOff>
    </xdr:to>
    <xdr:sp macro="" textlink="">
      <xdr:nvSpPr>
        <xdr:cNvPr id="76" name="楕円 75">
          <a:extLst>
            <a:ext uri="{FF2B5EF4-FFF2-40B4-BE49-F238E27FC236}">
              <a16:creationId xmlns:a16="http://schemas.microsoft.com/office/drawing/2014/main" id="{EB3EC7B2-19B7-403D-BBE6-F4DA90253FE5}"/>
            </a:ext>
          </a:extLst>
        </xdr:cNvPr>
        <xdr:cNvSpPr/>
      </xdr:nvSpPr>
      <xdr:spPr>
        <a:xfrm>
          <a:off x="3746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156210</xdr:rowOff>
    </xdr:from>
    <xdr:to>
      <xdr:col>24</xdr:col>
      <xdr:colOff>63500</xdr:colOff>
      <xdr:row>39</xdr:row>
      <xdr:rowOff>17417</xdr:rowOff>
    </xdr:to>
    <xdr:cxnSp macro="">
      <xdr:nvCxnSpPr>
        <xdr:cNvPr id="77" name="直線コネクタ 76">
          <a:extLst>
            <a:ext uri="{FF2B5EF4-FFF2-40B4-BE49-F238E27FC236}">
              <a16:creationId xmlns:a16="http://schemas.microsoft.com/office/drawing/2014/main" id="{A5001D9F-C2B9-4FF5-9580-36C6675D54ED}"/>
            </a:ext>
          </a:extLst>
        </xdr:cNvPr>
        <xdr:cNvCxnSpPr/>
      </xdr:nvCxnSpPr>
      <xdr:spPr>
        <a:xfrm>
          <a:off x="3797300" y="667131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71120</xdr:rowOff>
    </xdr:from>
    <xdr:to>
      <xdr:col>15</xdr:col>
      <xdr:colOff>101600</xdr:colOff>
      <xdr:row>39</xdr:row>
      <xdr:rowOff>1270</xdr:rowOff>
    </xdr:to>
    <xdr:sp macro="" textlink="">
      <xdr:nvSpPr>
        <xdr:cNvPr id="78" name="楕円 77">
          <a:extLst>
            <a:ext uri="{FF2B5EF4-FFF2-40B4-BE49-F238E27FC236}">
              <a16:creationId xmlns:a16="http://schemas.microsoft.com/office/drawing/2014/main" id="{DC85CD31-F79B-4E98-9338-ABBC651FD4CE}"/>
            </a:ext>
          </a:extLst>
        </xdr:cNvPr>
        <xdr:cNvSpPr/>
      </xdr:nvSpPr>
      <xdr:spPr>
        <a:xfrm>
          <a:off x="2857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121920</xdr:rowOff>
    </xdr:from>
    <xdr:to>
      <xdr:col>19</xdr:col>
      <xdr:colOff>177800</xdr:colOff>
      <xdr:row>38</xdr:row>
      <xdr:rowOff>156210</xdr:rowOff>
    </xdr:to>
    <xdr:cxnSp macro="">
      <xdr:nvCxnSpPr>
        <xdr:cNvPr id="79" name="直線コネクタ 78">
          <a:extLst>
            <a:ext uri="{FF2B5EF4-FFF2-40B4-BE49-F238E27FC236}">
              <a16:creationId xmlns:a16="http://schemas.microsoft.com/office/drawing/2014/main" id="{68636F13-F092-4EBF-9799-09CF565BD276}"/>
            </a:ext>
          </a:extLst>
        </xdr:cNvPr>
        <xdr:cNvCxnSpPr/>
      </xdr:nvCxnSpPr>
      <xdr:spPr>
        <a:xfrm>
          <a:off x="2908300" y="66370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126637</xdr:rowOff>
    </xdr:from>
    <xdr:to>
      <xdr:col>10</xdr:col>
      <xdr:colOff>165100</xdr:colOff>
      <xdr:row>39</xdr:row>
      <xdr:rowOff>56787</xdr:rowOff>
    </xdr:to>
    <xdr:sp macro="" textlink="">
      <xdr:nvSpPr>
        <xdr:cNvPr id="80" name="楕円 79">
          <a:extLst>
            <a:ext uri="{FF2B5EF4-FFF2-40B4-BE49-F238E27FC236}">
              <a16:creationId xmlns:a16="http://schemas.microsoft.com/office/drawing/2014/main" id="{7F7A9CBA-9133-4149-8EC0-569B1F415F1A}"/>
            </a:ext>
          </a:extLst>
        </xdr:cNvPr>
        <xdr:cNvSpPr/>
      </xdr:nvSpPr>
      <xdr:spPr>
        <a:xfrm>
          <a:off x="1968500" y="664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121920</xdr:rowOff>
    </xdr:from>
    <xdr:to>
      <xdr:col>15</xdr:col>
      <xdr:colOff>50800</xdr:colOff>
      <xdr:row>39</xdr:row>
      <xdr:rowOff>5987</xdr:rowOff>
    </xdr:to>
    <xdr:cxnSp macro="">
      <xdr:nvCxnSpPr>
        <xdr:cNvPr id="81" name="直線コネクタ 80">
          <a:extLst>
            <a:ext uri="{FF2B5EF4-FFF2-40B4-BE49-F238E27FC236}">
              <a16:creationId xmlns:a16="http://schemas.microsoft.com/office/drawing/2014/main" id="{9744BC39-FC51-4D35-9E06-453FAAAC402C}"/>
            </a:ext>
          </a:extLst>
        </xdr:cNvPr>
        <xdr:cNvCxnSpPr/>
      </xdr:nvCxnSpPr>
      <xdr:spPr>
        <a:xfrm flipV="1">
          <a:off x="2019300" y="6637020"/>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95613</xdr:rowOff>
    </xdr:from>
    <xdr:to>
      <xdr:col>6</xdr:col>
      <xdr:colOff>38100</xdr:colOff>
      <xdr:row>39</xdr:row>
      <xdr:rowOff>25763</xdr:rowOff>
    </xdr:to>
    <xdr:sp macro="" textlink="">
      <xdr:nvSpPr>
        <xdr:cNvPr id="82" name="楕円 81">
          <a:extLst>
            <a:ext uri="{FF2B5EF4-FFF2-40B4-BE49-F238E27FC236}">
              <a16:creationId xmlns:a16="http://schemas.microsoft.com/office/drawing/2014/main" id="{2B9AC0E1-5BAF-46D5-9F0F-7DC3BCD9D145}"/>
            </a:ext>
          </a:extLst>
        </xdr:cNvPr>
        <xdr:cNvSpPr/>
      </xdr:nvSpPr>
      <xdr:spPr>
        <a:xfrm>
          <a:off x="1079500" y="66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146413</xdr:rowOff>
    </xdr:from>
    <xdr:to>
      <xdr:col>10</xdr:col>
      <xdr:colOff>114300</xdr:colOff>
      <xdr:row>39</xdr:row>
      <xdr:rowOff>5987</xdr:rowOff>
    </xdr:to>
    <xdr:cxnSp macro="">
      <xdr:nvCxnSpPr>
        <xdr:cNvPr id="83" name="直線コネクタ 82">
          <a:extLst>
            <a:ext uri="{FF2B5EF4-FFF2-40B4-BE49-F238E27FC236}">
              <a16:creationId xmlns:a16="http://schemas.microsoft.com/office/drawing/2014/main" id="{C69848EE-BF30-41B8-A3A2-E7704750DE04}"/>
            </a:ext>
          </a:extLst>
        </xdr:cNvPr>
        <xdr:cNvCxnSpPr/>
      </xdr:nvCxnSpPr>
      <xdr:spPr>
        <a:xfrm>
          <a:off x="1130300" y="666151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141894</xdr:rowOff>
    </xdr:from>
    <xdr:ext cx="405111" cy="259045"/>
    <xdr:sp macro="" textlink="">
      <xdr:nvSpPr>
        <xdr:cNvPr id="84" name="n_1aveValue【図書館】&#10;有形固定資産減価償却率">
          <a:extLst>
            <a:ext uri="{FF2B5EF4-FFF2-40B4-BE49-F238E27FC236}">
              <a16:creationId xmlns:a16="http://schemas.microsoft.com/office/drawing/2014/main" id="{21B1CDCA-FE48-4D02-AAC2-32299927FAA3}"/>
            </a:ext>
          </a:extLst>
        </xdr:cNvPr>
        <xdr:cNvSpPr txBox="1"/>
      </xdr:nvSpPr>
      <xdr:spPr>
        <a:xfrm>
          <a:off x="3582044" y="614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133730</xdr:rowOff>
    </xdr:from>
    <xdr:ext cx="405111" cy="259045"/>
    <xdr:sp macro="" textlink="">
      <xdr:nvSpPr>
        <xdr:cNvPr id="85" name="n_2aveValue【図書館】&#10;有形固定資産減価償却率">
          <a:extLst>
            <a:ext uri="{FF2B5EF4-FFF2-40B4-BE49-F238E27FC236}">
              <a16:creationId xmlns:a16="http://schemas.microsoft.com/office/drawing/2014/main" id="{714CD3B4-1E6A-404B-9056-46649AF83D23}"/>
            </a:ext>
          </a:extLst>
        </xdr:cNvPr>
        <xdr:cNvSpPr txBox="1"/>
      </xdr:nvSpPr>
      <xdr:spPr>
        <a:xfrm>
          <a:off x="2705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110870</xdr:rowOff>
    </xdr:from>
    <xdr:ext cx="405111" cy="259045"/>
    <xdr:sp macro="" textlink="">
      <xdr:nvSpPr>
        <xdr:cNvPr id="86" name="n_3aveValue【図書館】&#10;有形固定資産減価償却率">
          <a:extLst>
            <a:ext uri="{FF2B5EF4-FFF2-40B4-BE49-F238E27FC236}">
              <a16:creationId xmlns:a16="http://schemas.microsoft.com/office/drawing/2014/main" id="{F50A6215-7A95-473B-86B5-F07EE079A054}"/>
            </a:ext>
          </a:extLst>
        </xdr:cNvPr>
        <xdr:cNvSpPr txBox="1"/>
      </xdr:nvSpPr>
      <xdr:spPr>
        <a:xfrm>
          <a:off x="1816744" y="611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76580</xdr:rowOff>
    </xdr:from>
    <xdr:ext cx="405111" cy="259045"/>
    <xdr:sp macro="" textlink="">
      <xdr:nvSpPr>
        <xdr:cNvPr id="87" name="n_4aveValue【図書館】&#10;有形固定資産減価償却率">
          <a:extLst>
            <a:ext uri="{FF2B5EF4-FFF2-40B4-BE49-F238E27FC236}">
              <a16:creationId xmlns:a16="http://schemas.microsoft.com/office/drawing/2014/main" id="{A27F28C9-5F8F-4D31-819B-3F9BA587C73A}"/>
            </a:ext>
          </a:extLst>
        </xdr:cNvPr>
        <xdr:cNvSpPr txBox="1"/>
      </xdr:nvSpPr>
      <xdr:spPr>
        <a:xfrm>
          <a:off x="927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26687</xdr:rowOff>
    </xdr:from>
    <xdr:ext cx="405111" cy="259045"/>
    <xdr:sp macro="" textlink="">
      <xdr:nvSpPr>
        <xdr:cNvPr id="88" name="n_1mainValue【図書館】&#10;有形固定資産減価償却率">
          <a:extLst>
            <a:ext uri="{FF2B5EF4-FFF2-40B4-BE49-F238E27FC236}">
              <a16:creationId xmlns:a16="http://schemas.microsoft.com/office/drawing/2014/main" id="{917AB7CA-DF2C-4F31-B385-7256ED013986}"/>
            </a:ext>
          </a:extLst>
        </xdr:cNvPr>
        <xdr:cNvSpPr txBox="1"/>
      </xdr:nvSpPr>
      <xdr:spPr>
        <a:xfrm>
          <a:off x="35820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163847</xdr:rowOff>
    </xdr:from>
    <xdr:ext cx="405111" cy="259045"/>
    <xdr:sp macro="" textlink="">
      <xdr:nvSpPr>
        <xdr:cNvPr id="89" name="n_2mainValue【図書館】&#10;有形固定資産減価償却率">
          <a:extLst>
            <a:ext uri="{FF2B5EF4-FFF2-40B4-BE49-F238E27FC236}">
              <a16:creationId xmlns:a16="http://schemas.microsoft.com/office/drawing/2014/main" id="{A32CACA5-9AA8-448F-895A-F097F92FD7C1}"/>
            </a:ext>
          </a:extLst>
        </xdr:cNvPr>
        <xdr:cNvSpPr txBox="1"/>
      </xdr:nvSpPr>
      <xdr:spPr>
        <a:xfrm>
          <a:off x="2705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47914</xdr:rowOff>
    </xdr:from>
    <xdr:ext cx="405111" cy="259045"/>
    <xdr:sp macro="" textlink="">
      <xdr:nvSpPr>
        <xdr:cNvPr id="90" name="n_3mainValue【図書館】&#10;有形固定資産減価償却率">
          <a:extLst>
            <a:ext uri="{FF2B5EF4-FFF2-40B4-BE49-F238E27FC236}">
              <a16:creationId xmlns:a16="http://schemas.microsoft.com/office/drawing/2014/main" id="{3EE32377-8090-4255-9D2F-7942057BD864}"/>
            </a:ext>
          </a:extLst>
        </xdr:cNvPr>
        <xdr:cNvSpPr txBox="1"/>
      </xdr:nvSpPr>
      <xdr:spPr>
        <a:xfrm>
          <a:off x="1816744" y="673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16890</xdr:rowOff>
    </xdr:from>
    <xdr:ext cx="405111" cy="259045"/>
    <xdr:sp macro="" textlink="">
      <xdr:nvSpPr>
        <xdr:cNvPr id="91" name="n_4mainValue【図書館】&#10;有形固定資産減価償却率">
          <a:extLst>
            <a:ext uri="{FF2B5EF4-FFF2-40B4-BE49-F238E27FC236}">
              <a16:creationId xmlns:a16="http://schemas.microsoft.com/office/drawing/2014/main" id="{179837D1-5BC4-437D-A8D6-24BDDA47A826}"/>
            </a:ext>
          </a:extLst>
        </xdr:cNvPr>
        <xdr:cNvSpPr txBox="1"/>
      </xdr:nvSpPr>
      <xdr:spPr>
        <a:xfrm>
          <a:off x="927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8DE21A0B-4B27-4743-A3DA-52361C99DDD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B02EE0AC-E732-4E04-A394-DDDC49FD206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BA0C8D40-91AD-4EC7-962B-8C6F61A21DE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45C2DBC7-798B-4E36-8CE2-65FB94146CA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E40BE85-B45A-4CB1-885F-F2AE5EF29F5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22028968-0E2D-47DD-8038-C8801D346F7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EFF954F0-5677-47A4-BDFE-8B6A5DCFC62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822A280-50D7-4EEE-ADD2-15FF40A4DE3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8144A34D-C085-4A1E-B28F-1146FD543A22}"/>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22164AA8-3FC6-4536-B629-E9D5A9B5DB2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A9115B9E-84DE-43BE-BD43-CAC5E4E5A9ED}"/>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C017B911-2E54-4AEC-B8AC-A37057DB82CF}"/>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FF8A5E97-D328-4C3E-9B42-C68846607825}"/>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A8925A5A-D5F0-4067-BC02-9DD4B938CB75}"/>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CC0A484D-C63F-4264-9114-29A30274F0E9}"/>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53579A82-2D4E-4D2E-BD24-97520395ED6A}"/>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5AB56BD5-E067-46C6-9D24-366E4E2FB9D6}"/>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D1EB073F-FC23-44D7-BBCF-88566DE9961A}"/>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7D912894-99F4-465B-83EE-E96DBFD811D1}"/>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8CF8BE8B-14B3-426C-A4C4-1F882433F7AB}"/>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94568CBC-6246-4592-A1F4-CC55533FB38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7853AE30-5A57-4C6B-A588-12BCAFCD3967}"/>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C9BB1F72-2415-4349-A706-7DB481698F1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0</xdr:rowOff>
    </xdr:from>
    <xdr:to>
      <xdr:col>54</xdr:col>
      <xdr:colOff>189865</xdr:colOff>
      <xdr:row>41</xdr:row>
      <xdr:rowOff>107950</xdr:rowOff>
    </xdr:to>
    <xdr:cxnSp macro="">
      <xdr:nvCxnSpPr>
        <xdr:cNvPr id="115" name="直線コネクタ 114">
          <a:extLst>
            <a:ext uri="{FF2B5EF4-FFF2-40B4-BE49-F238E27FC236}">
              <a16:creationId xmlns:a16="http://schemas.microsoft.com/office/drawing/2014/main" id="{51239A2E-417B-4A97-8F5B-30DFEAA94DDC}"/>
            </a:ext>
          </a:extLst>
        </xdr:cNvPr>
        <xdr:cNvCxnSpPr/>
      </xdr:nvCxnSpPr>
      <xdr:spPr>
        <a:xfrm flipV="1">
          <a:off x="10476865" y="58293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a:extLst>
            <a:ext uri="{FF2B5EF4-FFF2-40B4-BE49-F238E27FC236}">
              <a16:creationId xmlns:a16="http://schemas.microsoft.com/office/drawing/2014/main" id="{02C45CF7-57D1-4A6F-A196-6B56A915B7CF}"/>
            </a:ext>
          </a:extLst>
        </xdr:cNvPr>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a:extLst>
            <a:ext uri="{FF2B5EF4-FFF2-40B4-BE49-F238E27FC236}">
              <a16:creationId xmlns:a16="http://schemas.microsoft.com/office/drawing/2014/main" id="{BBCE7816-6AA7-41FA-8FD7-09C04834FE32}"/>
            </a:ext>
          </a:extLst>
        </xdr:cNvPr>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118127</xdr:rowOff>
    </xdr:from>
    <xdr:ext cx="469744" cy="259045"/>
    <xdr:sp macro="" textlink="">
      <xdr:nvSpPr>
        <xdr:cNvPr id="118" name="【図書館】&#10;一人当たり面積最大値テキスト">
          <a:extLst>
            <a:ext uri="{FF2B5EF4-FFF2-40B4-BE49-F238E27FC236}">
              <a16:creationId xmlns:a16="http://schemas.microsoft.com/office/drawing/2014/main" id="{4A4A4C07-B27D-4389-A099-0C4E74CB6E5D}"/>
            </a:ext>
          </a:extLst>
        </xdr:cNvPr>
        <xdr:cNvSpPr txBox="1"/>
      </xdr:nvSpPr>
      <xdr:spPr>
        <a:xfrm>
          <a:off x="10515600" y="560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0</xdr:rowOff>
    </xdr:from>
    <xdr:to>
      <xdr:col>55</xdr:col>
      <xdr:colOff>88900</xdr:colOff>
      <xdr:row>34</xdr:row>
      <xdr:rowOff>0</xdr:rowOff>
    </xdr:to>
    <xdr:cxnSp macro="">
      <xdr:nvCxnSpPr>
        <xdr:cNvPr id="119" name="直線コネクタ 118">
          <a:extLst>
            <a:ext uri="{FF2B5EF4-FFF2-40B4-BE49-F238E27FC236}">
              <a16:creationId xmlns:a16="http://schemas.microsoft.com/office/drawing/2014/main" id="{E1534623-245F-4286-86D1-31074C273EC7}"/>
            </a:ext>
          </a:extLst>
        </xdr:cNvPr>
        <xdr:cNvCxnSpPr/>
      </xdr:nvCxnSpPr>
      <xdr:spPr>
        <a:xfrm>
          <a:off x="10388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99077</xdr:rowOff>
    </xdr:from>
    <xdr:ext cx="469744" cy="259045"/>
    <xdr:sp macro="" textlink="">
      <xdr:nvSpPr>
        <xdr:cNvPr id="120" name="【図書館】&#10;一人当たり面積平均値テキスト">
          <a:extLst>
            <a:ext uri="{FF2B5EF4-FFF2-40B4-BE49-F238E27FC236}">
              <a16:creationId xmlns:a16="http://schemas.microsoft.com/office/drawing/2014/main" id="{EE9920EC-9AF6-4C43-ABE8-CDEAC6A38CE3}"/>
            </a:ext>
          </a:extLst>
        </xdr:cNvPr>
        <xdr:cNvSpPr txBox="1"/>
      </xdr:nvSpPr>
      <xdr:spPr>
        <a:xfrm>
          <a:off x="10515600" y="644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76200</xdr:rowOff>
    </xdr:from>
    <xdr:to>
      <xdr:col>55</xdr:col>
      <xdr:colOff>50800</xdr:colOff>
      <xdr:row>39</xdr:row>
      <xdr:rowOff>6350</xdr:rowOff>
    </xdr:to>
    <xdr:sp macro="" textlink="">
      <xdr:nvSpPr>
        <xdr:cNvPr id="121" name="フローチャート: 判断 120">
          <a:extLst>
            <a:ext uri="{FF2B5EF4-FFF2-40B4-BE49-F238E27FC236}">
              <a16:creationId xmlns:a16="http://schemas.microsoft.com/office/drawing/2014/main" id="{9AFBC7C8-E451-444D-901C-23CCD9C655C0}"/>
            </a:ext>
          </a:extLst>
        </xdr:cNvPr>
        <xdr:cNvSpPr/>
      </xdr:nvSpPr>
      <xdr:spPr>
        <a:xfrm>
          <a:off x="104267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a:extLst>
            <a:ext uri="{FF2B5EF4-FFF2-40B4-BE49-F238E27FC236}">
              <a16:creationId xmlns:a16="http://schemas.microsoft.com/office/drawing/2014/main" id="{0875A66B-9A90-4029-9CF3-7F2E7D0B4692}"/>
            </a:ext>
          </a:extLst>
        </xdr:cNvPr>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3" name="フローチャート: 判断 122">
          <a:extLst>
            <a:ext uri="{FF2B5EF4-FFF2-40B4-BE49-F238E27FC236}">
              <a16:creationId xmlns:a16="http://schemas.microsoft.com/office/drawing/2014/main" id="{BFE6BD87-12AE-41E7-A646-979CBBE1A186}"/>
            </a:ext>
          </a:extLst>
        </xdr:cNvPr>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4" name="フローチャート: 判断 123">
          <a:extLst>
            <a:ext uri="{FF2B5EF4-FFF2-40B4-BE49-F238E27FC236}">
              <a16:creationId xmlns:a16="http://schemas.microsoft.com/office/drawing/2014/main" id="{B1D69D0B-AAD3-459A-BD5A-FB48C7A8FE92}"/>
            </a:ext>
          </a:extLst>
        </xdr:cNvPr>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50800</xdr:rowOff>
    </xdr:from>
    <xdr:to>
      <xdr:col>36</xdr:col>
      <xdr:colOff>165100</xdr:colOff>
      <xdr:row>38</xdr:row>
      <xdr:rowOff>152400</xdr:rowOff>
    </xdr:to>
    <xdr:sp macro="" textlink="">
      <xdr:nvSpPr>
        <xdr:cNvPr id="125" name="フローチャート: 判断 124">
          <a:extLst>
            <a:ext uri="{FF2B5EF4-FFF2-40B4-BE49-F238E27FC236}">
              <a16:creationId xmlns:a16="http://schemas.microsoft.com/office/drawing/2014/main" id="{8A4D2D66-9ACF-4C9B-ACCC-DC389EC3A860}"/>
            </a:ext>
          </a:extLst>
        </xdr:cNvPr>
        <xdr:cNvSpPr/>
      </xdr:nvSpPr>
      <xdr:spPr>
        <a:xfrm>
          <a:off x="6921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FE4571-836C-4403-B6C8-F0B4ABA9228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EF6EF866-3951-4642-BE97-8B3B9D13899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73BACB-9CDB-4A13-9E2E-6D45618F7AE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AA7742B7-F7EC-4982-BB83-6A74A789195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DDC4FB0E-604C-48DA-BC6A-01CF1F5B188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31750</xdr:rowOff>
    </xdr:from>
    <xdr:to>
      <xdr:col>55</xdr:col>
      <xdr:colOff>50800</xdr:colOff>
      <xdr:row>39</xdr:row>
      <xdr:rowOff>133350</xdr:rowOff>
    </xdr:to>
    <xdr:sp macro="" textlink="">
      <xdr:nvSpPr>
        <xdr:cNvPr id="131" name="楕円 130">
          <a:extLst>
            <a:ext uri="{FF2B5EF4-FFF2-40B4-BE49-F238E27FC236}">
              <a16:creationId xmlns:a16="http://schemas.microsoft.com/office/drawing/2014/main" id="{B2BCFFAD-65AA-4092-B051-C440A739FF07}"/>
            </a:ext>
          </a:extLst>
        </xdr:cNvPr>
        <xdr:cNvSpPr/>
      </xdr:nvSpPr>
      <xdr:spPr>
        <a:xfrm>
          <a:off x="104267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10177</xdr:rowOff>
    </xdr:from>
    <xdr:ext cx="469744" cy="259045"/>
    <xdr:sp macro="" textlink="">
      <xdr:nvSpPr>
        <xdr:cNvPr id="132" name="【図書館】&#10;一人当たり面積該当値テキスト">
          <a:extLst>
            <a:ext uri="{FF2B5EF4-FFF2-40B4-BE49-F238E27FC236}">
              <a16:creationId xmlns:a16="http://schemas.microsoft.com/office/drawing/2014/main" id="{F403D24A-AC25-4888-B386-85B19D0707C7}"/>
            </a:ext>
          </a:extLst>
        </xdr:cNvPr>
        <xdr:cNvSpPr txBox="1"/>
      </xdr:nvSpPr>
      <xdr:spPr>
        <a:xfrm>
          <a:off x="10515600"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31750</xdr:rowOff>
    </xdr:from>
    <xdr:to>
      <xdr:col>50</xdr:col>
      <xdr:colOff>165100</xdr:colOff>
      <xdr:row>39</xdr:row>
      <xdr:rowOff>133350</xdr:rowOff>
    </xdr:to>
    <xdr:sp macro="" textlink="">
      <xdr:nvSpPr>
        <xdr:cNvPr id="133" name="楕円 132">
          <a:extLst>
            <a:ext uri="{FF2B5EF4-FFF2-40B4-BE49-F238E27FC236}">
              <a16:creationId xmlns:a16="http://schemas.microsoft.com/office/drawing/2014/main" id="{89C3D30D-B192-4AB7-BA7B-A17CDA090174}"/>
            </a:ext>
          </a:extLst>
        </xdr:cNvPr>
        <xdr:cNvSpPr/>
      </xdr:nvSpPr>
      <xdr:spPr>
        <a:xfrm>
          <a:off x="95885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82550</xdr:rowOff>
    </xdr:from>
    <xdr:to>
      <xdr:col>55</xdr:col>
      <xdr:colOff>0</xdr:colOff>
      <xdr:row>39</xdr:row>
      <xdr:rowOff>82550</xdr:rowOff>
    </xdr:to>
    <xdr:cxnSp macro="">
      <xdr:nvCxnSpPr>
        <xdr:cNvPr id="134" name="直線コネクタ 133">
          <a:extLst>
            <a:ext uri="{FF2B5EF4-FFF2-40B4-BE49-F238E27FC236}">
              <a16:creationId xmlns:a16="http://schemas.microsoft.com/office/drawing/2014/main" id="{7E0CB8E4-592A-4BBF-9208-1EF2E0233EAA}"/>
            </a:ext>
          </a:extLst>
        </xdr:cNvPr>
        <xdr:cNvCxnSpPr/>
      </xdr:nvCxnSpPr>
      <xdr:spPr>
        <a:xfrm>
          <a:off x="9639300" y="6769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31750</xdr:rowOff>
    </xdr:from>
    <xdr:to>
      <xdr:col>46</xdr:col>
      <xdr:colOff>38100</xdr:colOff>
      <xdr:row>39</xdr:row>
      <xdr:rowOff>133350</xdr:rowOff>
    </xdr:to>
    <xdr:sp macro="" textlink="">
      <xdr:nvSpPr>
        <xdr:cNvPr id="135" name="楕円 134">
          <a:extLst>
            <a:ext uri="{FF2B5EF4-FFF2-40B4-BE49-F238E27FC236}">
              <a16:creationId xmlns:a16="http://schemas.microsoft.com/office/drawing/2014/main" id="{9F4DFC95-428D-454A-88E0-775F6F7ED702}"/>
            </a:ext>
          </a:extLst>
        </xdr:cNvPr>
        <xdr:cNvSpPr/>
      </xdr:nvSpPr>
      <xdr:spPr>
        <a:xfrm>
          <a:off x="86995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82550</xdr:rowOff>
    </xdr:from>
    <xdr:to>
      <xdr:col>50</xdr:col>
      <xdr:colOff>114300</xdr:colOff>
      <xdr:row>39</xdr:row>
      <xdr:rowOff>82550</xdr:rowOff>
    </xdr:to>
    <xdr:cxnSp macro="">
      <xdr:nvCxnSpPr>
        <xdr:cNvPr id="136" name="直線コネクタ 135">
          <a:extLst>
            <a:ext uri="{FF2B5EF4-FFF2-40B4-BE49-F238E27FC236}">
              <a16:creationId xmlns:a16="http://schemas.microsoft.com/office/drawing/2014/main" id="{498E7611-BB06-4845-B6CB-BF6848125CD7}"/>
            </a:ext>
          </a:extLst>
        </xdr:cNvPr>
        <xdr:cNvCxnSpPr/>
      </xdr:nvCxnSpPr>
      <xdr:spPr>
        <a:xfrm>
          <a:off x="8750300" y="676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31750</xdr:rowOff>
    </xdr:from>
    <xdr:to>
      <xdr:col>41</xdr:col>
      <xdr:colOff>101600</xdr:colOff>
      <xdr:row>39</xdr:row>
      <xdr:rowOff>133350</xdr:rowOff>
    </xdr:to>
    <xdr:sp macro="" textlink="">
      <xdr:nvSpPr>
        <xdr:cNvPr id="137" name="楕円 136">
          <a:extLst>
            <a:ext uri="{FF2B5EF4-FFF2-40B4-BE49-F238E27FC236}">
              <a16:creationId xmlns:a16="http://schemas.microsoft.com/office/drawing/2014/main" id="{3220F515-76FE-4D20-BD55-037B1DA88687}"/>
            </a:ext>
          </a:extLst>
        </xdr:cNvPr>
        <xdr:cNvSpPr/>
      </xdr:nvSpPr>
      <xdr:spPr>
        <a:xfrm>
          <a:off x="78105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82550</xdr:rowOff>
    </xdr:from>
    <xdr:to>
      <xdr:col>45</xdr:col>
      <xdr:colOff>177800</xdr:colOff>
      <xdr:row>39</xdr:row>
      <xdr:rowOff>82550</xdr:rowOff>
    </xdr:to>
    <xdr:cxnSp macro="">
      <xdr:nvCxnSpPr>
        <xdr:cNvPr id="138" name="直線コネクタ 137">
          <a:extLst>
            <a:ext uri="{FF2B5EF4-FFF2-40B4-BE49-F238E27FC236}">
              <a16:creationId xmlns:a16="http://schemas.microsoft.com/office/drawing/2014/main" id="{5CB006B7-A890-4863-ADEC-77347D8EB940}"/>
            </a:ext>
          </a:extLst>
        </xdr:cNvPr>
        <xdr:cNvCxnSpPr/>
      </xdr:nvCxnSpPr>
      <xdr:spPr>
        <a:xfrm>
          <a:off x="7861300" y="676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31750</xdr:rowOff>
    </xdr:from>
    <xdr:to>
      <xdr:col>36</xdr:col>
      <xdr:colOff>165100</xdr:colOff>
      <xdr:row>39</xdr:row>
      <xdr:rowOff>133350</xdr:rowOff>
    </xdr:to>
    <xdr:sp macro="" textlink="">
      <xdr:nvSpPr>
        <xdr:cNvPr id="139" name="楕円 138">
          <a:extLst>
            <a:ext uri="{FF2B5EF4-FFF2-40B4-BE49-F238E27FC236}">
              <a16:creationId xmlns:a16="http://schemas.microsoft.com/office/drawing/2014/main" id="{1B50030E-2902-43DB-B422-56B4E3A4CA32}"/>
            </a:ext>
          </a:extLst>
        </xdr:cNvPr>
        <xdr:cNvSpPr/>
      </xdr:nvSpPr>
      <xdr:spPr>
        <a:xfrm>
          <a:off x="69215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82550</xdr:rowOff>
    </xdr:from>
    <xdr:to>
      <xdr:col>41</xdr:col>
      <xdr:colOff>50800</xdr:colOff>
      <xdr:row>39</xdr:row>
      <xdr:rowOff>82550</xdr:rowOff>
    </xdr:to>
    <xdr:cxnSp macro="">
      <xdr:nvCxnSpPr>
        <xdr:cNvPr id="140" name="直線コネクタ 139">
          <a:extLst>
            <a:ext uri="{FF2B5EF4-FFF2-40B4-BE49-F238E27FC236}">
              <a16:creationId xmlns:a16="http://schemas.microsoft.com/office/drawing/2014/main" id="{DBDD03C6-47AD-4AFF-92D4-CB31462C6A3A}"/>
            </a:ext>
          </a:extLst>
        </xdr:cNvPr>
        <xdr:cNvCxnSpPr/>
      </xdr:nvCxnSpPr>
      <xdr:spPr>
        <a:xfrm>
          <a:off x="6972300" y="676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41" name="n_1aveValue【図書館】&#10;一人当たり面積">
          <a:extLst>
            <a:ext uri="{FF2B5EF4-FFF2-40B4-BE49-F238E27FC236}">
              <a16:creationId xmlns:a16="http://schemas.microsoft.com/office/drawing/2014/main" id="{4BC0F77E-8E98-4AE1-854F-B5F73EA9FF6E}"/>
            </a:ext>
          </a:extLst>
        </xdr:cNvPr>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42" name="n_2aveValue【図書館】&#10;一人当たり面積">
          <a:extLst>
            <a:ext uri="{FF2B5EF4-FFF2-40B4-BE49-F238E27FC236}">
              <a16:creationId xmlns:a16="http://schemas.microsoft.com/office/drawing/2014/main" id="{D02E27AB-B8EC-42E6-BAE6-61D3B7A5469D}"/>
            </a:ext>
          </a:extLst>
        </xdr:cNvPr>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43" name="n_3aveValue【図書館】&#10;一人当たり面積">
          <a:extLst>
            <a:ext uri="{FF2B5EF4-FFF2-40B4-BE49-F238E27FC236}">
              <a16:creationId xmlns:a16="http://schemas.microsoft.com/office/drawing/2014/main" id="{0FE8EC10-5F95-4292-BED9-0710005C8BF7}"/>
            </a:ext>
          </a:extLst>
        </xdr:cNvPr>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168927</xdr:rowOff>
    </xdr:from>
    <xdr:ext cx="469744" cy="259045"/>
    <xdr:sp macro="" textlink="">
      <xdr:nvSpPr>
        <xdr:cNvPr id="144" name="n_4aveValue【図書館】&#10;一人当たり面積">
          <a:extLst>
            <a:ext uri="{FF2B5EF4-FFF2-40B4-BE49-F238E27FC236}">
              <a16:creationId xmlns:a16="http://schemas.microsoft.com/office/drawing/2014/main" id="{227D3C47-3BB5-425B-8679-4DF61BA73967}"/>
            </a:ext>
          </a:extLst>
        </xdr:cNvPr>
        <xdr:cNvSpPr txBox="1"/>
      </xdr:nvSpPr>
      <xdr:spPr>
        <a:xfrm>
          <a:off x="6737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124477</xdr:rowOff>
    </xdr:from>
    <xdr:ext cx="469744" cy="259045"/>
    <xdr:sp macro="" textlink="">
      <xdr:nvSpPr>
        <xdr:cNvPr id="145" name="n_1mainValue【図書館】&#10;一人当たり面積">
          <a:extLst>
            <a:ext uri="{FF2B5EF4-FFF2-40B4-BE49-F238E27FC236}">
              <a16:creationId xmlns:a16="http://schemas.microsoft.com/office/drawing/2014/main" id="{499270D9-2111-4F63-8990-F2F96CB2EC75}"/>
            </a:ext>
          </a:extLst>
        </xdr:cNvPr>
        <xdr:cNvSpPr txBox="1"/>
      </xdr:nvSpPr>
      <xdr:spPr>
        <a:xfrm>
          <a:off x="9391727" y="681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124477</xdr:rowOff>
    </xdr:from>
    <xdr:ext cx="469744" cy="259045"/>
    <xdr:sp macro="" textlink="">
      <xdr:nvSpPr>
        <xdr:cNvPr id="146" name="n_2mainValue【図書館】&#10;一人当たり面積">
          <a:extLst>
            <a:ext uri="{FF2B5EF4-FFF2-40B4-BE49-F238E27FC236}">
              <a16:creationId xmlns:a16="http://schemas.microsoft.com/office/drawing/2014/main" id="{5A3B4F2F-E286-45CD-854D-9723A4E75F93}"/>
            </a:ext>
          </a:extLst>
        </xdr:cNvPr>
        <xdr:cNvSpPr txBox="1"/>
      </xdr:nvSpPr>
      <xdr:spPr>
        <a:xfrm>
          <a:off x="8515427" y="681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124477</xdr:rowOff>
    </xdr:from>
    <xdr:ext cx="469744" cy="259045"/>
    <xdr:sp macro="" textlink="">
      <xdr:nvSpPr>
        <xdr:cNvPr id="147" name="n_3mainValue【図書館】&#10;一人当たり面積">
          <a:extLst>
            <a:ext uri="{FF2B5EF4-FFF2-40B4-BE49-F238E27FC236}">
              <a16:creationId xmlns:a16="http://schemas.microsoft.com/office/drawing/2014/main" id="{9CD2DD77-0AD2-4424-8F7C-D273A6A0A427}"/>
            </a:ext>
          </a:extLst>
        </xdr:cNvPr>
        <xdr:cNvSpPr txBox="1"/>
      </xdr:nvSpPr>
      <xdr:spPr>
        <a:xfrm>
          <a:off x="7626427" y="681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124477</xdr:rowOff>
    </xdr:from>
    <xdr:ext cx="469744" cy="259045"/>
    <xdr:sp macro="" textlink="">
      <xdr:nvSpPr>
        <xdr:cNvPr id="148" name="n_4mainValue【図書館】&#10;一人当たり面積">
          <a:extLst>
            <a:ext uri="{FF2B5EF4-FFF2-40B4-BE49-F238E27FC236}">
              <a16:creationId xmlns:a16="http://schemas.microsoft.com/office/drawing/2014/main" id="{4D60F1A6-BBD9-4EAE-9F5B-CE06A2BCFBA7}"/>
            </a:ext>
          </a:extLst>
        </xdr:cNvPr>
        <xdr:cNvSpPr txBox="1"/>
      </xdr:nvSpPr>
      <xdr:spPr>
        <a:xfrm>
          <a:off x="6737427" y="681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8099E73C-8F24-4173-B095-3E6A2508110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2FED3331-C5E0-42E5-B0F8-2E13CB4B9D4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3597190-BF59-4EFC-8781-3E87E52CCAA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925D931A-219D-48E8-B0BA-2153A3F6126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FD0477C0-61E3-4D69-A4A4-CA087C9C6C3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25413F43-0206-4C24-9F65-A4AE09CACE1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4D704F96-0144-4F39-A6C0-36E59DC02D0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9CB6C3D4-DBDF-4053-B1AC-0E63A2D499D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3A93BA4F-A26B-44AB-815B-6B451E793C6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6B53FB23-39C4-4D3F-857E-6A934D39BBC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BA6A8E39-2375-4C20-9C37-DF4426C3D1FE}"/>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4447CFFC-5B2B-4782-AE4F-254C7830ACAB}"/>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1531AC50-62A2-4863-AF8C-5131ADFC6B59}"/>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9F2ADA5F-6528-44A2-9015-6BD359F0F5FA}"/>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CEE4C119-2603-42E3-9088-A2CFFBFA4F77}"/>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9390A720-99FA-499F-82CF-1363207D80F5}"/>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365528F3-B155-4545-88FE-3EE8BDD66AA6}"/>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A0CAE029-1B8C-46B4-A0D1-1C82EE94EB3A}"/>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5A697E4F-26A1-4687-A252-6DDDA737EBC5}"/>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216CF64A-6FD0-40F8-894B-1FD60D66092D}"/>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602A419E-98E7-485F-8ACD-03EFA092DFDE}"/>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5FFFB75C-EBF1-48B5-9322-7DD9EE2FB1F8}"/>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A50804CF-CFC2-4269-9840-DA19932F031D}"/>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C16553DC-4358-48F1-A3BF-7CE84DB944A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4B86848E-1FD6-4C3E-82C8-26369DBC028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75112</xdr:rowOff>
    </xdr:from>
    <xdr:to>
      <xdr:col>24</xdr:col>
      <xdr:colOff>62865</xdr:colOff>
      <xdr:row>64</xdr:row>
      <xdr:rowOff>101237</xdr:rowOff>
    </xdr:to>
    <xdr:cxnSp macro="">
      <xdr:nvCxnSpPr>
        <xdr:cNvPr id="174" name="直線コネクタ 173">
          <a:extLst>
            <a:ext uri="{FF2B5EF4-FFF2-40B4-BE49-F238E27FC236}">
              <a16:creationId xmlns:a16="http://schemas.microsoft.com/office/drawing/2014/main" id="{0B01ADA4-C40F-46DE-AD65-64E54DA80A82}"/>
            </a:ext>
          </a:extLst>
        </xdr:cNvPr>
        <xdr:cNvCxnSpPr/>
      </xdr:nvCxnSpPr>
      <xdr:spPr>
        <a:xfrm flipV="1">
          <a:off x="4634865" y="9676312"/>
          <a:ext cx="0" cy="1397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105064</xdr:rowOff>
    </xdr:from>
    <xdr:ext cx="405111" cy="259045"/>
    <xdr:sp macro="" textlink="">
      <xdr:nvSpPr>
        <xdr:cNvPr id="175" name="【体育館・プール】&#10;有形固定資産減価償却率最小値テキスト">
          <a:extLst>
            <a:ext uri="{FF2B5EF4-FFF2-40B4-BE49-F238E27FC236}">
              <a16:creationId xmlns:a16="http://schemas.microsoft.com/office/drawing/2014/main" id="{265057E4-1E87-42FB-B215-B5874DD4D0DB}"/>
            </a:ext>
          </a:extLst>
        </xdr:cNvPr>
        <xdr:cNvSpPr txBox="1"/>
      </xdr:nvSpPr>
      <xdr:spPr>
        <a:xfrm>
          <a:off x="4673600" y="1107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101237</xdr:rowOff>
    </xdr:from>
    <xdr:to>
      <xdr:col>24</xdr:col>
      <xdr:colOff>152400</xdr:colOff>
      <xdr:row>64</xdr:row>
      <xdr:rowOff>101237</xdr:rowOff>
    </xdr:to>
    <xdr:cxnSp macro="">
      <xdr:nvCxnSpPr>
        <xdr:cNvPr id="176" name="直線コネクタ 175">
          <a:extLst>
            <a:ext uri="{FF2B5EF4-FFF2-40B4-BE49-F238E27FC236}">
              <a16:creationId xmlns:a16="http://schemas.microsoft.com/office/drawing/2014/main" id="{E056EFDD-41CE-4DA1-8989-FD626185B966}"/>
            </a:ext>
          </a:extLst>
        </xdr:cNvPr>
        <xdr:cNvCxnSpPr/>
      </xdr:nvCxnSpPr>
      <xdr:spPr>
        <a:xfrm>
          <a:off x="4546600" y="1107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21789</xdr:rowOff>
    </xdr:from>
    <xdr:ext cx="405111" cy="259045"/>
    <xdr:sp macro="" textlink="">
      <xdr:nvSpPr>
        <xdr:cNvPr id="177" name="【体育館・プール】&#10;有形固定資産減価償却率最大値テキスト">
          <a:extLst>
            <a:ext uri="{FF2B5EF4-FFF2-40B4-BE49-F238E27FC236}">
              <a16:creationId xmlns:a16="http://schemas.microsoft.com/office/drawing/2014/main" id="{D3206345-9EA4-4F90-AEF1-C60CBE12F4AD}"/>
            </a:ext>
          </a:extLst>
        </xdr:cNvPr>
        <xdr:cNvSpPr txBox="1"/>
      </xdr:nvSpPr>
      <xdr:spPr>
        <a:xfrm>
          <a:off x="46736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75112</xdr:rowOff>
    </xdr:from>
    <xdr:to>
      <xdr:col>24</xdr:col>
      <xdr:colOff>152400</xdr:colOff>
      <xdr:row>56</xdr:row>
      <xdr:rowOff>75112</xdr:rowOff>
    </xdr:to>
    <xdr:cxnSp macro="">
      <xdr:nvCxnSpPr>
        <xdr:cNvPr id="178" name="直線コネクタ 177">
          <a:extLst>
            <a:ext uri="{FF2B5EF4-FFF2-40B4-BE49-F238E27FC236}">
              <a16:creationId xmlns:a16="http://schemas.microsoft.com/office/drawing/2014/main" id="{0B12F60C-8FCE-4998-9345-8275CCC89892}"/>
            </a:ext>
          </a:extLst>
        </xdr:cNvPr>
        <xdr:cNvCxnSpPr/>
      </xdr:nvCxnSpPr>
      <xdr:spPr>
        <a:xfrm>
          <a:off x="4546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17797</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7B6D5F96-9788-408C-B91D-FC400E3EA631}"/>
            </a:ext>
          </a:extLst>
        </xdr:cNvPr>
        <xdr:cNvSpPr txBox="1"/>
      </xdr:nvSpPr>
      <xdr:spPr>
        <a:xfrm>
          <a:off x="4673600" y="1030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166370</xdr:rowOff>
    </xdr:from>
    <xdr:to>
      <xdr:col>24</xdr:col>
      <xdr:colOff>114300</xdr:colOff>
      <xdr:row>61</xdr:row>
      <xdr:rowOff>96520</xdr:rowOff>
    </xdr:to>
    <xdr:sp macro="" textlink="">
      <xdr:nvSpPr>
        <xdr:cNvPr id="180" name="フローチャート: 判断 179">
          <a:extLst>
            <a:ext uri="{FF2B5EF4-FFF2-40B4-BE49-F238E27FC236}">
              <a16:creationId xmlns:a16="http://schemas.microsoft.com/office/drawing/2014/main" id="{D69510B1-9E4C-4F1D-9DC7-B0B7C9C057DE}"/>
            </a:ext>
          </a:extLst>
        </xdr:cNvPr>
        <xdr:cNvSpPr/>
      </xdr:nvSpPr>
      <xdr:spPr>
        <a:xfrm>
          <a:off x="45847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150041</xdr:rowOff>
    </xdr:from>
    <xdr:to>
      <xdr:col>20</xdr:col>
      <xdr:colOff>38100</xdr:colOff>
      <xdr:row>61</xdr:row>
      <xdr:rowOff>80191</xdr:rowOff>
    </xdr:to>
    <xdr:sp macro="" textlink="">
      <xdr:nvSpPr>
        <xdr:cNvPr id="181" name="フローチャート: 判断 180">
          <a:extLst>
            <a:ext uri="{FF2B5EF4-FFF2-40B4-BE49-F238E27FC236}">
              <a16:creationId xmlns:a16="http://schemas.microsoft.com/office/drawing/2014/main" id="{DF3B4426-D275-4DCD-A884-62E56BCCA260}"/>
            </a:ext>
          </a:extLst>
        </xdr:cNvPr>
        <xdr:cNvSpPr/>
      </xdr:nvSpPr>
      <xdr:spPr>
        <a:xfrm>
          <a:off x="3746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141877</xdr:rowOff>
    </xdr:from>
    <xdr:to>
      <xdr:col>15</xdr:col>
      <xdr:colOff>101600</xdr:colOff>
      <xdr:row>61</xdr:row>
      <xdr:rowOff>72027</xdr:rowOff>
    </xdr:to>
    <xdr:sp macro="" textlink="">
      <xdr:nvSpPr>
        <xdr:cNvPr id="182" name="フローチャート: 判断 181">
          <a:extLst>
            <a:ext uri="{FF2B5EF4-FFF2-40B4-BE49-F238E27FC236}">
              <a16:creationId xmlns:a16="http://schemas.microsoft.com/office/drawing/2014/main" id="{E74A2062-BED8-4681-96FB-BED90030930B}"/>
            </a:ext>
          </a:extLst>
        </xdr:cNvPr>
        <xdr:cNvSpPr/>
      </xdr:nvSpPr>
      <xdr:spPr>
        <a:xfrm>
          <a:off x="2857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83" name="フローチャート: 判断 182">
          <a:extLst>
            <a:ext uri="{FF2B5EF4-FFF2-40B4-BE49-F238E27FC236}">
              <a16:creationId xmlns:a16="http://schemas.microsoft.com/office/drawing/2014/main" id="{87A6C191-671C-4749-9172-09B15A0D8A85}"/>
            </a:ext>
          </a:extLst>
        </xdr:cNvPr>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120650</xdr:rowOff>
    </xdr:from>
    <xdr:to>
      <xdr:col>6</xdr:col>
      <xdr:colOff>38100</xdr:colOff>
      <xdr:row>61</xdr:row>
      <xdr:rowOff>50800</xdr:rowOff>
    </xdr:to>
    <xdr:sp macro="" textlink="">
      <xdr:nvSpPr>
        <xdr:cNvPr id="184" name="フローチャート: 判断 183">
          <a:extLst>
            <a:ext uri="{FF2B5EF4-FFF2-40B4-BE49-F238E27FC236}">
              <a16:creationId xmlns:a16="http://schemas.microsoft.com/office/drawing/2014/main" id="{C48F79ED-31A0-4C70-B7E0-09A4FFB1D6C1}"/>
            </a:ext>
          </a:extLst>
        </xdr:cNvPr>
        <xdr:cNvSpPr/>
      </xdr:nvSpPr>
      <xdr:spPr>
        <a:xfrm>
          <a:off x="1079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A7E95DCF-ECB9-48B1-935E-071F6429FC9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8ECBF1F8-1C0C-4573-918D-251DF520F68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2A8051E3-A3B8-4A2D-80AF-3CD8B200E22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AA008123-432E-43B0-B307-EFA76698CD6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FF99AC34-C7F3-41C3-B24A-B2116D81553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40640</xdr:rowOff>
    </xdr:from>
    <xdr:to>
      <xdr:col>24</xdr:col>
      <xdr:colOff>114300</xdr:colOff>
      <xdr:row>64</xdr:row>
      <xdr:rowOff>142240</xdr:rowOff>
    </xdr:to>
    <xdr:sp macro="" textlink="">
      <xdr:nvSpPr>
        <xdr:cNvPr id="190" name="楕円 189">
          <a:extLst>
            <a:ext uri="{FF2B5EF4-FFF2-40B4-BE49-F238E27FC236}">
              <a16:creationId xmlns:a16="http://schemas.microsoft.com/office/drawing/2014/main" id="{A7A5CF4C-96A2-493A-B19F-70D6B30EDE55}"/>
            </a:ext>
          </a:extLst>
        </xdr:cNvPr>
        <xdr:cNvSpPr/>
      </xdr:nvSpPr>
      <xdr:spPr>
        <a:xfrm>
          <a:off x="4584700" y="1101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127017</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94ED5CA6-AB82-4296-A2D6-902BA7A139E3}"/>
            </a:ext>
          </a:extLst>
        </xdr:cNvPr>
        <xdr:cNvSpPr txBox="1"/>
      </xdr:nvSpPr>
      <xdr:spPr>
        <a:xfrm>
          <a:off x="4673600" y="10928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12881</xdr:rowOff>
    </xdr:from>
    <xdr:to>
      <xdr:col>20</xdr:col>
      <xdr:colOff>38100</xdr:colOff>
      <xdr:row>64</xdr:row>
      <xdr:rowOff>114481</xdr:rowOff>
    </xdr:to>
    <xdr:sp macro="" textlink="">
      <xdr:nvSpPr>
        <xdr:cNvPr id="192" name="楕円 191">
          <a:extLst>
            <a:ext uri="{FF2B5EF4-FFF2-40B4-BE49-F238E27FC236}">
              <a16:creationId xmlns:a16="http://schemas.microsoft.com/office/drawing/2014/main" id="{313D0A7F-CB60-4D4E-9D42-1AF286C69B60}"/>
            </a:ext>
          </a:extLst>
        </xdr:cNvPr>
        <xdr:cNvSpPr/>
      </xdr:nvSpPr>
      <xdr:spPr>
        <a:xfrm>
          <a:off x="3746500" y="1098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63681</xdr:rowOff>
    </xdr:from>
    <xdr:to>
      <xdr:col>24</xdr:col>
      <xdr:colOff>63500</xdr:colOff>
      <xdr:row>64</xdr:row>
      <xdr:rowOff>91440</xdr:rowOff>
    </xdr:to>
    <xdr:cxnSp macro="">
      <xdr:nvCxnSpPr>
        <xdr:cNvPr id="193" name="直線コネクタ 192">
          <a:extLst>
            <a:ext uri="{FF2B5EF4-FFF2-40B4-BE49-F238E27FC236}">
              <a16:creationId xmlns:a16="http://schemas.microsoft.com/office/drawing/2014/main" id="{3456D0BE-77C2-4A9C-9DA8-1D7B7D7A355E}"/>
            </a:ext>
          </a:extLst>
        </xdr:cNvPr>
        <xdr:cNvCxnSpPr/>
      </xdr:nvCxnSpPr>
      <xdr:spPr>
        <a:xfrm>
          <a:off x="3797300" y="11036481"/>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156573</xdr:rowOff>
    </xdr:from>
    <xdr:to>
      <xdr:col>15</xdr:col>
      <xdr:colOff>101600</xdr:colOff>
      <xdr:row>64</xdr:row>
      <xdr:rowOff>86723</xdr:rowOff>
    </xdr:to>
    <xdr:sp macro="" textlink="">
      <xdr:nvSpPr>
        <xdr:cNvPr id="194" name="楕円 193">
          <a:extLst>
            <a:ext uri="{FF2B5EF4-FFF2-40B4-BE49-F238E27FC236}">
              <a16:creationId xmlns:a16="http://schemas.microsoft.com/office/drawing/2014/main" id="{51C5A56E-418E-47D7-B47A-ECA19B358BAA}"/>
            </a:ext>
          </a:extLst>
        </xdr:cNvPr>
        <xdr:cNvSpPr/>
      </xdr:nvSpPr>
      <xdr:spPr>
        <a:xfrm>
          <a:off x="2857500" y="1095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35923</xdr:rowOff>
    </xdr:from>
    <xdr:to>
      <xdr:col>19</xdr:col>
      <xdr:colOff>177800</xdr:colOff>
      <xdr:row>64</xdr:row>
      <xdr:rowOff>63681</xdr:rowOff>
    </xdr:to>
    <xdr:cxnSp macro="">
      <xdr:nvCxnSpPr>
        <xdr:cNvPr id="195" name="直線コネクタ 194">
          <a:extLst>
            <a:ext uri="{FF2B5EF4-FFF2-40B4-BE49-F238E27FC236}">
              <a16:creationId xmlns:a16="http://schemas.microsoft.com/office/drawing/2014/main" id="{44074D89-AA49-4155-9510-E65F43EF6CE4}"/>
            </a:ext>
          </a:extLst>
        </xdr:cNvPr>
        <xdr:cNvCxnSpPr/>
      </xdr:nvCxnSpPr>
      <xdr:spPr>
        <a:xfrm>
          <a:off x="2908300" y="1100872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123916</xdr:rowOff>
    </xdr:from>
    <xdr:to>
      <xdr:col>10</xdr:col>
      <xdr:colOff>165100</xdr:colOff>
      <xdr:row>64</xdr:row>
      <xdr:rowOff>54066</xdr:rowOff>
    </xdr:to>
    <xdr:sp macro="" textlink="">
      <xdr:nvSpPr>
        <xdr:cNvPr id="196" name="楕円 195">
          <a:extLst>
            <a:ext uri="{FF2B5EF4-FFF2-40B4-BE49-F238E27FC236}">
              <a16:creationId xmlns:a16="http://schemas.microsoft.com/office/drawing/2014/main" id="{AB41E926-465A-4953-9972-5072FD1D77F6}"/>
            </a:ext>
          </a:extLst>
        </xdr:cNvPr>
        <xdr:cNvSpPr/>
      </xdr:nvSpPr>
      <xdr:spPr>
        <a:xfrm>
          <a:off x="1968500" y="1092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3266</xdr:rowOff>
    </xdr:from>
    <xdr:to>
      <xdr:col>15</xdr:col>
      <xdr:colOff>50800</xdr:colOff>
      <xdr:row>64</xdr:row>
      <xdr:rowOff>35923</xdr:rowOff>
    </xdr:to>
    <xdr:cxnSp macro="">
      <xdr:nvCxnSpPr>
        <xdr:cNvPr id="197" name="直線コネクタ 196">
          <a:extLst>
            <a:ext uri="{FF2B5EF4-FFF2-40B4-BE49-F238E27FC236}">
              <a16:creationId xmlns:a16="http://schemas.microsoft.com/office/drawing/2014/main" id="{873B3EC1-0467-4375-A6BB-99390A67ABE0}"/>
            </a:ext>
          </a:extLst>
        </xdr:cNvPr>
        <xdr:cNvCxnSpPr/>
      </xdr:nvCxnSpPr>
      <xdr:spPr>
        <a:xfrm>
          <a:off x="2019300" y="109760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86360</xdr:rowOff>
    </xdr:from>
    <xdr:to>
      <xdr:col>6</xdr:col>
      <xdr:colOff>38100</xdr:colOff>
      <xdr:row>64</xdr:row>
      <xdr:rowOff>16510</xdr:rowOff>
    </xdr:to>
    <xdr:sp macro="" textlink="">
      <xdr:nvSpPr>
        <xdr:cNvPr id="198" name="楕円 197">
          <a:extLst>
            <a:ext uri="{FF2B5EF4-FFF2-40B4-BE49-F238E27FC236}">
              <a16:creationId xmlns:a16="http://schemas.microsoft.com/office/drawing/2014/main" id="{3BDC808F-473D-4751-86E0-3E831F5BBC41}"/>
            </a:ext>
          </a:extLst>
        </xdr:cNvPr>
        <xdr:cNvSpPr/>
      </xdr:nvSpPr>
      <xdr:spPr>
        <a:xfrm>
          <a:off x="1079500" y="108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137160</xdr:rowOff>
    </xdr:from>
    <xdr:to>
      <xdr:col>10</xdr:col>
      <xdr:colOff>114300</xdr:colOff>
      <xdr:row>64</xdr:row>
      <xdr:rowOff>3266</xdr:rowOff>
    </xdr:to>
    <xdr:cxnSp macro="">
      <xdr:nvCxnSpPr>
        <xdr:cNvPr id="199" name="直線コネクタ 198">
          <a:extLst>
            <a:ext uri="{FF2B5EF4-FFF2-40B4-BE49-F238E27FC236}">
              <a16:creationId xmlns:a16="http://schemas.microsoft.com/office/drawing/2014/main" id="{51CF1462-9825-4373-AD65-8475D0BA83B8}"/>
            </a:ext>
          </a:extLst>
        </xdr:cNvPr>
        <xdr:cNvCxnSpPr/>
      </xdr:nvCxnSpPr>
      <xdr:spPr>
        <a:xfrm>
          <a:off x="1130300" y="1093851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96718</xdr:rowOff>
    </xdr:from>
    <xdr:ext cx="405111" cy="259045"/>
    <xdr:sp macro="" textlink="">
      <xdr:nvSpPr>
        <xdr:cNvPr id="200" name="n_1aveValue【体育館・プール】&#10;有形固定資産減価償却率">
          <a:extLst>
            <a:ext uri="{FF2B5EF4-FFF2-40B4-BE49-F238E27FC236}">
              <a16:creationId xmlns:a16="http://schemas.microsoft.com/office/drawing/2014/main" id="{4ECEFC98-5255-4982-B3AF-3565BF232430}"/>
            </a:ext>
          </a:extLst>
        </xdr:cNvPr>
        <xdr:cNvSpPr txBox="1"/>
      </xdr:nvSpPr>
      <xdr:spPr>
        <a:xfrm>
          <a:off x="35820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88554</xdr:rowOff>
    </xdr:from>
    <xdr:ext cx="405111" cy="259045"/>
    <xdr:sp macro="" textlink="">
      <xdr:nvSpPr>
        <xdr:cNvPr id="201" name="n_2aveValue【体育館・プール】&#10;有形固定資産減価償却率">
          <a:extLst>
            <a:ext uri="{FF2B5EF4-FFF2-40B4-BE49-F238E27FC236}">
              <a16:creationId xmlns:a16="http://schemas.microsoft.com/office/drawing/2014/main" id="{53701A89-D9AC-4C81-B2AA-2C97DF831222}"/>
            </a:ext>
          </a:extLst>
        </xdr:cNvPr>
        <xdr:cNvSpPr txBox="1"/>
      </xdr:nvSpPr>
      <xdr:spPr>
        <a:xfrm>
          <a:off x="27057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96718</xdr:rowOff>
    </xdr:from>
    <xdr:ext cx="405111" cy="259045"/>
    <xdr:sp macro="" textlink="">
      <xdr:nvSpPr>
        <xdr:cNvPr id="202" name="n_3aveValue【体育館・プール】&#10;有形固定資産減価償却率">
          <a:extLst>
            <a:ext uri="{FF2B5EF4-FFF2-40B4-BE49-F238E27FC236}">
              <a16:creationId xmlns:a16="http://schemas.microsoft.com/office/drawing/2014/main" id="{43D5494A-1267-4C62-BDE8-0530717B21D1}"/>
            </a:ext>
          </a:extLst>
        </xdr:cNvPr>
        <xdr:cNvSpPr txBox="1"/>
      </xdr:nvSpPr>
      <xdr:spPr>
        <a:xfrm>
          <a:off x="1816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67327</xdr:rowOff>
    </xdr:from>
    <xdr:ext cx="405111" cy="259045"/>
    <xdr:sp macro="" textlink="">
      <xdr:nvSpPr>
        <xdr:cNvPr id="203" name="n_4aveValue【体育館・プール】&#10;有形固定資産減価償却率">
          <a:extLst>
            <a:ext uri="{FF2B5EF4-FFF2-40B4-BE49-F238E27FC236}">
              <a16:creationId xmlns:a16="http://schemas.microsoft.com/office/drawing/2014/main" id="{5BD2EB30-F9E3-4FB3-80FF-33C85AEF6F8D}"/>
            </a:ext>
          </a:extLst>
        </xdr:cNvPr>
        <xdr:cNvSpPr txBox="1"/>
      </xdr:nvSpPr>
      <xdr:spPr>
        <a:xfrm>
          <a:off x="927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105608</xdr:rowOff>
    </xdr:from>
    <xdr:ext cx="405111" cy="259045"/>
    <xdr:sp macro="" textlink="">
      <xdr:nvSpPr>
        <xdr:cNvPr id="204" name="n_1mainValue【体育館・プール】&#10;有形固定資産減価償却率">
          <a:extLst>
            <a:ext uri="{FF2B5EF4-FFF2-40B4-BE49-F238E27FC236}">
              <a16:creationId xmlns:a16="http://schemas.microsoft.com/office/drawing/2014/main" id="{A6DB2AE3-570E-4822-8142-8B0C2A63D3C4}"/>
            </a:ext>
          </a:extLst>
        </xdr:cNvPr>
        <xdr:cNvSpPr txBox="1"/>
      </xdr:nvSpPr>
      <xdr:spPr>
        <a:xfrm>
          <a:off x="3582044" y="11078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77850</xdr:rowOff>
    </xdr:from>
    <xdr:ext cx="405111" cy="259045"/>
    <xdr:sp macro="" textlink="">
      <xdr:nvSpPr>
        <xdr:cNvPr id="205" name="n_2mainValue【体育館・プール】&#10;有形固定資産減価償却率">
          <a:extLst>
            <a:ext uri="{FF2B5EF4-FFF2-40B4-BE49-F238E27FC236}">
              <a16:creationId xmlns:a16="http://schemas.microsoft.com/office/drawing/2014/main" id="{CB9935F7-CB2C-4E5C-821E-B090359819DD}"/>
            </a:ext>
          </a:extLst>
        </xdr:cNvPr>
        <xdr:cNvSpPr txBox="1"/>
      </xdr:nvSpPr>
      <xdr:spPr>
        <a:xfrm>
          <a:off x="2705744" y="11050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45193</xdr:rowOff>
    </xdr:from>
    <xdr:ext cx="405111" cy="259045"/>
    <xdr:sp macro="" textlink="">
      <xdr:nvSpPr>
        <xdr:cNvPr id="206" name="n_3mainValue【体育館・プール】&#10;有形固定資産減価償却率">
          <a:extLst>
            <a:ext uri="{FF2B5EF4-FFF2-40B4-BE49-F238E27FC236}">
              <a16:creationId xmlns:a16="http://schemas.microsoft.com/office/drawing/2014/main" id="{0D774BDB-BBFD-47E4-944A-9D66E0648F76}"/>
            </a:ext>
          </a:extLst>
        </xdr:cNvPr>
        <xdr:cNvSpPr txBox="1"/>
      </xdr:nvSpPr>
      <xdr:spPr>
        <a:xfrm>
          <a:off x="1816744" y="11017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7637</xdr:rowOff>
    </xdr:from>
    <xdr:ext cx="405111" cy="259045"/>
    <xdr:sp macro="" textlink="">
      <xdr:nvSpPr>
        <xdr:cNvPr id="207" name="n_4mainValue【体育館・プール】&#10;有形固定資産減価償却率">
          <a:extLst>
            <a:ext uri="{FF2B5EF4-FFF2-40B4-BE49-F238E27FC236}">
              <a16:creationId xmlns:a16="http://schemas.microsoft.com/office/drawing/2014/main" id="{B4E71267-6D55-4585-BAE2-F575139A43D2}"/>
            </a:ext>
          </a:extLst>
        </xdr:cNvPr>
        <xdr:cNvSpPr txBox="1"/>
      </xdr:nvSpPr>
      <xdr:spPr>
        <a:xfrm>
          <a:off x="927744" y="1098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C3C02465-DA10-493E-9873-FE1591D69AF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D64BF5A8-989C-42C5-AF06-0332C85544F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F44D6C26-B709-4825-976A-CE71259F0FE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D7975847-9587-4835-BE87-04295D4D6AD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6BCBAF9D-16A5-4C72-B8F2-C7EB78667E8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5FFB61E2-2079-4E08-BB2D-4545EA28A3F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9ACE72DC-9F1E-4591-9FC1-6D72DD827A4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85A38EB4-74D6-4480-8436-804A9C9F3E6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9104A1A0-EC96-478E-B3AA-C99CE39F0DB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17F40AF3-649B-47B3-887E-E52982E513E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BBC16940-812A-48FC-B22A-21E029E88FAB}"/>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EAB438B8-E1CD-4420-8536-A254573B1109}"/>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DD6EB3EA-2AF8-4F8E-87A5-9459A79002B5}"/>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056523BD-D090-4933-BCB3-488CB04EAA57}"/>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7E4E6684-2AD8-49DF-A30C-5216025AEEF4}"/>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AA6AAA5E-7086-4974-B741-2269BF8B9608}"/>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8D71BF20-E521-4DB8-93F1-279BB8B389F2}"/>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10103FEA-8284-47F4-9FB3-C39500180BA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418BD9A8-3350-4B16-AD82-34DB4D10521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098DC5D1-99FB-4CD6-A02B-2DE03C4F5F6B}"/>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FEF12E4B-548A-4BE6-93D1-9257EC483B2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3F4D500D-D738-453B-9FA8-3D19A971F7D1}"/>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0F97523D-C113-4A16-A5C9-5F21CAD8D2B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60960</xdr:rowOff>
    </xdr:to>
    <xdr:cxnSp macro="">
      <xdr:nvCxnSpPr>
        <xdr:cNvPr id="231" name="直線コネクタ 230">
          <a:extLst>
            <a:ext uri="{FF2B5EF4-FFF2-40B4-BE49-F238E27FC236}">
              <a16:creationId xmlns:a16="http://schemas.microsoft.com/office/drawing/2014/main" id="{BEC3CBB3-3825-4A0F-9694-FFF53547F811}"/>
            </a:ext>
          </a:extLst>
        </xdr:cNvPr>
        <xdr:cNvCxnSpPr/>
      </xdr:nvCxnSpPr>
      <xdr:spPr>
        <a:xfrm flipV="1">
          <a:off x="10476865" y="96088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2" name="【体育館・プール】&#10;一人当たり面積最小値テキスト">
          <a:extLst>
            <a:ext uri="{FF2B5EF4-FFF2-40B4-BE49-F238E27FC236}">
              <a16:creationId xmlns:a16="http://schemas.microsoft.com/office/drawing/2014/main" id="{8DF86E51-9D2C-4CC5-8083-188822EA9753}"/>
            </a:ext>
          </a:extLst>
        </xdr:cNvPr>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3" name="直線コネクタ 232">
          <a:extLst>
            <a:ext uri="{FF2B5EF4-FFF2-40B4-BE49-F238E27FC236}">
              <a16:creationId xmlns:a16="http://schemas.microsoft.com/office/drawing/2014/main" id="{872ADC8F-440C-4D56-A2B5-C6FBF8149954}"/>
            </a:ext>
          </a:extLst>
        </xdr:cNvPr>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234" name="【体育館・プール】&#10;一人当たり面積最大値テキスト">
          <a:extLst>
            <a:ext uri="{FF2B5EF4-FFF2-40B4-BE49-F238E27FC236}">
              <a16:creationId xmlns:a16="http://schemas.microsoft.com/office/drawing/2014/main" id="{64ED9B8E-BFD7-4A92-B834-FD90A2C1144F}"/>
            </a:ext>
          </a:extLst>
        </xdr:cNvPr>
        <xdr:cNvSpPr txBox="1"/>
      </xdr:nvSpPr>
      <xdr:spPr>
        <a:xfrm>
          <a:off x="10515600" y="938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235" name="直線コネクタ 234">
          <a:extLst>
            <a:ext uri="{FF2B5EF4-FFF2-40B4-BE49-F238E27FC236}">
              <a16:creationId xmlns:a16="http://schemas.microsoft.com/office/drawing/2014/main" id="{AED6DCF6-1695-4BC8-BDDF-32FD125A47AC}"/>
            </a:ext>
          </a:extLst>
        </xdr:cNvPr>
        <xdr:cNvCxnSpPr/>
      </xdr:nvCxnSpPr>
      <xdr:spPr>
        <a:xfrm>
          <a:off x="10388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652</xdr:rowOff>
    </xdr:from>
    <xdr:ext cx="469744" cy="259045"/>
    <xdr:sp macro="" textlink="">
      <xdr:nvSpPr>
        <xdr:cNvPr id="236" name="【体育館・プール】&#10;一人当たり面積平均値テキスト">
          <a:extLst>
            <a:ext uri="{FF2B5EF4-FFF2-40B4-BE49-F238E27FC236}">
              <a16:creationId xmlns:a16="http://schemas.microsoft.com/office/drawing/2014/main" id="{CBEB225A-3B1A-463B-ACF3-C5CB942BABF2}"/>
            </a:ext>
          </a:extLst>
        </xdr:cNvPr>
        <xdr:cNvSpPr txBox="1"/>
      </xdr:nvSpPr>
      <xdr:spPr>
        <a:xfrm>
          <a:off x="10515600" y="104591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149225</xdr:rowOff>
    </xdr:from>
    <xdr:to>
      <xdr:col>55</xdr:col>
      <xdr:colOff>50800</xdr:colOff>
      <xdr:row>62</xdr:row>
      <xdr:rowOff>79375</xdr:rowOff>
    </xdr:to>
    <xdr:sp macro="" textlink="">
      <xdr:nvSpPr>
        <xdr:cNvPr id="237" name="フローチャート: 判断 236">
          <a:extLst>
            <a:ext uri="{FF2B5EF4-FFF2-40B4-BE49-F238E27FC236}">
              <a16:creationId xmlns:a16="http://schemas.microsoft.com/office/drawing/2014/main" id="{9EFE48B0-8CAC-4636-A5A4-D70D5A37B5FE}"/>
            </a:ext>
          </a:extLst>
        </xdr:cNvPr>
        <xdr:cNvSpPr/>
      </xdr:nvSpPr>
      <xdr:spPr>
        <a:xfrm>
          <a:off x="104267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23495</xdr:rowOff>
    </xdr:from>
    <xdr:to>
      <xdr:col>50</xdr:col>
      <xdr:colOff>165100</xdr:colOff>
      <xdr:row>62</xdr:row>
      <xdr:rowOff>125095</xdr:rowOff>
    </xdr:to>
    <xdr:sp macro="" textlink="">
      <xdr:nvSpPr>
        <xdr:cNvPr id="238" name="フローチャート: 判断 237">
          <a:extLst>
            <a:ext uri="{FF2B5EF4-FFF2-40B4-BE49-F238E27FC236}">
              <a16:creationId xmlns:a16="http://schemas.microsoft.com/office/drawing/2014/main" id="{2721630E-CA34-4ED3-A0C0-41A6D491316F}"/>
            </a:ext>
          </a:extLst>
        </xdr:cNvPr>
        <xdr:cNvSpPr/>
      </xdr:nvSpPr>
      <xdr:spPr>
        <a:xfrm>
          <a:off x="9588500" y="1065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12065</xdr:rowOff>
    </xdr:from>
    <xdr:to>
      <xdr:col>46</xdr:col>
      <xdr:colOff>38100</xdr:colOff>
      <xdr:row>62</xdr:row>
      <xdr:rowOff>113665</xdr:rowOff>
    </xdr:to>
    <xdr:sp macro="" textlink="">
      <xdr:nvSpPr>
        <xdr:cNvPr id="239" name="フローチャート: 判断 238">
          <a:extLst>
            <a:ext uri="{FF2B5EF4-FFF2-40B4-BE49-F238E27FC236}">
              <a16:creationId xmlns:a16="http://schemas.microsoft.com/office/drawing/2014/main" id="{0D43095F-EDE3-48FF-9760-26F995736CA5}"/>
            </a:ext>
          </a:extLst>
        </xdr:cNvPr>
        <xdr:cNvSpPr/>
      </xdr:nvSpPr>
      <xdr:spPr>
        <a:xfrm>
          <a:off x="8699500" y="1064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107315</xdr:rowOff>
    </xdr:from>
    <xdr:to>
      <xdr:col>41</xdr:col>
      <xdr:colOff>101600</xdr:colOff>
      <xdr:row>62</xdr:row>
      <xdr:rowOff>37465</xdr:rowOff>
    </xdr:to>
    <xdr:sp macro="" textlink="">
      <xdr:nvSpPr>
        <xdr:cNvPr id="240" name="フローチャート: 判断 239">
          <a:extLst>
            <a:ext uri="{FF2B5EF4-FFF2-40B4-BE49-F238E27FC236}">
              <a16:creationId xmlns:a16="http://schemas.microsoft.com/office/drawing/2014/main" id="{DF52C256-B3CA-46AA-861B-AB67C66EA8C6}"/>
            </a:ext>
          </a:extLst>
        </xdr:cNvPr>
        <xdr:cNvSpPr/>
      </xdr:nvSpPr>
      <xdr:spPr>
        <a:xfrm>
          <a:off x="7810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103505</xdr:rowOff>
    </xdr:from>
    <xdr:to>
      <xdr:col>36</xdr:col>
      <xdr:colOff>165100</xdr:colOff>
      <xdr:row>62</xdr:row>
      <xdr:rowOff>33655</xdr:rowOff>
    </xdr:to>
    <xdr:sp macro="" textlink="">
      <xdr:nvSpPr>
        <xdr:cNvPr id="241" name="フローチャート: 判断 240">
          <a:extLst>
            <a:ext uri="{FF2B5EF4-FFF2-40B4-BE49-F238E27FC236}">
              <a16:creationId xmlns:a16="http://schemas.microsoft.com/office/drawing/2014/main" id="{16494255-E5E3-4D39-A8FA-676AAE248397}"/>
            </a:ext>
          </a:extLst>
        </xdr:cNvPr>
        <xdr:cNvSpPr/>
      </xdr:nvSpPr>
      <xdr:spPr>
        <a:xfrm>
          <a:off x="6921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CD557A4D-B673-4A6B-964D-21B23F00E23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67D06DE4-D955-457B-A2B8-2BD696FAFBD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805E1F57-C62A-4CB3-A4F6-296762C4BA8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92A24860-9534-41BD-A8DC-3FADFE71E99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A22BAB4C-5B29-4A75-9243-F20AA2771DF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36830</xdr:rowOff>
    </xdr:from>
    <xdr:to>
      <xdr:col>55</xdr:col>
      <xdr:colOff>50800</xdr:colOff>
      <xdr:row>63</xdr:row>
      <xdr:rowOff>138430</xdr:rowOff>
    </xdr:to>
    <xdr:sp macro="" textlink="">
      <xdr:nvSpPr>
        <xdr:cNvPr id="247" name="楕円 246">
          <a:extLst>
            <a:ext uri="{FF2B5EF4-FFF2-40B4-BE49-F238E27FC236}">
              <a16:creationId xmlns:a16="http://schemas.microsoft.com/office/drawing/2014/main" id="{5375282E-58BA-4387-85DC-5E7EBB09C85F}"/>
            </a:ext>
          </a:extLst>
        </xdr:cNvPr>
        <xdr:cNvSpPr/>
      </xdr:nvSpPr>
      <xdr:spPr>
        <a:xfrm>
          <a:off x="104267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15257</xdr:rowOff>
    </xdr:from>
    <xdr:ext cx="469744" cy="259045"/>
    <xdr:sp macro="" textlink="">
      <xdr:nvSpPr>
        <xdr:cNvPr id="248" name="【体育館・プール】&#10;一人当たり面積該当値テキスト">
          <a:extLst>
            <a:ext uri="{FF2B5EF4-FFF2-40B4-BE49-F238E27FC236}">
              <a16:creationId xmlns:a16="http://schemas.microsoft.com/office/drawing/2014/main" id="{48F27D8C-67C0-483F-9028-24C06D35C918}"/>
            </a:ext>
          </a:extLst>
        </xdr:cNvPr>
        <xdr:cNvSpPr txBox="1"/>
      </xdr:nvSpPr>
      <xdr:spPr>
        <a:xfrm>
          <a:off x="10515600"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36830</xdr:rowOff>
    </xdr:from>
    <xdr:to>
      <xdr:col>50</xdr:col>
      <xdr:colOff>165100</xdr:colOff>
      <xdr:row>63</xdr:row>
      <xdr:rowOff>138430</xdr:rowOff>
    </xdr:to>
    <xdr:sp macro="" textlink="">
      <xdr:nvSpPr>
        <xdr:cNvPr id="249" name="楕円 248">
          <a:extLst>
            <a:ext uri="{FF2B5EF4-FFF2-40B4-BE49-F238E27FC236}">
              <a16:creationId xmlns:a16="http://schemas.microsoft.com/office/drawing/2014/main" id="{5E152A5E-7B93-4D38-84F6-1EF83B6746E1}"/>
            </a:ext>
          </a:extLst>
        </xdr:cNvPr>
        <xdr:cNvSpPr/>
      </xdr:nvSpPr>
      <xdr:spPr>
        <a:xfrm>
          <a:off x="9588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87630</xdr:rowOff>
    </xdr:from>
    <xdr:to>
      <xdr:col>55</xdr:col>
      <xdr:colOff>0</xdr:colOff>
      <xdr:row>63</xdr:row>
      <xdr:rowOff>87630</xdr:rowOff>
    </xdr:to>
    <xdr:cxnSp macro="">
      <xdr:nvCxnSpPr>
        <xdr:cNvPr id="250" name="直線コネクタ 249">
          <a:extLst>
            <a:ext uri="{FF2B5EF4-FFF2-40B4-BE49-F238E27FC236}">
              <a16:creationId xmlns:a16="http://schemas.microsoft.com/office/drawing/2014/main" id="{65416407-6F4A-45D6-A7EB-EFF68C23CF0C}"/>
            </a:ext>
          </a:extLst>
        </xdr:cNvPr>
        <xdr:cNvCxnSpPr/>
      </xdr:nvCxnSpPr>
      <xdr:spPr>
        <a:xfrm>
          <a:off x="9639300" y="108889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36830</xdr:rowOff>
    </xdr:from>
    <xdr:to>
      <xdr:col>46</xdr:col>
      <xdr:colOff>38100</xdr:colOff>
      <xdr:row>63</xdr:row>
      <xdr:rowOff>138430</xdr:rowOff>
    </xdr:to>
    <xdr:sp macro="" textlink="">
      <xdr:nvSpPr>
        <xdr:cNvPr id="251" name="楕円 250">
          <a:extLst>
            <a:ext uri="{FF2B5EF4-FFF2-40B4-BE49-F238E27FC236}">
              <a16:creationId xmlns:a16="http://schemas.microsoft.com/office/drawing/2014/main" id="{F67C34B4-5582-4290-9465-FDF207055A26}"/>
            </a:ext>
          </a:extLst>
        </xdr:cNvPr>
        <xdr:cNvSpPr/>
      </xdr:nvSpPr>
      <xdr:spPr>
        <a:xfrm>
          <a:off x="8699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87630</xdr:rowOff>
    </xdr:from>
    <xdr:to>
      <xdr:col>50</xdr:col>
      <xdr:colOff>114300</xdr:colOff>
      <xdr:row>63</xdr:row>
      <xdr:rowOff>87630</xdr:rowOff>
    </xdr:to>
    <xdr:cxnSp macro="">
      <xdr:nvCxnSpPr>
        <xdr:cNvPr id="252" name="直線コネクタ 251">
          <a:extLst>
            <a:ext uri="{FF2B5EF4-FFF2-40B4-BE49-F238E27FC236}">
              <a16:creationId xmlns:a16="http://schemas.microsoft.com/office/drawing/2014/main" id="{A54E64F3-77BF-4611-82AB-66FB3B652140}"/>
            </a:ext>
          </a:extLst>
        </xdr:cNvPr>
        <xdr:cNvCxnSpPr/>
      </xdr:nvCxnSpPr>
      <xdr:spPr>
        <a:xfrm>
          <a:off x="8750300" y="10888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34925</xdr:rowOff>
    </xdr:from>
    <xdr:to>
      <xdr:col>41</xdr:col>
      <xdr:colOff>101600</xdr:colOff>
      <xdr:row>63</xdr:row>
      <xdr:rowOff>136525</xdr:rowOff>
    </xdr:to>
    <xdr:sp macro="" textlink="">
      <xdr:nvSpPr>
        <xdr:cNvPr id="253" name="楕円 252">
          <a:extLst>
            <a:ext uri="{FF2B5EF4-FFF2-40B4-BE49-F238E27FC236}">
              <a16:creationId xmlns:a16="http://schemas.microsoft.com/office/drawing/2014/main" id="{33863461-7382-46E3-B6E7-AC91F475E074}"/>
            </a:ext>
          </a:extLst>
        </xdr:cNvPr>
        <xdr:cNvSpPr/>
      </xdr:nvSpPr>
      <xdr:spPr>
        <a:xfrm>
          <a:off x="7810500" y="1083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85725</xdr:rowOff>
    </xdr:from>
    <xdr:to>
      <xdr:col>45</xdr:col>
      <xdr:colOff>177800</xdr:colOff>
      <xdr:row>63</xdr:row>
      <xdr:rowOff>87630</xdr:rowOff>
    </xdr:to>
    <xdr:cxnSp macro="">
      <xdr:nvCxnSpPr>
        <xdr:cNvPr id="254" name="直線コネクタ 253">
          <a:extLst>
            <a:ext uri="{FF2B5EF4-FFF2-40B4-BE49-F238E27FC236}">
              <a16:creationId xmlns:a16="http://schemas.microsoft.com/office/drawing/2014/main" id="{88E8E9F8-0A13-4539-8B66-5BEE7079C2B6}"/>
            </a:ext>
          </a:extLst>
        </xdr:cNvPr>
        <xdr:cNvCxnSpPr/>
      </xdr:nvCxnSpPr>
      <xdr:spPr>
        <a:xfrm>
          <a:off x="7861300" y="1088707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34925</xdr:rowOff>
    </xdr:from>
    <xdr:to>
      <xdr:col>36</xdr:col>
      <xdr:colOff>165100</xdr:colOff>
      <xdr:row>63</xdr:row>
      <xdr:rowOff>136525</xdr:rowOff>
    </xdr:to>
    <xdr:sp macro="" textlink="">
      <xdr:nvSpPr>
        <xdr:cNvPr id="255" name="楕円 254">
          <a:extLst>
            <a:ext uri="{FF2B5EF4-FFF2-40B4-BE49-F238E27FC236}">
              <a16:creationId xmlns:a16="http://schemas.microsoft.com/office/drawing/2014/main" id="{E202A197-9973-4311-95E6-01BCA697CC34}"/>
            </a:ext>
          </a:extLst>
        </xdr:cNvPr>
        <xdr:cNvSpPr/>
      </xdr:nvSpPr>
      <xdr:spPr>
        <a:xfrm>
          <a:off x="6921500" y="1083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85725</xdr:rowOff>
    </xdr:from>
    <xdr:to>
      <xdr:col>41</xdr:col>
      <xdr:colOff>50800</xdr:colOff>
      <xdr:row>63</xdr:row>
      <xdr:rowOff>85725</xdr:rowOff>
    </xdr:to>
    <xdr:cxnSp macro="">
      <xdr:nvCxnSpPr>
        <xdr:cNvPr id="256" name="直線コネクタ 255">
          <a:extLst>
            <a:ext uri="{FF2B5EF4-FFF2-40B4-BE49-F238E27FC236}">
              <a16:creationId xmlns:a16="http://schemas.microsoft.com/office/drawing/2014/main" id="{81349846-2B8C-4C85-A4E4-47CFAE5C2D98}"/>
            </a:ext>
          </a:extLst>
        </xdr:cNvPr>
        <xdr:cNvCxnSpPr/>
      </xdr:nvCxnSpPr>
      <xdr:spPr>
        <a:xfrm>
          <a:off x="6972300" y="108870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141622</xdr:rowOff>
    </xdr:from>
    <xdr:ext cx="469744" cy="259045"/>
    <xdr:sp macro="" textlink="">
      <xdr:nvSpPr>
        <xdr:cNvPr id="257" name="n_1aveValue【体育館・プール】&#10;一人当たり面積">
          <a:extLst>
            <a:ext uri="{FF2B5EF4-FFF2-40B4-BE49-F238E27FC236}">
              <a16:creationId xmlns:a16="http://schemas.microsoft.com/office/drawing/2014/main" id="{4DCB6EEA-E203-4536-802D-73D447169B61}"/>
            </a:ext>
          </a:extLst>
        </xdr:cNvPr>
        <xdr:cNvSpPr txBox="1"/>
      </xdr:nvSpPr>
      <xdr:spPr>
        <a:xfrm>
          <a:off x="9391727" y="1042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130192</xdr:rowOff>
    </xdr:from>
    <xdr:ext cx="469744" cy="259045"/>
    <xdr:sp macro="" textlink="">
      <xdr:nvSpPr>
        <xdr:cNvPr id="258" name="n_2aveValue【体育館・プール】&#10;一人当たり面積">
          <a:extLst>
            <a:ext uri="{FF2B5EF4-FFF2-40B4-BE49-F238E27FC236}">
              <a16:creationId xmlns:a16="http://schemas.microsoft.com/office/drawing/2014/main" id="{C6B31A08-D98E-4660-9621-F5396C4FF871}"/>
            </a:ext>
          </a:extLst>
        </xdr:cNvPr>
        <xdr:cNvSpPr txBox="1"/>
      </xdr:nvSpPr>
      <xdr:spPr>
        <a:xfrm>
          <a:off x="8515427" y="1041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53992</xdr:rowOff>
    </xdr:from>
    <xdr:ext cx="469744" cy="259045"/>
    <xdr:sp macro="" textlink="">
      <xdr:nvSpPr>
        <xdr:cNvPr id="259" name="n_3aveValue【体育館・プール】&#10;一人当たり面積">
          <a:extLst>
            <a:ext uri="{FF2B5EF4-FFF2-40B4-BE49-F238E27FC236}">
              <a16:creationId xmlns:a16="http://schemas.microsoft.com/office/drawing/2014/main" id="{41978BA1-CF81-438F-99C4-F54E22E62553}"/>
            </a:ext>
          </a:extLst>
        </xdr:cNvPr>
        <xdr:cNvSpPr txBox="1"/>
      </xdr:nvSpPr>
      <xdr:spPr>
        <a:xfrm>
          <a:off x="7626427" y="1034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50182</xdr:rowOff>
    </xdr:from>
    <xdr:ext cx="469744" cy="259045"/>
    <xdr:sp macro="" textlink="">
      <xdr:nvSpPr>
        <xdr:cNvPr id="260" name="n_4aveValue【体育館・プール】&#10;一人当たり面積">
          <a:extLst>
            <a:ext uri="{FF2B5EF4-FFF2-40B4-BE49-F238E27FC236}">
              <a16:creationId xmlns:a16="http://schemas.microsoft.com/office/drawing/2014/main" id="{CB6D227B-90E8-4B95-B3C4-B374C5089CAE}"/>
            </a:ext>
          </a:extLst>
        </xdr:cNvPr>
        <xdr:cNvSpPr txBox="1"/>
      </xdr:nvSpPr>
      <xdr:spPr>
        <a:xfrm>
          <a:off x="6737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129557</xdr:rowOff>
    </xdr:from>
    <xdr:ext cx="469744" cy="259045"/>
    <xdr:sp macro="" textlink="">
      <xdr:nvSpPr>
        <xdr:cNvPr id="261" name="n_1mainValue【体育館・プール】&#10;一人当たり面積">
          <a:extLst>
            <a:ext uri="{FF2B5EF4-FFF2-40B4-BE49-F238E27FC236}">
              <a16:creationId xmlns:a16="http://schemas.microsoft.com/office/drawing/2014/main" id="{113EB294-D0CD-47F0-8F53-E40A6B5615C1}"/>
            </a:ext>
          </a:extLst>
        </xdr:cNvPr>
        <xdr:cNvSpPr txBox="1"/>
      </xdr:nvSpPr>
      <xdr:spPr>
        <a:xfrm>
          <a:off x="9391727"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129557</xdr:rowOff>
    </xdr:from>
    <xdr:ext cx="469744" cy="259045"/>
    <xdr:sp macro="" textlink="">
      <xdr:nvSpPr>
        <xdr:cNvPr id="262" name="n_2mainValue【体育館・プール】&#10;一人当たり面積">
          <a:extLst>
            <a:ext uri="{FF2B5EF4-FFF2-40B4-BE49-F238E27FC236}">
              <a16:creationId xmlns:a16="http://schemas.microsoft.com/office/drawing/2014/main" id="{0D0DD6C8-A244-4EF5-A738-8382024A0F9F}"/>
            </a:ext>
          </a:extLst>
        </xdr:cNvPr>
        <xdr:cNvSpPr txBox="1"/>
      </xdr:nvSpPr>
      <xdr:spPr>
        <a:xfrm>
          <a:off x="8515427"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127652</xdr:rowOff>
    </xdr:from>
    <xdr:ext cx="469744" cy="259045"/>
    <xdr:sp macro="" textlink="">
      <xdr:nvSpPr>
        <xdr:cNvPr id="263" name="n_3mainValue【体育館・プール】&#10;一人当たり面積">
          <a:extLst>
            <a:ext uri="{FF2B5EF4-FFF2-40B4-BE49-F238E27FC236}">
              <a16:creationId xmlns:a16="http://schemas.microsoft.com/office/drawing/2014/main" id="{CBF1ED97-DF53-44E8-84CE-56B5A370058A}"/>
            </a:ext>
          </a:extLst>
        </xdr:cNvPr>
        <xdr:cNvSpPr txBox="1"/>
      </xdr:nvSpPr>
      <xdr:spPr>
        <a:xfrm>
          <a:off x="7626427" y="1092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127652</xdr:rowOff>
    </xdr:from>
    <xdr:ext cx="469744" cy="259045"/>
    <xdr:sp macro="" textlink="">
      <xdr:nvSpPr>
        <xdr:cNvPr id="264" name="n_4mainValue【体育館・プール】&#10;一人当たり面積">
          <a:extLst>
            <a:ext uri="{FF2B5EF4-FFF2-40B4-BE49-F238E27FC236}">
              <a16:creationId xmlns:a16="http://schemas.microsoft.com/office/drawing/2014/main" id="{31737D05-47E7-4A3C-B597-7DC91711152A}"/>
            </a:ext>
          </a:extLst>
        </xdr:cNvPr>
        <xdr:cNvSpPr txBox="1"/>
      </xdr:nvSpPr>
      <xdr:spPr>
        <a:xfrm>
          <a:off x="6737427" y="1092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C8E167C7-FB6B-45D8-AB46-D4C8D66B70E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2E9E5829-6BA0-4DA3-BCC2-D2A52D8374A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C5E932D0-C54A-42AE-82E1-A5508F079BE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18BB0881-9611-4818-B8A8-3718A535236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48E2ACF0-D649-4317-BB18-A87F3403110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BB3870E7-9E74-4358-AAF5-C6C45C05F6F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A68F9BC0-E669-44C7-BA89-9BEE771D9CA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3ACBE62F-E816-415B-82EE-F37E0D1DE5A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29CE01E6-5C84-4B2B-BAB7-BBC91828E7A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25268751-4437-4E49-8EBC-DE78CA712FC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D0A6A09B-C648-48F5-99F4-86D975EECF2D}"/>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B6F0D37E-DAEE-4C72-AB02-A6025A7884E6}"/>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1A26B9F3-1F48-472F-B281-2A93D8C7F0A6}"/>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0F449CF1-D358-4A07-A3D3-439F6D0055DE}"/>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628D0966-8348-4A78-B911-6F365E50A7D6}"/>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CF496EAB-0F6A-4B1F-A1D8-2025F952A2A7}"/>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44C8E98F-A4C7-407C-8499-1B257674484E}"/>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813985F5-C200-49B3-BA8D-2B3F772AF1C4}"/>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774FD75F-A67E-4EF4-A028-FFD677BF95FA}"/>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F9DF74B2-DAF9-48EC-B885-1AC4B23D39A8}"/>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78DA3714-C11A-4647-90DE-DBF63A3E75B6}"/>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4F36987C-09E3-4A0C-8CF8-796AEED1082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19923257-4201-44BC-B909-836CF92D5FE5}"/>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DD1DB074-4445-493E-B023-509E655E3FC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11430</xdr:rowOff>
    </xdr:from>
    <xdr:to>
      <xdr:col>24</xdr:col>
      <xdr:colOff>62865</xdr:colOff>
      <xdr:row>86</xdr:row>
      <xdr:rowOff>108586</xdr:rowOff>
    </xdr:to>
    <xdr:cxnSp macro="">
      <xdr:nvCxnSpPr>
        <xdr:cNvPr id="289" name="直線コネクタ 288">
          <a:extLst>
            <a:ext uri="{FF2B5EF4-FFF2-40B4-BE49-F238E27FC236}">
              <a16:creationId xmlns:a16="http://schemas.microsoft.com/office/drawing/2014/main" id="{E6D89F1D-F016-48CF-8152-2C782FB07D62}"/>
            </a:ext>
          </a:extLst>
        </xdr:cNvPr>
        <xdr:cNvCxnSpPr/>
      </xdr:nvCxnSpPr>
      <xdr:spPr>
        <a:xfrm flipV="1">
          <a:off x="4634865" y="13555980"/>
          <a:ext cx="0" cy="129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90" name="【福祉施設】&#10;有形固定資産減価償却率最小値テキスト">
          <a:extLst>
            <a:ext uri="{FF2B5EF4-FFF2-40B4-BE49-F238E27FC236}">
              <a16:creationId xmlns:a16="http://schemas.microsoft.com/office/drawing/2014/main" id="{7C7B22D5-49CD-4EFA-A0B6-67C77C88DD72}"/>
            </a:ext>
          </a:extLst>
        </xdr:cNvPr>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91" name="直線コネクタ 290">
          <a:extLst>
            <a:ext uri="{FF2B5EF4-FFF2-40B4-BE49-F238E27FC236}">
              <a16:creationId xmlns:a16="http://schemas.microsoft.com/office/drawing/2014/main" id="{0F3AA15A-F312-4B7E-8D2F-0B2512799BE2}"/>
            </a:ext>
          </a:extLst>
        </xdr:cNvPr>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129557</xdr:rowOff>
    </xdr:from>
    <xdr:ext cx="405111" cy="259045"/>
    <xdr:sp macro="" textlink="">
      <xdr:nvSpPr>
        <xdr:cNvPr id="292" name="【福祉施設】&#10;有形固定資産減価償却率最大値テキスト">
          <a:extLst>
            <a:ext uri="{FF2B5EF4-FFF2-40B4-BE49-F238E27FC236}">
              <a16:creationId xmlns:a16="http://schemas.microsoft.com/office/drawing/2014/main" id="{BD9E542D-B7B8-4551-AD09-5CE22721DBEA}"/>
            </a:ext>
          </a:extLst>
        </xdr:cNvPr>
        <xdr:cNvSpPr txBox="1"/>
      </xdr:nvSpPr>
      <xdr:spPr>
        <a:xfrm>
          <a:off x="4673600" y="1333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11430</xdr:rowOff>
    </xdr:from>
    <xdr:to>
      <xdr:col>24</xdr:col>
      <xdr:colOff>152400</xdr:colOff>
      <xdr:row>79</xdr:row>
      <xdr:rowOff>11430</xdr:rowOff>
    </xdr:to>
    <xdr:cxnSp macro="">
      <xdr:nvCxnSpPr>
        <xdr:cNvPr id="293" name="直線コネクタ 292">
          <a:extLst>
            <a:ext uri="{FF2B5EF4-FFF2-40B4-BE49-F238E27FC236}">
              <a16:creationId xmlns:a16="http://schemas.microsoft.com/office/drawing/2014/main" id="{6880DC11-EADC-4F6A-B9C3-AF98DB9A6DC9}"/>
            </a:ext>
          </a:extLst>
        </xdr:cNvPr>
        <xdr:cNvCxnSpPr/>
      </xdr:nvCxnSpPr>
      <xdr:spPr>
        <a:xfrm>
          <a:off x="4546600" y="1355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13352</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146215B1-2641-45BB-87E5-2F719222FDD0}"/>
            </a:ext>
          </a:extLst>
        </xdr:cNvPr>
        <xdr:cNvSpPr txBox="1"/>
      </xdr:nvSpPr>
      <xdr:spPr>
        <a:xfrm>
          <a:off x="4673600" y="14072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34925</xdr:rowOff>
    </xdr:from>
    <xdr:to>
      <xdr:col>24</xdr:col>
      <xdr:colOff>114300</xdr:colOff>
      <xdr:row>82</xdr:row>
      <xdr:rowOff>136525</xdr:rowOff>
    </xdr:to>
    <xdr:sp macro="" textlink="">
      <xdr:nvSpPr>
        <xdr:cNvPr id="295" name="フローチャート: 判断 294">
          <a:extLst>
            <a:ext uri="{FF2B5EF4-FFF2-40B4-BE49-F238E27FC236}">
              <a16:creationId xmlns:a16="http://schemas.microsoft.com/office/drawing/2014/main" id="{E5C5E124-CA2F-49A3-B456-BC3F867A3166}"/>
            </a:ext>
          </a:extLst>
        </xdr:cNvPr>
        <xdr:cNvSpPr/>
      </xdr:nvSpPr>
      <xdr:spPr>
        <a:xfrm>
          <a:off x="45847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12064</xdr:rowOff>
    </xdr:from>
    <xdr:to>
      <xdr:col>20</xdr:col>
      <xdr:colOff>38100</xdr:colOff>
      <xdr:row>82</xdr:row>
      <xdr:rowOff>113664</xdr:rowOff>
    </xdr:to>
    <xdr:sp macro="" textlink="">
      <xdr:nvSpPr>
        <xdr:cNvPr id="296" name="フローチャート: 判断 295">
          <a:extLst>
            <a:ext uri="{FF2B5EF4-FFF2-40B4-BE49-F238E27FC236}">
              <a16:creationId xmlns:a16="http://schemas.microsoft.com/office/drawing/2014/main" id="{E72565E4-0A4F-4475-9BFA-727CDEE6AC10}"/>
            </a:ext>
          </a:extLst>
        </xdr:cNvPr>
        <xdr:cNvSpPr/>
      </xdr:nvSpPr>
      <xdr:spPr>
        <a:xfrm>
          <a:off x="3746500" y="1407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120650</xdr:rowOff>
    </xdr:from>
    <xdr:to>
      <xdr:col>15</xdr:col>
      <xdr:colOff>101600</xdr:colOff>
      <xdr:row>82</xdr:row>
      <xdr:rowOff>50800</xdr:rowOff>
    </xdr:to>
    <xdr:sp macro="" textlink="">
      <xdr:nvSpPr>
        <xdr:cNvPr id="297" name="フローチャート: 判断 296">
          <a:extLst>
            <a:ext uri="{FF2B5EF4-FFF2-40B4-BE49-F238E27FC236}">
              <a16:creationId xmlns:a16="http://schemas.microsoft.com/office/drawing/2014/main" id="{B5EC6CD8-E388-4B9C-AD81-2A3E0199A59B}"/>
            </a:ext>
          </a:extLst>
        </xdr:cNvPr>
        <xdr:cNvSpPr/>
      </xdr:nvSpPr>
      <xdr:spPr>
        <a:xfrm>
          <a:off x="2857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84455</xdr:rowOff>
    </xdr:from>
    <xdr:to>
      <xdr:col>10</xdr:col>
      <xdr:colOff>165100</xdr:colOff>
      <xdr:row>82</xdr:row>
      <xdr:rowOff>14605</xdr:rowOff>
    </xdr:to>
    <xdr:sp macro="" textlink="">
      <xdr:nvSpPr>
        <xdr:cNvPr id="298" name="フローチャート: 判断 297">
          <a:extLst>
            <a:ext uri="{FF2B5EF4-FFF2-40B4-BE49-F238E27FC236}">
              <a16:creationId xmlns:a16="http://schemas.microsoft.com/office/drawing/2014/main" id="{E2BB5A93-E82B-490E-B7C9-28010D928C05}"/>
            </a:ext>
          </a:extLst>
        </xdr:cNvPr>
        <xdr:cNvSpPr/>
      </xdr:nvSpPr>
      <xdr:spPr>
        <a:xfrm>
          <a:off x="1968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44450</xdr:rowOff>
    </xdr:from>
    <xdr:to>
      <xdr:col>6</xdr:col>
      <xdr:colOff>38100</xdr:colOff>
      <xdr:row>81</xdr:row>
      <xdr:rowOff>146050</xdr:rowOff>
    </xdr:to>
    <xdr:sp macro="" textlink="">
      <xdr:nvSpPr>
        <xdr:cNvPr id="299" name="フローチャート: 判断 298">
          <a:extLst>
            <a:ext uri="{FF2B5EF4-FFF2-40B4-BE49-F238E27FC236}">
              <a16:creationId xmlns:a16="http://schemas.microsoft.com/office/drawing/2014/main" id="{2F2C5B5A-EC56-4C23-88D9-41BFEC144E2F}"/>
            </a:ext>
          </a:extLst>
        </xdr:cNvPr>
        <xdr:cNvSpPr/>
      </xdr:nvSpPr>
      <xdr:spPr>
        <a:xfrm>
          <a:off x="1079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7DC0CCB2-84D4-4613-93AE-D8F791FB7AF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61104BF2-DD98-420C-9FEA-6834056FA0D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5EC34273-C770-4A2E-A707-8B119DB95FE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71BA844D-F66D-4E48-80C3-75ACA16DEF3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D8CB0BAE-D88C-4887-8310-2AE65ADFF93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63500</xdr:rowOff>
    </xdr:from>
    <xdr:to>
      <xdr:col>24</xdr:col>
      <xdr:colOff>114300</xdr:colOff>
      <xdr:row>81</xdr:row>
      <xdr:rowOff>165100</xdr:rowOff>
    </xdr:to>
    <xdr:sp macro="" textlink="">
      <xdr:nvSpPr>
        <xdr:cNvPr id="305" name="楕円 304">
          <a:extLst>
            <a:ext uri="{FF2B5EF4-FFF2-40B4-BE49-F238E27FC236}">
              <a16:creationId xmlns:a16="http://schemas.microsoft.com/office/drawing/2014/main" id="{49C58E52-3663-4459-A66D-FED2A48AC68B}"/>
            </a:ext>
          </a:extLst>
        </xdr:cNvPr>
        <xdr:cNvSpPr/>
      </xdr:nvSpPr>
      <xdr:spPr>
        <a:xfrm>
          <a:off x="45847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86377</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B811A1F5-4690-482F-8746-F4C3610B85E9}"/>
            </a:ext>
          </a:extLst>
        </xdr:cNvPr>
        <xdr:cNvSpPr txBox="1"/>
      </xdr:nvSpPr>
      <xdr:spPr>
        <a:xfrm>
          <a:off x="4673600"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17780</xdr:rowOff>
    </xdr:from>
    <xdr:to>
      <xdr:col>20</xdr:col>
      <xdr:colOff>38100</xdr:colOff>
      <xdr:row>81</xdr:row>
      <xdr:rowOff>119380</xdr:rowOff>
    </xdr:to>
    <xdr:sp macro="" textlink="">
      <xdr:nvSpPr>
        <xdr:cNvPr id="307" name="楕円 306">
          <a:extLst>
            <a:ext uri="{FF2B5EF4-FFF2-40B4-BE49-F238E27FC236}">
              <a16:creationId xmlns:a16="http://schemas.microsoft.com/office/drawing/2014/main" id="{95DBB50E-5C62-48E0-8A83-ED3574F7C759}"/>
            </a:ext>
          </a:extLst>
        </xdr:cNvPr>
        <xdr:cNvSpPr/>
      </xdr:nvSpPr>
      <xdr:spPr>
        <a:xfrm>
          <a:off x="3746500" y="1390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68580</xdr:rowOff>
    </xdr:from>
    <xdr:to>
      <xdr:col>24</xdr:col>
      <xdr:colOff>63500</xdr:colOff>
      <xdr:row>81</xdr:row>
      <xdr:rowOff>114300</xdr:rowOff>
    </xdr:to>
    <xdr:cxnSp macro="">
      <xdr:nvCxnSpPr>
        <xdr:cNvPr id="308" name="直線コネクタ 307">
          <a:extLst>
            <a:ext uri="{FF2B5EF4-FFF2-40B4-BE49-F238E27FC236}">
              <a16:creationId xmlns:a16="http://schemas.microsoft.com/office/drawing/2014/main" id="{4F68CED3-9B66-4E14-8122-5A5DF7985800}"/>
            </a:ext>
          </a:extLst>
        </xdr:cNvPr>
        <xdr:cNvCxnSpPr/>
      </xdr:nvCxnSpPr>
      <xdr:spPr>
        <a:xfrm>
          <a:off x="3797300" y="1395603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154939</xdr:rowOff>
    </xdr:from>
    <xdr:to>
      <xdr:col>15</xdr:col>
      <xdr:colOff>101600</xdr:colOff>
      <xdr:row>81</xdr:row>
      <xdr:rowOff>85089</xdr:rowOff>
    </xdr:to>
    <xdr:sp macro="" textlink="">
      <xdr:nvSpPr>
        <xdr:cNvPr id="309" name="楕円 308">
          <a:extLst>
            <a:ext uri="{FF2B5EF4-FFF2-40B4-BE49-F238E27FC236}">
              <a16:creationId xmlns:a16="http://schemas.microsoft.com/office/drawing/2014/main" id="{7DFC8E92-62F7-4CAF-A3AD-BC7C9D3E5ED0}"/>
            </a:ext>
          </a:extLst>
        </xdr:cNvPr>
        <xdr:cNvSpPr/>
      </xdr:nvSpPr>
      <xdr:spPr>
        <a:xfrm>
          <a:off x="2857500" y="1387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34289</xdr:rowOff>
    </xdr:from>
    <xdr:to>
      <xdr:col>19</xdr:col>
      <xdr:colOff>177800</xdr:colOff>
      <xdr:row>81</xdr:row>
      <xdr:rowOff>68580</xdr:rowOff>
    </xdr:to>
    <xdr:cxnSp macro="">
      <xdr:nvCxnSpPr>
        <xdr:cNvPr id="310" name="直線コネクタ 309">
          <a:extLst>
            <a:ext uri="{FF2B5EF4-FFF2-40B4-BE49-F238E27FC236}">
              <a16:creationId xmlns:a16="http://schemas.microsoft.com/office/drawing/2014/main" id="{6443FB61-B1C3-471A-BFEB-20B4FFA7497B}"/>
            </a:ext>
          </a:extLst>
        </xdr:cNvPr>
        <xdr:cNvCxnSpPr/>
      </xdr:nvCxnSpPr>
      <xdr:spPr>
        <a:xfrm>
          <a:off x="2908300" y="1392173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145414</xdr:rowOff>
    </xdr:from>
    <xdr:to>
      <xdr:col>10</xdr:col>
      <xdr:colOff>165100</xdr:colOff>
      <xdr:row>81</xdr:row>
      <xdr:rowOff>75564</xdr:rowOff>
    </xdr:to>
    <xdr:sp macro="" textlink="">
      <xdr:nvSpPr>
        <xdr:cNvPr id="311" name="楕円 310">
          <a:extLst>
            <a:ext uri="{FF2B5EF4-FFF2-40B4-BE49-F238E27FC236}">
              <a16:creationId xmlns:a16="http://schemas.microsoft.com/office/drawing/2014/main" id="{7B03E1B7-6643-40DA-B53B-A064DEE6BC19}"/>
            </a:ext>
          </a:extLst>
        </xdr:cNvPr>
        <xdr:cNvSpPr/>
      </xdr:nvSpPr>
      <xdr:spPr>
        <a:xfrm>
          <a:off x="1968500" y="1386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24764</xdr:rowOff>
    </xdr:from>
    <xdr:to>
      <xdr:col>15</xdr:col>
      <xdr:colOff>50800</xdr:colOff>
      <xdr:row>81</xdr:row>
      <xdr:rowOff>34289</xdr:rowOff>
    </xdr:to>
    <xdr:cxnSp macro="">
      <xdr:nvCxnSpPr>
        <xdr:cNvPr id="312" name="直線コネクタ 311">
          <a:extLst>
            <a:ext uri="{FF2B5EF4-FFF2-40B4-BE49-F238E27FC236}">
              <a16:creationId xmlns:a16="http://schemas.microsoft.com/office/drawing/2014/main" id="{FAFA4058-BF5F-49D3-96A7-3B71DD9F1663}"/>
            </a:ext>
          </a:extLst>
        </xdr:cNvPr>
        <xdr:cNvCxnSpPr/>
      </xdr:nvCxnSpPr>
      <xdr:spPr>
        <a:xfrm>
          <a:off x="2019300" y="13912214"/>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92075</xdr:rowOff>
    </xdr:from>
    <xdr:to>
      <xdr:col>6</xdr:col>
      <xdr:colOff>38100</xdr:colOff>
      <xdr:row>81</xdr:row>
      <xdr:rowOff>22225</xdr:rowOff>
    </xdr:to>
    <xdr:sp macro="" textlink="">
      <xdr:nvSpPr>
        <xdr:cNvPr id="313" name="楕円 312">
          <a:extLst>
            <a:ext uri="{FF2B5EF4-FFF2-40B4-BE49-F238E27FC236}">
              <a16:creationId xmlns:a16="http://schemas.microsoft.com/office/drawing/2014/main" id="{474AF6AE-7B6A-4EBC-AEA2-6A8C83C56858}"/>
            </a:ext>
          </a:extLst>
        </xdr:cNvPr>
        <xdr:cNvSpPr/>
      </xdr:nvSpPr>
      <xdr:spPr>
        <a:xfrm>
          <a:off x="1079500" y="1380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142875</xdr:rowOff>
    </xdr:from>
    <xdr:to>
      <xdr:col>10</xdr:col>
      <xdr:colOff>114300</xdr:colOff>
      <xdr:row>81</xdr:row>
      <xdr:rowOff>24764</xdr:rowOff>
    </xdr:to>
    <xdr:cxnSp macro="">
      <xdr:nvCxnSpPr>
        <xdr:cNvPr id="314" name="直線コネクタ 313">
          <a:extLst>
            <a:ext uri="{FF2B5EF4-FFF2-40B4-BE49-F238E27FC236}">
              <a16:creationId xmlns:a16="http://schemas.microsoft.com/office/drawing/2014/main" id="{07C563E9-B8C1-4A3A-841F-CFCE4FDDBB29}"/>
            </a:ext>
          </a:extLst>
        </xdr:cNvPr>
        <xdr:cNvCxnSpPr/>
      </xdr:nvCxnSpPr>
      <xdr:spPr>
        <a:xfrm>
          <a:off x="1130300" y="13858875"/>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104791</xdr:rowOff>
    </xdr:from>
    <xdr:ext cx="405111" cy="259045"/>
    <xdr:sp macro="" textlink="">
      <xdr:nvSpPr>
        <xdr:cNvPr id="315" name="n_1aveValue【福祉施設】&#10;有形固定資産減価償却率">
          <a:extLst>
            <a:ext uri="{FF2B5EF4-FFF2-40B4-BE49-F238E27FC236}">
              <a16:creationId xmlns:a16="http://schemas.microsoft.com/office/drawing/2014/main" id="{E1358730-D981-459E-9233-47AEE20F7E0C}"/>
            </a:ext>
          </a:extLst>
        </xdr:cNvPr>
        <xdr:cNvSpPr txBox="1"/>
      </xdr:nvSpPr>
      <xdr:spPr>
        <a:xfrm>
          <a:off x="3582044" y="1416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41927</xdr:rowOff>
    </xdr:from>
    <xdr:ext cx="405111" cy="259045"/>
    <xdr:sp macro="" textlink="">
      <xdr:nvSpPr>
        <xdr:cNvPr id="316" name="n_2aveValue【福祉施設】&#10;有形固定資産減価償却率">
          <a:extLst>
            <a:ext uri="{FF2B5EF4-FFF2-40B4-BE49-F238E27FC236}">
              <a16:creationId xmlns:a16="http://schemas.microsoft.com/office/drawing/2014/main" id="{279F4322-2625-4ABB-80EC-684289B73940}"/>
            </a:ext>
          </a:extLst>
        </xdr:cNvPr>
        <xdr:cNvSpPr txBox="1"/>
      </xdr:nvSpPr>
      <xdr:spPr>
        <a:xfrm>
          <a:off x="2705744"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5732</xdr:rowOff>
    </xdr:from>
    <xdr:ext cx="405111" cy="259045"/>
    <xdr:sp macro="" textlink="">
      <xdr:nvSpPr>
        <xdr:cNvPr id="317" name="n_3aveValue【福祉施設】&#10;有形固定資産減価償却率">
          <a:extLst>
            <a:ext uri="{FF2B5EF4-FFF2-40B4-BE49-F238E27FC236}">
              <a16:creationId xmlns:a16="http://schemas.microsoft.com/office/drawing/2014/main" id="{05C21864-C468-4A9A-805F-078923A71D2A}"/>
            </a:ext>
          </a:extLst>
        </xdr:cNvPr>
        <xdr:cNvSpPr txBox="1"/>
      </xdr:nvSpPr>
      <xdr:spPr>
        <a:xfrm>
          <a:off x="1816744" y="1406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137177</xdr:rowOff>
    </xdr:from>
    <xdr:ext cx="405111" cy="259045"/>
    <xdr:sp macro="" textlink="">
      <xdr:nvSpPr>
        <xdr:cNvPr id="318" name="n_4aveValue【福祉施設】&#10;有形固定資産減価償却率">
          <a:extLst>
            <a:ext uri="{FF2B5EF4-FFF2-40B4-BE49-F238E27FC236}">
              <a16:creationId xmlns:a16="http://schemas.microsoft.com/office/drawing/2014/main" id="{E026AE93-C83F-4C6F-928E-AF55C08B8970}"/>
            </a:ext>
          </a:extLst>
        </xdr:cNvPr>
        <xdr:cNvSpPr txBox="1"/>
      </xdr:nvSpPr>
      <xdr:spPr>
        <a:xfrm>
          <a:off x="927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135907</xdr:rowOff>
    </xdr:from>
    <xdr:ext cx="405111" cy="259045"/>
    <xdr:sp macro="" textlink="">
      <xdr:nvSpPr>
        <xdr:cNvPr id="319" name="n_1mainValue【福祉施設】&#10;有形固定資産減価償却率">
          <a:extLst>
            <a:ext uri="{FF2B5EF4-FFF2-40B4-BE49-F238E27FC236}">
              <a16:creationId xmlns:a16="http://schemas.microsoft.com/office/drawing/2014/main" id="{A7316F57-60B7-434A-8B5F-35DE8A8F74D5}"/>
            </a:ext>
          </a:extLst>
        </xdr:cNvPr>
        <xdr:cNvSpPr txBox="1"/>
      </xdr:nvSpPr>
      <xdr:spPr>
        <a:xfrm>
          <a:off x="3582044"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101616</xdr:rowOff>
    </xdr:from>
    <xdr:ext cx="405111" cy="259045"/>
    <xdr:sp macro="" textlink="">
      <xdr:nvSpPr>
        <xdr:cNvPr id="320" name="n_2mainValue【福祉施設】&#10;有形固定資産減価償却率">
          <a:extLst>
            <a:ext uri="{FF2B5EF4-FFF2-40B4-BE49-F238E27FC236}">
              <a16:creationId xmlns:a16="http://schemas.microsoft.com/office/drawing/2014/main" id="{3DCBDC97-B111-423C-BE8A-CC7E2887043D}"/>
            </a:ext>
          </a:extLst>
        </xdr:cNvPr>
        <xdr:cNvSpPr txBox="1"/>
      </xdr:nvSpPr>
      <xdr:spPr>
        <a:xfrm>
          <a:off x="2705744" y="1364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92091</xdr:rowOff>
    </xdr:from>
    <xdr:ext cx="405111" cy="259045"/>
    <xdr:sp macro="" textlink="">
      <xdr:nvSpPr>
        <xdr:cNvPr id="321" name="n_3mainValue【福祉施設】&#10;有形固定資産減価償却率">
          <a:extLst>
            <a:ext uri="{FF2B5EF4-FFF2-40B4-BE49-F238E27FC236}">
              <a16:creationId xmlns:a16="http://schemas.microsoft.com/office/drawing/2014/main" id="{6312D894-81C6-4E9A-968B-662F58796101}"/>
            </a:ext>
          </a:extLst>
        </xdr:cNvPr>
        <xdr:cNvSpPr txBox="1"/>
      </xdr:nvSpPr>
      <xdr:spPr>
        <a:xfrm>
          <a:off x="1816744" y="1363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38752</xdr:rowOff>
    </xdr:from>
    <xdr:ext cx="405111" cy="259045"/>
    <xdr:sp macro="" textlink="">
      <xdr:nvSpPr>
        <xdr:cNvPr id="322" name="n_4mainValue【福祉施設】&#10;有形固定資産減価償却率">
          <a:extLst>
            <a:ext uri="{FF2B5EF4-FFF2-40B4-BE49-F238E27FC236}">
              <a16:creationId xmlns:a16="http://schemas.microsoft.com/office/drawing/2014/main" id="{DBB5E3B9-04E9-4C73-9AA7-ACBBBB7586BD}"/>
            </a:ext>
          </a:extLst>
        </xdr:cNvPr>
        <xdr:cNvSpPr txBox="1"/>
      </xdr:nvSpPr>
      <xdr:spPr>
        <a:xfrm>
          <a:off x="927744" y="1358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820C46FF-308A-4E34-AF2C-0AD9D209D2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2752EE7F-891D-470B-9228-9265F25ACFD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E3ABCB71-8D99-411A-8281-DFC268DB1B4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4EA0DB19-5391-4489-81F6-B00D6D3FA2C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CD4878AB-7755-4B8D-9C61-B2214169FA6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6649DBF7-BEAD-486E-B61F-BB2FAF8B04A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F94AA513-8401-4568-BBEA-630088E8FE2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597715C4-5E7A-42C2-97D6-511F2972D48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1ADB78E9-6554-445D-B4A9-E401714A2B6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3FCC3786-763E-434B-9F37-3BFE1B96312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id="{1CD80BA5-2337-47B8-92D9-1B90489F67BD}"/>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a16="http://schemas.microsoft.com/office/drawing/2014/main" id="{6B3B1B79-D27F-4CFD-BBE2-0C5743FE9F03}"/>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id="{96949247-5C54-4054-9B3F-72D7926A29CD}"/>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a16="http://schemas.microsoft.com/office/drawing/2014/main" id="{2D07854E-9B62-4332-9B74-08913D847949}"/>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id="{E3912E03-88A4-404E-9917-207D20A7A486}"/>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a16="http://schemas.microsoft.com/office/drawing/2014/main" id="{96F37768-3686-415F-80F9-64ADFD224D2E}"/>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id="{DB786A41-E9D1-4413-AFDD-69B8020185ED}"/>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a16="http://schemas.microsoft.com/office/drawing/2014/main" id="{0E383EDA-570E-4F96-8474-E4EE08BF398D}"/>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B75ACE7C-E8F0-49D4-A30B-C84BB8D86FC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D0829F13-234E-4FF1-A36A-28D71AF8B51F}"/>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a:extLst>
            <a:ext uri="{FF2B5EF4-FFF2-40B4-BE49-F238E27FC236}">
              <a16:creationId xmlns:a16="http://schemas.microsoft.com/office/drawing/2014/main" id="{6913506A-6600-4AFF-A1A3-ECB2386F8EC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76963</xdr:rowOff>
    </xdr:from>
    <xdr:to>
      <xdr:col>54</xdr:col>
      <xdr:colOff>189865</xdr:colOff>
      <xdr:row>86</xdr:row>
      <xdr:rowOff>24385</xdr:rowOff>
    </xdr:to>
    <xdr:cxnSp macro="">
      <xdr:nvCxnSpPr>
        <xdr:cNvPr id="344" name="直線コネクタ 343">
          <a:extLst>
            <a:ext uri="{FF2B5EF4-FFF2-40B4-BE49-F238E27FC236}">
              <a16:creationId xmlns:a16="http://schemas.microsoft.com/office/drawing/2014/main" id="{88BED6EC-F44E-4A83-8996-D3CE21C9E6E1}"/>
            </a:ext>
          </a:extLst>
        </xdr:cNvPr>
        <xdr:cNvCxnSpPr/>
      </xdr:nvCxnSpPr>
      <xdr:spPr>
        <a:xfrm flipV="1">
          <a:off x="10476865" y="13278613"/>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45" name="【福祉施設】&#10;一人当たり面積最小値テキスト">
          <a:extLst>
            <a:ext uri="{FF2B5EF4-FFF2-40B4-BE49-F238E27FC236}">
              <a16:creationId xmlns:a16="http://schemas.microsoft.com/office/drawing/2014/main" id="{27C174D1-4A17-464A-86A0-A3C567EEDB4D}"/>
            </a:ext>
          </a:extLst>
        </xdr:cNvPr>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46" name="直線コネクタ 345">
          <a:extLst>
            <a:ext uri="{FF2B5EF4-FFF2-40B4-BE49-F238E27FC236}">
              <a16:creationId xmlns:a16="http://schemas.microsoft.com/office/drawing/2014/main" id="{3E4AD5BB-311C-44F1-835E-56318066DE4B}"/>
            </a:ext>
          </a:extLst>
        </xdr:cNvPr>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23640</xdr:rowOff>
    </xdr:from>
    <xdr:ext cx="469744" cy="259045"/>
    <xdr:sp macro="" textlink="">
      <xdr:nvSpPr>
        <xdr:cNvPr id="347" name="【福祉施設】&#10;一人当たり面積最大値テキスト">
          <a:extLst>
            <a:ext uri="{FF2B5EF4-FFF2-40B4-BE49-F238E27FC236}">
              <a16:creationId xmlns:a16="http://schemas.microsoft.com/office/drawing/2014/main" id="{1CB3E1D1-F88F-41A6-852D-9C6C980EEE83}"/>
            </a:ext>
          </a:extLst>
        </xdr:cNvPr>
        <xdr:cNvSpPr txBox="1"/>
      </xdr:nvSpPr>
      <xdr:spPr>
        <a:xfrm>
          <a:off x="10515600" y="1305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76963</xdr:rowOff>
    </xdr:from>
    <xdr:to>
      <xdr:col>55</xdr:col>
      <xdr:colOff>88900</xdr:colOff>
      <xdr:row>77</xdr:row>
      <xdr:rowOff>76963</xdr:rowOff>
    </xdr:to>
    <xdr:cxnSp macro="">
      <xdr:nvCxnSpPr>
        <xdr:cNvPr id="348" name="直線コネクタ 347">
          <a:extLst>
            <a:ext uri="{FF2B5EF4-FFF2-40B4-BE49-F238E27FC236}">
              <a16:creationId xmlns:a16="http://schemas.microsoft.com/office/drawing/2014/main" id="{391AC4DC-7551-4FDA-8B47-CDF7DA78BB51}"/>
            </a:ext>
          </a:extLst>
        </xdr:cNvPr>
        <xdr:cNvCxnSpPr/>
      </xdr:nvCxnSpPr>
      <xdr:spPr>
        <a:xfrm>
          <a:off x="10388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109745</xdr:rowOff>
    </xdr:from>
    <xdr:ext cx="469744" cy="259045"/>
    <xdr:sp macro="" textlink="">
      <xdr:nvSpPr>
        <xdr:cNvPr id="349" name="【福祉施設】&#10;一人当たり面積平均値テキスト">
          <a:extLst>
            <a:ext uri="{FF2B5EF4-FFF2-40B4-BE49-F238E27FC236}">
              <a16:creationId xmlns:a16="http://schemas.microsoft.com/office/drawing/2014/main" id="{CA09E272-9A78-42A4-AC09-5C8F42A31FB4}"/>
            </a:ext>
          </a:extLst>
        </xdr:cNvPr>
        <xdr:cNvSpPr txBox="1"/>
      </xdr:nvSpPr>
      <xdr:spPr>
        <a:xfrm>
          <a:off x="10515600" y="14340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131318</xdr:rowOff>
    </xdr:from>
    <xdr:to>
      <xdr:col>55</xdr:col>
      <xdr:colOff>50800</xdr:colOff>
      <xdr:row>84</xdr:row>
      <xdr:rowOff>61468</xdr:rowOff>
    </xdr:to>
    <xdr:sp macro="" textlink="">
      <xdr:nvSpPr>
        <xdr:cNvPr id="350" name="フローチャート: 判断 349">
          <a:extLst>
            <a:ext uri="{FF2B5EF4-FFF2-40B4-BE49-F238E27FC236}">
              <a16:creationId xmlns:a16="http://schemas.microsoft.com/office/drawing/2014/main" id="{1936D382-3041-45A7-8BB3-D09A9FFC105E}"/>
            </a:ext>
          </a:extLst>
        </xdr:cNvPr>
        <xdr:cNvSpPr/>
      </xdr:nvSpPr>
      <xdr:spPr>
        <a:xfrm>
          <a:off x="104267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145035</xdr:rowOff>
    </xdr:from>
    <xdr:to>
      <xdr:col>50</xdr:col>
      <xdr:colOff>165100</xdr:colOff>
      <xdr:row>84</xdr:row>
      <xdr:rowOff>75185</xdr:rowOff>
    </xdr:to>
    <xdr:sp macro="" textlink="">
      <xdr:nvSpPr>
        <xdr:cNvPr id="351" name="フローチャート: 判断 350">
          <a:extLst>
            <a:ext uri="{FF2B5EF4-FFF2-40B4-BE49-F238E27FC236}">
              <a16:creationId xmlns:a16="http://schemas.microsoft.com/office/drawing/2014/main" id="{74D4093A-0045-4725-8AA8-7B0885F386A8}"/>
            </a:ext>
          </a:extLst>
        </xdr:cNvPr>
        <xdr:cNvSpPr/>
      </xdr:nvSpPr>
      <xdr:spPr>
        <a:xfrm>
          <a:off x="9588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99313</xdr:rowOff>
    </xdr:from>
    <xdr:to>
      <xdr:col>46</xdr:col>
      <xdr:colOff>38100</xdr:colOff>
      <xdr:row>84</xdr:row>
      <xdr:rowOff>29463</xdr:rowOff>
    </xdr:to>
    <xdr:sp macro="" textlink="">
      <xdr:nvSpPr>
        <xdr:cNvPr id="352" name="フローチャート: 判断 351">
          <a:extLst>
            <a:ext uri="{FF2B5EF4-FFF2-40B4-BE49-F238E27FC236}">
              <a16:creationId xmlns:a16="http://schemas.microsoft.com/office/drawing/2014/main" id="{F5C04BED-EB2F-4882-9A27-F16299965C51}"/>
            </a:ext>
          </a:extLst>
        </xdr:cNvPr>
        <xdr:cNvSpPr/>
      </xdr:nvSpPr>
      <xdr:spPr>
        <a:xfrm>
          <a:off x="8699500" y="1432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113030</xdr:rowOff>
    </xdr:from>
    <xdr:to>
      <xdr:col>41</xdr:col>
      <xdr:colOff>101600</xdr:colOff>
      <xdr:row>84</xdr:row>
      <xdr:rowOff>43180</xdr:rowOff>
    </xdr:to>
    <xdr:sp macro="" textlink="">
      <xdr:nvSpPr>
        <xdr:cNvPr id="353" name="フローチャート: 判断 352">
          <a:extLst>
            <a:ext uri="{FF2B5EF4-FFF2-40B4-BE49-F238E27FC236}">
              <a16:creationId xmlns:a16="http://schemas.microsoft.com/office/drawing/2014/main" id="{1AC7CD0F-399B-4278-A04C-C03AA36F3908}"/>
            </a:ext>
          </a:extLst>
        </xdr:cNvPr>
        <xdr:cNvSpPr/>
      </xdr:nvSpPr>
      <xdr:spPr>
        <a:xfrm>
          <a:off x="7810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117602</xdr:rowOff>
    </xdr:from>
    <xdr:to>
      <xdr:col>36</xdr:col>
      <xdr:colOff>165100</xdr:colOff>
      <xdr:row>84</xdr:row>
      <xdr:rowOff>47752</xdr:rowOff>
    </xdr:to>
    <xdr:sp macro="" textlink="">
      <xdr:nvSpPr>
        <xdr:cNvPr id="354" name="フローチャート: 判断 353">
          <a:extLst>
            <a:ext uri="{FF2B5EF4-FFF2-40B4-BE49-F238E27FC236}">
              <a16:creationId xmlns:a16="http://schemas.microsoft.com/office/drawing/2014/main" id="{B49B6999-5419-40E2-9F63-810B754433FA}"/>
            </a:ext>
          </a:extLst>
        </xdr:cNvPr>
        <xdr:cNvSpPr/>
      </xdr:nvSpPr>
      <xdr:spPr>
        <a:xfrm>
          <a:off x="6921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A144A069-27C2-4E09-B848-6144B5A16E6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7EE26B01-0777-4564-9347-0A90B378FBD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2C96CFAC-B912-40B5-988F-C6B36B42633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4FFC9B83-CD65-4DD0-9952-7DCE19D7504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BAA6C576-114D-45D2-8FED-5453CF798DC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94742</xdr:rowOff>
    </xdr:from>
    <xdr:to>
      <xdr:col>55</xdr:col>
      <xdr:colOff>50800</xdr:colOff>
      <xdr:row>84</xdr:row>
      <xdr:rowOff>24892</xdr:rowOff>
    </xdr:to>
    <xdr:sp macro="" textlink="">
      <xdr:nvSpPr>
        <xdr:cNvPr id="360" name="楕円 359">
          <a:extLst>
            <a:ext uri="{FF2B5EF4-FFF2-40B4-BE49-F238E27FC236}">
              <a16:creationId xmlns:a16="http://schemas.microsoft.com/office/drawing/2014/main" id="{3124D5F3-569F-4C98-9B7B-082171124C25}"/>
            </a:ext>
          </a:extLst>
        </xdr:cNvPr>
        <xdr:cNvSpPr/>
      </xdr:nvSpPr>
      <xdr:spPr>
        <a:xfrm>
          <a:off x="10426700" y="1432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117619</xdr:rowOff>
    </xdr:from>
    <xdr:ext cx="469744" cy="259045"/>
    <xdr:sp macro="" textlink="">
      <xdr:nvSpPr>
        <xdr:cNvPr id="361" name="【福祉施設】&#10;一人当たり面積該当値テキスト">
          <a:extLst>
            <a:ext uri="{FF2B5EF4-FFF2-40B4-BE49-F238E27FC236}">
              <a16:creationId xmlns:a16="http://schemas.microsoft.com/office/drawing/2014/main" id="{E5E21329-4C0B-4995-B031-E0FA88A99E1F}"/>
            </a:ext>
          </a:extLst>
        </xdr:cNvPr>
        <xdr:cNvSpPr txBox="1"/>
      </xdr:nvSpPr>
      <xdr:spPr>
        <a:xfrm>
          <a:off x="10515600" y="141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94742</xdr:rowOff>
    </xdr:from>
    <xdr:to>
      <xdr:col>50</xdr:col>
      <xdr:colOff>165100</xdr:colOff>
      <xdr:row>84</xdr:row>
      <xdr:rowOff>24892</xdr:rowOff>
    </xdr:to>
    <xdr:sp macro="" textlink="">
      <xdr:nvSpPr>
        <xdr:cNvPr id="362" name="楕円 361">
          <a:extLst>
            <a:ext uri="{FF2B5EF4-FFF2-40B4-BE49-F238E27FC236}">
              <a16:creationId xmlns:a16="http://schemas.microsoft.com/office/drawing/2014/main" id="{CAA5B507-F438-47D5-9D69-01821FEDA06B}"/>
            </a:ext>
          </a:extLst>
        </xdr:cNvPr>
        <xdr:cNvSpPr/>
      </xdr:nvSpPr>
      <xdr:spPr>
        <a:xfrm>
          <a:off x="9588500" y="1432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145542</xdr:rowOff>
    </xdr:from>
    <xdr:to>
      <xdr:col>55</xdr:col>
      <xdr:colOff>0</xdr:colOff>
      <xdr:row>83</xdr:row>
      <xdr:rowOff>145542</xdr:rowOff>
    </xdr:to>
    <xdr:cxnSp macro="">
      <xdr:nvCxnSpPr>
        <xdr:cNvPr id="363" name="直線コネクタ 362">
          <a:extLst>
            <a:ext uri="{FF2B5EF4-FFF2-40B4-BE49-F238E27FC236}">
              <a16:creationId xmlns:a16="http://schemas.microsoft.com/office/drawing/2014/main" id="{6BCF9224-7967-45E2-8A9A-EED6A576606C}"/>
            </a:ext>
          </a:extLst>
        </xdr:cNvPr>
        <xdr:cNvCxnSpPr/>
      </xdr:nvCxnSpPr>
      <xdr:spPr>
        <a:xfrm>
          <a:off x="9639300" y="143758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94742</xdr:rowOff>
    </xdr:from>
    <xdr:to>
      <xdr:col>46</xdr:col>
      <xdr:colOff>38100</xdr:colOff>
      <xdr:row>84</xdr:row>
      <xdr:rowOff>24892</xdr:rowOff>
    </xdr:to>
    <xdr:sp macro="" textlink="">
      <xdr:nvSpPr>
        <xdr:cNvPr id="364" name="楕円 363">
          <a:extLst>
            <a:ext uri="{FF2B5EF4-FFF2-40B4-BE49-F238E27FC236}">
              <a16:creationId xmlns:a16="http://schemas.microsoft.com/office/drawing/2014/main" id="{F5C742A5-A448-4FB2-9B6E-FBCDFD4A6138}"/>
            </a:ext>
          </a:extLst>
        </xdr:cNvPr>
        <xdr:cNvSpPr/>
      </xdr:nvSpPr>
      <xdr:spPr>
        <a:xfrm>
          <a:off x="8699500" y="1432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145542</xdr:rowOff>
    </xdr:from>
    <xdr:to>
      <xdr:col>50</xdr:col>
      <xdr:colOff>114300</xdr:colOff>
      <xdr:row>83</xdr:row>
      <xdr:rowOff>145542</xdr:rowOff>
    </xdr:to>
    <xdr:cxnSp macro="">
      <xdr:nvCxnSpPr>
        <xdr:cNvPr id="365" name="直線コネクタ 364">
          <a:extLst>
            <a:ext uri="{FF2B5EF4-FFF2-40B4-BE49-F238E27FC236}">
              <a16:creationId xmlns:a16="http://schemas.microsoft.com/office/drawing/2014/main" id="{8038E229-DC75-4EA2-B024-6640B7F1DA1A}"/>
            </a:ext>
          </a:extLst>
        </xdr:cNvPr>
        <xdr:cNvCxnSpPr/>
      </xdr:nvCxnSpPr>
      <xdr:spPr>
        <a:xfrm>
          <a:off x="8750300" y="143758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90170</xdr:rowOff>
    </xdr:from>
    <xdr:to>
      <xdr:col>41</xdr:col>
      <xdr:colOff>101600</xdr:colOff>
      <xdr:row>84</xdr:row>
      <xdr:rowOff>20320</xdr:rowOff>
    </xdr:to>
    <xdr:sp macro="" textlink="">
      <xdr:nvSpPr>
        <xdr:cNvPr id="366" name="楕円 365">
          <a:extLst>
            <a:ext uri="{FF2B5EF4-FFF2-40B4-BE49-F238E27FC236}">
              <a16:creationId xmlns:a16="http://schemas.microsoft.com/office/drawing/2014/main" id="{CF49B659-F989-45BC-A201-31FEB79FBE56}"/>
            </a:ext>
          </a:extLst>
        </xdr:cNvPr>
        <xdr:cNvSpPr/>
      </xdr:nvSpPr>
      <xdr:spPr>
        <a:xfrm>
          <a:off x="7810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140970</xdr:rowOff>
    </xdr:from>
    <xdr:to>
      <xdr:col>45</xdr:col>
      <xdr:colOff>177800</xdr:colOff>
      <xdr:row>83</xdr:row>
      <xdr:rowOff>145542</xdr:rowOff>
    </xdr:to>
    <xdr:cxnSp macro="">
      <xdr:nvCxnSpPr>
        <xdr:cNvPr id="367" name="直線コネクタ 366">
          <a:extLst>
            <a:ext uri="{FF2B5EF4-FFF2-40B4-BE49-F238E27FC236}">
              <a16:creationId xmlns:a16="http://schemas.microsoft.com/office/drawing/2014/main" id="{3A35952C-69FF-4674-AA0C-8C643226AADF}"/>
            </a:ext>
          </a:extLst>
        </xdr:cNvPr>
        <xdr:cNvCxnSpPr/>
      </xdr:nvCxnSpPr>
      <xdr:spPr>
        <a:xfrm>
          <a:off x="7861300" y="143713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85598</xdr:rowOff>
    </xdr:from>
    <xdr:to>
      <xdr:col>36</xdr:col>
      <xdr:colOff>165100</xdr:colOff>
      <xdr:row>84</xdr:row>
      <xdr:rowOff>15748</xdr:rowOff>
    </xdr:to>
    <xdr:sp macro="" textlink="">
      <xdr:nvSpPr>
        <xdr:cNvPr id="368" name="楕円 367">
          <a:extLst>
            <a:ext uri="{FF2B5EF4-FFF2-40B4-BE49-F238E27FC236}">
              <a16:creationId xmlns:a16="http://schemas.microsoft.com/office/drawing/2014/main" id="{4C512B4B-0591-434A-96AC-22025A17F09C}"/>
            </a:ext>
          </a:extLst>
        </xdr:cNvPr>
        <xdr:cNvSpPr/>
      </xdr:nvSpPr>
      <xdr:spPr>
        <a:xfrm>
          <a:off x="6921500" y="1431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136398</xdr:rowOff>
    </xdr:from>
    <xdr:to>
      <xdr:col>41</xdr:col>
      <xdr:colOff>50800</xdr:colOff>
      <xdr:row>83</xdr:row>
      <xdr:rowOff>140970</xdr:rowOff>
    </xdr:to>
    <xdr:cxnSp macro="">
      <xdr:nvCxnSpPr>
        <xdr:cNvPr id="369" name="直線コネクタ 368">
          <a:extLst>
            <a:ext uri="{FF2B5EF4-FFF2-40B4-BE49-F238E27FC236}">
              <a16:creationId xmlns:a16="http://schemas.microsoft.com/office/drawing/2014/main" id="{FACDFC6C-C9EC-4637-9B93-B31C0C511639}"/>
            </a:ext>
          </a:extLst>
        </xdr:cNvPr>
        <xdr:cNvCxnSpPr/>
      </xdr:nvCxnSpPr>
      <xdr:spPr>
        <a:xfrm>
          <a:off x="6972300" y="143667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66312</xdr:rowOff>
    </xdr:from>
    <xdr:ext cx="469744" cy="259045"/>
    <xdr:sp macro="" textlink="">
      <xdr:nvSpPr>
        <xdr:cNvPr id="370" name="n_1aveValue【福祉施設】&#10;一人当たり面積">
          <a:extLst>
            <a:ext uri="{FF2B5EF4-FFF2-40B4-BE49-F238E27FC236}">
              <a16:creationId xmlns:a16="http://schemas.microsoft.com/office/drawing/2014/main" id="{E9377EC7-020F-490A-B79E-B43F15998547}"/>
            </a:ext>
          </a:extLst>
        </xdr:cNvPr>
        <xdr:cNvSpPr txBox="1"/>
      </xdr:nvSpPr>
      <xdr:spPr>
        <a:xfrm>
          <a:off x="9391727"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20590</xdr:rowOff>
    </xdr:from>
    <xdr:ext cx="469744" cy="259045"/>
    <xdr:sp macro="" textlink="">
      <xdr:nvSpPr>
        <xdr:cNvPr id="371" name="n_2aveValue【福祉施設】&#10;一人当たり面積">
          <a:extLst>
            <a:ext uri="{FF2B5EF4-FFF2-40B4-BE49-F238E27FC236}">
              <a16:creationId xmlns:a16="http://schemas.microsoft.com/office/drawing/2014/main" id="{81F1A9D2-CE2C-4404-8C2D-F2B2FE6CC69D}"/>
            </a:ext>
          </a:extLst>
        </xdr:cNvPr>
        <xdr:cNvSpPr txBox="1"/>
      </xdr:nvSpPr>
      <xdr:spPr>
        <a:xfrm>
          <a:off x="8515427" y="1442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34307</xdr:rowOff>
    </xdr:from>
    <xdr:ext cx="469744" cy="259045"/>
    <xdr:sp macro="" textlink="">
      <xdr:nvSpPr>
        <xdr:cNvPr id="372" name="n_3aveValue【福祉施設】&#10;一人当たり面積">
          <a:extLst>
            <a:ext uri="{FF2B5EF4-FFF2-40B4-BE49-F238E27FC236}">
              <a16:creationId xmlns:a16="http://schemas.microsoft.com/office/drawing/2014/main" id="{2FB6869C-E501-454B-A9BE-22C072CA76D8}"/>
            </a:ext>
          </a:extLst>
        </xdr:cNvPr>
        <xdr:cNvSpPr txBox="1"/>
      </xdr:nvSpPr>
      <xdr:spPr>
        <a:xfrm>
          <a:off x="76264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38879</xdr:rowOff>
    </xdr:from>
    <xdr:ext cx="469744" cy="259045"/>
    <xdr:sp macro="" textlink="">
      <xdr:nvSpPr>
        <xdr:cNvPr id="373" name="n_4aveValue【福祉施設】&#10;一人当たり面積">
          <a:extLst>
            <a:ext uri="{FF2B5EF4-FFF2-40B4-BE49-F238E27FC236}">
              <a16:creationId xmlns:a16="http://schemas.microsoft.com/office/drawing/2014/main" id="{A1432E0B-DBAB-44A9-8090-9520C14046A7}"/>
            </a:ext>
          </a:extLst>
        </xdr:cNvPr>
        <xdr:cNvSpPr txBox="1"/>
      </xdr:nvSpPr>
      <xdr:spPr>
        <a:xfrm>
          <a:off x="6737427"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41419</xdr:rowOff>
    </xdr:from>
    <xdr:ext cx="469744" cy="259045"/>
    <xdr:sp macro="" textlink="">
      <xdr:nvSpPr>
        <xdr:cNvPr id="374" name="n_1mainValue【福祉施設】&#10;一人当たり面積">
          <a:extLst>
            <a:ext uri="{FF2B5EF4-FFF2-40B4-BE49-F238E27FC236}">
              <a16:creationId xmlns:a16="http://schemas.microsoft.com/office/drawing/2014/main" id="{C00880B1-AC82-4E5B-903E-3D6C5BE41EFA}"/>
            </a:ext>
          </a:extLst>
        </xdr:cNvPr>
        <xdr:cNvSpPr txBox="1"/>
      </xdr:nvSpPr>
      <xdr:spPr>
        <a:xfrm>
          <a:off x="9391727" y="1410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41419</xdr:rowOff>
    </xdr:from>
    <xdr:ext cx="469744" cy="259045"/>
    <xdr:sp macro="" textlink="">
      <xdr:nvSpPr>
        <xdr:cNvPr id="375" name="n_2mainValue【福祉施設】&#10;一人当たり面積">
          <a:extLst>
            <a:ext uri="{FF2B5EF4-FFF2-40B4-BE49-F238E27FC236}">
              <a16:creationId xmlns:a16="http://schemas.microsoft.com/office/drawing/2014/main" id="{0ACF6A75-2C08-4AB5-8279-0B0AFABC4917}"/>
            </a:ext>
          </a:extLst>
        </xdr:cNvPr>
        <xdr:cNvSpPr txBox="1"/>
      </xdr:nvSpPr>
      <xdr:spPr>
        <a:xfrm>
          <a:off x="8515427" y="1410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36847</xdr:rowOff>
    </xdr:from>
    <xdr:ext cx="469744" cy="259045"/>
    <xdr:sp macro="" textlink="">
      <xdr:nvSpPr>
        <xdr:cNvPr id="376" name="n_3mainValue【福祉施設】&#10;一人当たり面積">
          <a:extLst>
            <a:ext uri="{FF2B5EF4-FFF2-40B4-BE49-F238E27FC236}">
              <a16:creationId xmlns:a16="http://schemas.microsoft.com/office/drawing/2014/main" id="{69AE43E8-3633-44D5-9185-F2DFB3C7C865}"/>
            </a:ext>
          </a:extLst>
        </xdr:cNvPr>
        <xdr:cNvSpPr txBox="1"/>
      </xdr:nvSpPr>
      <xdr:spPr>
        <a:xfrm>
          <a:off x="7626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32275</xdr:rowOff>
    </xdr:from>
    <xdr:ext cx="469744" cy="259045"/>
    <xdr:sp macro="" textlink="">
      <xdr:nvSpPr>
        <xdr:cNvPr id="377" name="n_4mainValue【福祉施設】&#10;一人当たり面積">
          <a:extLst>
            <a:ext uri="{FF2B5EF4-FFF2-40B4-BE49-F238E27FC236}">
              <a16:creationId xmlns:a16="http://schemas.microsoft.com/office/drawing/2014/main" id="{3057E898-956F-4240-9C9D-F7CF9B50D407}"/>
            </a:ext>
          </a:extLst>
        </xdr:cNvPr>
        <xdr:cNvSpPr txBox="1"/>
      </xdr:nvSpPr>
      <xdr:spPr>
        <a:xfrm>
          <a:off x="6737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ECD3B908-6816-4C92-87CD-872FD190A62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DEE032EF-1606-4513-B616-53A9155A130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3ABC643D-716F-4DCC-9E51-0B32FFC8BE1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F6D17228-EDFC-425B-875C-B698AACEA11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E14D7FC3-F084-4066-9395-B1FCD20D861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0471D1FD-B993-4781-B7E2-7151D70433A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80F24970-7F1A-48AB-B8F7-3077E4C732D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F94834B0-D9F8-4BD7-A238-BF0EC069C29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a:extLst>
            <a:ext uri="{FF2B5EF4-FFF2-40B4-BE49-F238E27FC236}">
              <a16:creationId xmlns:a16="http://schemas.microsoft.com/office/drawing/2014/main" id="{5CECCCB4-56C2-4251-8B91-8572CDEF7D9D}"/>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a:extLst>
            <a:ext uri="{FF2B5EF4-FFF2-40B4-BE49-F238E27FC236}">
              <a16:creationId xmlns:a16="http://schemas.microsoft.com/office/drawing/2014/main" id="{9B488994-35B7-45BD-8A17-F5B9EC0C36FA}"/>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a:extLst>
            <a:ext uri="{FF2B5EF4-FFF2-40B4-BE49-F238E27FC236}">
              <a16:creationId xmlns:a16="http://schemas.microsoft.com/office/drawing/2014/main" id="{956FFA6B-04FF-435A-99FF-577AEF3BEB54}"/>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a:extLst>
            <a:ext uri="{FF2B5EF4-FFF2-40B4-BE49-F238E27FC236}">
              <a16:creationId xmlns:a16="http://schemas.microsoft.com/office/drawing/2014/main" id="{31B4C476-C382-4593-9D51-9F99808B143D}"/>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0" name="テキスト ボックス 389">
          <a:extLst>
            <a:ext uri="{FF2B5EF4-FFF2-40B4-BE49-F238E27FC236}">
              <a16:creationId xmlns:a16="http://schemas.microsoft.com/office/drawing/2014/main" id="{BFB39786-8530-43CF-90BE-D4DB9D04A348}"/>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a:extLst>
            <a:ext uri="{FF2B5EF4-FFF2-40B4-BE49-F238E27FC236}">
              <a16:creationId xmlns:a16="http://schemas.microsoft.com/office/drawing/2014/main" id="{DBEB59E9-0FA6-45BA-B9BB-5207B810401B}"/>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2" name="テキスト ボックス 391">
          <a:extLst>
            <a:ext uri="{FF2B5EF4-FFF2-40B4-BE49-F238E27FC236}">
              <a16:creationId xmlns:a16="http://schemas.microsoft.com/office/drawing/2014/main" id="{447EB5F2-48A1-4ABC-87C6-1D878147F10A}"/>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a:extLst>
            <a:ext uri="{FF2B5EF4-FFF2-40B4-BE49-F238E27FC236}">
              <a16:creationId xmlns:a16="http://schemas.microsoft.com/office/drawing/2014/main" id="{9F174985-9111-45BB-B92E-E8EC45FA0F3B}"/>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4" name="テキスト ボックス 393">
          <a:extLst>
            <a:ext uri="{FF2B5EF4-FFF2-40B4-BE49-F238E27FC236}">
              <a16:creationId xmlns:a16="http://schemas.microsoft.com/office/drawing/2014/main" id="{F612A155-2309-4FAB-BCA2-87FA11832CA1}"/>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a:extLst>
            <a:ext uri="{FF2B5EF4-FFF2-40B4-BE49-F238E27FC236}">
              <a16:creationId xmlns:a16="http://schemas.microsoft.com/office/drawing/2014/main" id="{A7CFA166-7441-4BF6-912B-395011D6B052}"/>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6" name="テキスト ボックス 395">
          <a:extLst>
            <a:ext uri="{FF2B5EF4-FFF2-40B4-BE49-F238E27FC236}">
              <a16:creationId xmlns:a16="http://schemas.microsoft.com/office/drawing/2014/main" id="{4F67ACF4-1146-449F-9CD1-CCCF9467C67B}"/>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a:extLst>
            <a:ext uri="{FF2B5EF4-FFF2-40B4-BE49-F238E27FC236}">
              <a16:creationId xmlns:a16="http://schemas.microsoft.com/office/drawing/2014/main" id="{889C62F7-AAE6-4AA9-869E-FB7231D95B99}"/>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8" name="テキスト ボックス 397">
          <a:extLst>
            <a:ext uri="{FF2B5EF4-FFF2-40B4-BE49-F238E27FC236}">
              <a16:creationId xmlns:a16="http://schemas.microsoft.com/office/drawing/2014/main" id="{FFF59B36-9DC0-4951-AE86-88BA95D7465A}"/>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a:extLst>
            <a:ext uri="{FF2B5EF4-FFF2-40B4-BE49-F238E27FC236}">
              <a16:creationId xmlns:a16="http://schemas.microsoft.com/office/drawing/2014/main" id="{6BB97841-F701-4236-9886-534C9A92D38B}"/>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0" name="テキスト ボックス 399">
          <a:extLst>
            <a:ext uri="{FF2B5EF4-FFF2-40B4-BE49-F238E27FC236}">
              <a16:creationId xmlns:a16="http://schemas.microsoft.com/office/drawing/2014/main" id="{B62136C3-881D-4550-A202-5B2CDB50DD6A}"/>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a:extLst>
            <a:ext uri="{FF2B5EF4-FFF2-40B4-BE49-F238E27FC236}">
              <a16:creationId xmlns:a16="http://schemas.microsoft.com/office/drawing/2014/main" id="{E2583B33-6972-4D8C-B842-6A230F8E793F}"/>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59055</xdr:rowOff>
    </xdr:from>
    <xdr:to>
      <xdr:col>24</xdr:col>
      <xdr:colOff>62865</xdr:colOff>
      <xdr:row>108</xdr:row>
      <xdr:rowOff>140970</xdr:rowOff>
    </xdr:to>
    <xdr:cxnSp macro="">
      <xdr:nvCxnSpPr>
        <xdr:cNvPr id="402" name="直線コネクタ 401">
          <a:extLst>
            <a:ext uri="{FF2B5EF4-FFF2-40B4-BE49-F238E27FC236}">
              <a16:creationId xmlns:a16="http://schemas.microsoft.com/office/drawing/2014/main" id="{BBE379A8-F7DA-44AC-8049-5C25D7671B18}"/>
            </a:ext>
          </a:extLst>
        </xdr:cNvPr>
        <xdr:cNvCxnSpPr/>
      </xdr:nvCxnSpPr>
      <xdr:spPr>
        <a:xfrm flipV="1">
          <a:off x="4634865" y="17032605"/>
          <a:ext cx="0" cy="1624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144797</xdr:rowOff>
    </xdr:from>
    <xdr:ext cx="405111" cy="259045"/>
    <xdr:sp macro="" textlink="">
      <xdr:nvSpPr>
        <xdr:cNvPr id="403" name="【市民会館】&#10;有形固定資産減価償却率最小値テキスト">
          <a:extLst>
            <a:ext uri="{FF2B5EF4-FFF2-40B4-BE49-F238E27FC236}">
              <a16:creationId xmlns:a16="http://schemas.microsoft.com/office/drawing/2014/main" id="{DBE7D5E5-D90E-476C-A2EA-51E3AF8C5785}"/>
            </a:ext>
          </a:extLst>
        </xdr:cNvPr>
        <xdr:cNvSpPr txBox="1"/>
      </xdr:nvSpPr>
      <xdr:spPr>
        <a:xfrm>
          <a:off x="4673600" y="186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140970</xdr:rowOff>
    </xdr:from>
    <xdr:to>
      <xdr:col>24</xdr:col>
      <xdr:colOff>152400</xdr:colOff>
      <xdr:row>108</xdr:row>
      <xdr:rowOff>140970</xdr:rowOff>
    </xdr:to>
    <xdr:cxnSp macro="">
      <xdr:nvCxnSpPr>
        <xdr:cNvPr id="404" name="直線コネクタ 403">
          <a:extLst>
            <a:ext uri="{FF2B5EF4-FFF2-40B4-BE49-F238E27FC236}">
              <a16:creationId xmlns:a16="http://schemas.microsoft.com/office/drawing/2014/main" id="{6001CBAF-D9D6-4285-830A-5A5095A273B1}"/>
            </a:ext>
          </a:extLst>
        </xdr:cNvPr>
        <xdr:cNvCxnSpPr/>
      </xdr:nvCxnSpPr>
      <xdr:spPr>
        <a:xfrm>
          <a:off x="4546600" y="186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5732</xdr:rowOff>
    </xdr:from>
    <xdr:ext cx="405111" cy="259045"/>
    <xdr:sp macro="" textlink="">
      <xdr:nvSpPr>
        <xdr:cNvPr id="405" name="【市民会館】&#10;有形固定資産減価償却率最大値テキスト">
          <a:extLst>
            <a:ext uri="{FF2B5EF4-FFF2-40B4-BE49-F238E27FC236}">
              <a16:creationId xmlns:a16="http://schemas.microsoft.com/office/drawing/2014/main" id="{DB0CC483-7CC9-4239-9FAB-CFA32D328D68}"/>
            </a:ext>
          </a:extLst>
        </xdr:cNvPr>
        <xdr:cNvSpPr txBox="1"/>
      </xdr:nvSpPr>
      <xdr:spPr>
        <a:xfrm>
          <a:off x="4673600" y="1680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59055</xdr:rowOff>
    </xdr:from>
    <xdr:to>
      <xdr:col>24</xdr:col>
      <xdr:colOff>152400</xdr:colOff>
      <xdr:row>99</xdr:row>
      <xdr:rowOff>59055</xdr:rowOff>
    </xdr:to>
    <xdr:cxnSp macro="">
      <xdr:nvCxnSpPr>
        <xdr:cNvPr id="406" name="直線コネクタ 405">
          <a:extLst>
            <a:ext uri="{FF2B5EF4-FFF2-40B4-BE49-F238E27FC236}">
              <a16:creationId xmlns:a16="http://schemas.microsoft.com/office/drawing/2014/main" id="{1E72834C-D4E1-4CC3-9A86-84E9C83F6704}"/>
            </a:ext>
          </a:extLst>
        </xdr:cNvPr>
        <xdr:cNvCxnSpPr/>
      </xdr:nvCxnSpPr>
      <xdr:spPr>
        <a:xfrm>
          <a:off x="4546600" y="1703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72407</xdr:rowOff>
    </xdr:from>
    <xdr:ext cx="405111" cy="259045"/>
    <xdr:sp macro="" textlink="">
      <xdr:nvSpPr>
        <xdr:cNvPr id="407" name="【市民会館】&#10;有形固定資産減価償却率平均値テキスト">
          <a:extLst>
            <a:ext uri="{FF2B5EF4-FFF2-40B4-BE49-F238E27FC236}">
              <a16:creationId xmlns:a16="http://schemas.microsoft.com/office/drawing/2014/main" id="{68C6C600-28D2-44B3-B5F5-71389E30453A}"/>
            </a:ext>
          </a:extLst>
        </xdr:cNvPr>
        <xdr:cNvSpPr txBox="1"/>
      </xdr:nvSpPr>
      <xdr:spPr>
        <a:xfrm>
          <a:off x="4673600" y="1773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93980</xdr:rowOff>
    </xdr:from>
    <xdr:to>
      <xdr:col>24</xdr:col>
      <xdr:colOff>114300</xdr:colOff>
      <xdr:row>104</xdr:row>
      <xdr:rowOff>24130</xdr:rowOff>
    </xdr:to>
    <xdr:sp macro="" textlink="">
      <xdr:nvSpPr>
        <xdr:cNvPr id="408" name="フローチャート: 判断 407">
          <a:extLst>
            <a:ext uri="{FF2B5EF4-FFF2-40B4-BE49-F238E27FC236}">
              <a16:creationId xmlns:a16="http://schemas.microsoft.com/office/drawing/2014/main" id="{D2A0C9F9-F805-44A0-B183-6DFC29838386}"/>
            </a:ext>
          </a:extLst>
        </xdr:cNvPr>
        <xdr:cNvSpPr/>
      </xdr:nvSpPr>
      <xdr:spPr>
        <a:xfrm>
          <a:off x="4584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52070</xdr:rowOff>
    </xdr:from>
    <xdr:to>
      <xdr:col>20</xdr:col>
      <xdr:colOff>38100</xdr:colOff>
      <xdr:row>103</xdr:row>
      <xdr:rowOff>153670</xdr:rowOff>
    </xdr:to>
    <xdr:sp macro="" textlink="">
      <xdr:nvSpPr>
        <xdr:cNvPr id="409" name="フローチャート: 判断 408">
          <a:extLst>
            <a:ext uri="{FF2B5EF4-FFF2-40B4-BE49-F238E27FC236}">
              <a16:creationId xmlns:a16="http://schemas.microsoft.com/office/drawing/2014/main" id="{54CFD0C7-BAFE-436B-B71C-76441578997E}"/>
            </a:ext>
          </a:extLst>
        </xdr:cNvPr>
        <xdr:cNvSpPr/>
      </xdr:nvSpPr>
      <xdr:spPr>
        <a:xfrm>
          <a:off x="3746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33020</xdr:rowOff>
    </xdr:from>
    <xdr:to>
      <xdr:col>15</xdr:col>
      <xdr:colOff>101600</xdr:colOff>
      <xdr:row>103</xdr:row>
      <xdr:rowOff>134620</xdr:rowOff>
    </xdr:to>
    <xdr:sp macro="" textlink="">
      <xdr:nvSpPr>
        <xdr:cNvPr id="410" name="フローチャート: 判断 409">
          <a:extLst>
            <a:ext uri="{FF2B5EF4-FFF2-40B4-BE49-F238E27FC236}">
              <a16:creationId xmlns:a16="http://schemas.microsoft.com/office/drawing/2014/main" id="{725FF629-DDB3-442B-9B4E-7A26C9643AA7}"/>
            </a:ext>
          </a:extLst>
        </xdr:cNvPr>
        <xdr:cNvSpPr/>
      </xdr:nvSpPr>
      <xdr:spPr>
        <a:xfrm>
          <a:off x="2857500" y="1769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29211</xdr:rowOff>
    </xdr:from>
    <xdr:to>
      <xdr:col>10</xdr:col>
      <xdr:colOff>165100</xdr:colOff>
      <xdr:row>103</xdr:row>
      <xdr:rowOff>130811</xdr:rowOff>
    </xdr:to>
    <xdr:sp macro="" textlink="">
      <xdr:nvSpPr>
        <xdr:cNvPr id="411" name="フローチャート: 判断 410">
          <a:extLst>
            <a:ext uri="{FF2B5EF4-FFF2-40B4-BE49-F238E27FC236}">
              <a16:creationId xmlns:a16="http://schemas.microsoft.com/office/drawing/2014/main" id="{CCABAEF8-E82D-4DED-94A4-504B4E4BD6C2}"/>
            </a:ext>
          </a:extLst>
        </xdr:cNvPr>
        <xdr:cNvSpPr/>
      </xdr:nvSpPr>
      <xdr:spPr>
        <a:xfrm>
          <a:off x="1968500" y="1768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166370</xdr:rowOff>
    </xdr:from>
    <xdr:to>
      <xdr:col>6</xdr:col>
      <xdr:colOff>38100</xdr:colOff>
      <xdr:row>103</xdr:row>
      <xdr:rowOff>96520</xdr:rowOff>
    </xdr:to>
    <xdr:sp macro="" textlink="">
      <xdr:nvSpPr>
        <xdr:cNvPr id="412" name="フローチャート: 判断 411">
          <a:extLst>
            <a:ext uri="{FF2B5EF4-FFF2-40B4-BE49-F238E27FC236}">
              <a16:creationId xmlns:a16="http://schemas.microsoft.com/office/drawing/2014/main" id="{2CE49207-E6E6-46D4-A272-EDA2E0BC5176}"/>
            </a:ext>
          </a:extLst>
        </xdr:cNvPr>
        <xdr:cNvSpPr/>
      </xdr:nvSpPr>
      <xdr:spPr>
        <a:xfrm>
          <a:off x="10795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931EB1A4-4280-4EB3-A91C-58CAFE3C9689}"/>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2979C2C8-B298-48F3-BBA1-7FBB6C7D9264}"/>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F21AD7AA-A1DE-4893-B847-24E3270083B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6E62CE8A-35DD-4901-AB9B-8E97A429C3FE}"/>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19471662-458A-4AB9-AD20-49DED8D774B3}"/>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50164</xdr:rowOff>
    </xdr:from>
    <xdr:to>
      <xdr:col>24</xdr:col>
      <xdr:colOff>114300</xdr:colOff>
      <xdr:row>102</xdr:row>
      <xdr:rowOff>151764</xdr:rowOff>
    </xdr:to>
    <xdr:sp macro="" textlink="">
      <xdr:nvSpPr>
        <xdr:cNvPr id="418" name="楕円 417">
          <a:extLst>
            <a:ext uri="{FF2B5EF4-FFF2-40B4-BE49-F238E27FC236}">
              <a16:creationId xmlns:a16="http://schemas.microsoft.com/office/drawing/2014/main" id="{825DE3FD-7189-4865-BD69-EE1E21841356}"/>
            </a:ext>
          </a:extLst>
        </xdr:cNvPr>
        <xdr:cNvSpPr/>
      </xdr:nvSpPr>
      <xdr:spPr>
        <a:xfrm>
          <a:off x="4584700" y="1753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73041</xdr:rowOff>
    </xdr:from>
    <xdr:ext cx="405111" cy="259045"/>
    <xdr:sp macro="" textlink="">
      <xdr:nvSpPr>
        <xdr:cNvPr id="419" name="【市民会館】&#10;有形固定資産減価償却率該当値テキスト">
          <a:extLst>
            <a:ext uri="{FF2B5EF4-FFF2-40B4-BE49-F238E27FC236}">
              <a16:creationId xmlns:a16="http://schemas.microsoft.com/office/drawing/2014/main" id="{A10A2824-89BF-4F34-B5A4-11B2F3F614E0}"/>
            </a:ext>
          </a:extLst>
        </xdr:cNvPr>
        <xdr:cNvSpPr txBox="1"/>
      </xdr:nvSpPr>
      <xdr:spPr>
        <a:xfrm>
          <a:off x="4673600" y="1738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12064</xdr:rowOff>
    </xdr:from>
    <xdr:to>
      <xdr:col>20</xdr:col>
      <xdr:colOff>38100</xdr:colOff>
      <xdr:row>102</xdr:row>
      <xdr:rowOff>113664</xdr:rowOff>
    </xdr:to>
    <xdr:sp macro="" textlink="">
      <xdr:nvSpPr>
        <xdr:cNvPr id="420" name="楕円 419">
          <a:extLst>
            <a:ext uri="{FF2B5EF4-FFF2-40B4-BE49-F238E27FC236}">
              <a16:creationId xmlns:a16="http://schemas.microsoft.com/office/drawing/2014/main" id="{BF8956D8-EF03-4949-A0A5-73806686EC85}"/>
            </a:ext>
          </a:extLst>
        </xdr:cNvPr>
        <xdr:cNvSpPr/>
      </xdr:nvSpPr>
      <xdr:spPr>
        <a:xfrm>
          <a:off x="3746500" y="1749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62864</xdr:rowOff>
    </xdr:from>
    <xdr:to>
      <xdr:col>24</xdr:col>
      <xdr:colOff>63500</xdr:colOff>
      <xdr:row>102</xdr:row>
      <xdr:rowOff>100964</xdr:rowOff>
    </xdr:to>
    <xdr:cxnSp macro="">
      <xdr:nvCxnSpPr>
        <xdr:cNvPr id="421" name="直線コネクタ 420">
          <a:extLst>
            <a:ext uri="{FF2B5EF4-FFF2-40B4-BE49-F238E27FC236}">
              <a16:creationId xmlns:a16="http://schemas.microsoft.com/office/drawing/2014/main" id="{F61631B3-32C0-4FB1-93E6-65B8EDB43899}"/>
            </a:ext>
          </a:extLst>
        </xdr:cNvPr>
        <xdr:cNvCxnSpPr/>
      </xdr:nvCxnSpPr>
      <xdr:spPr>
        <a:xfrm>
          <a:off x="3797300" y="17550764"/>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139700</xdr:rowOff>
    </xdr:from>
    <xdr:to>
      <xdr:col>15</xdr:col>
      <xdr:colOff>101600</xdr:colOff>
      <xdr:row>102</xdr:row>
      <xdr:rowOff>69850</xdr:rowOff>
    </xdr:to>
    <xdr:sp macro="" textlink="">
      <xdr:nvSpPr>
        <xdr:cNvPr id="422" name="楕円 421">
          <a:extLst>
            <a:ext uri="{FF2B5EF4-FFF2-40B4-BE49-F238E27FC236}">
              <a16:creationId xmlns:a16="http://schemas.microsoft.com/office/drawing/2014/main" id="{74804FAA-CCED-4900-8F4C-2A67CE7ED929}"/>
            </a:ext>
          </a:extLst>
        </xdr:cNvPr>
        <xdr:cNvSpPr/>
      </xdr:nvSpPr>
      <xdr:spPr>
        <a:xfrm>
          <a:off x="2857500" y="1745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19050</xdr:rowOff>
    </xdr:from>
    <xdr:to>
      <xdr:col>19</xdr:col>
      <xdr:colOff>177800</xdr:colOff>
      <xdr:row>102</xdr:row>
      <xdr:rowOff>62864</xdr:rowOff>
    </xdr:to>
    <xdr:cxnSp macro="">
      <xdr:nvCxnSpPr>
        <xdr:cNvPr id="423" name="直線コネクタ 422">
          <a:extLst>
            <a:ext uri="{FF2B5EF4-FFF2-40B4-BE49-F238E27FC236}">
              <a16:creationId xmlns:a16="http://schemas.microsoft.com/office/drawing/2014/main" id="{819F0941-C2DC-4165-941E-32ACFB28D066}"/>
            </a:ext>
          </a:extLst>
        </xdr:cNvPr>
        <xdr:cNvCxnSpPr/>
      </xdr:nvCxnSpPr>
      <xdr:spPr>
        <a:xfrm>
          <a:off x="2908300" y="17506950"/>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95886</xdr:rowOff>
    </xdr:from>
    <xdr:to>
      <xdr:col>10</xdr:col>
      <xdr:colOff>165100</xdr:colOff>
      <xdr:row>102</xdr:row>
      <xdr:rowOff>26036</xdr:rowOff>
    </xdr:to>
    <xdr:sp macro="" textlink="">
      <xdr:nvSpPr>
        <xdr:cNvPr id="424" name="楕円 423">
          <a:extLst>
            <a:ext uri="{FF2B5EF4-FFF2-40B4-BE49-F238E27FC236}">
              <a16:creationId xmlns:a16="http://schemas.microsoft.com/office/drawing/2014/main" id="{963FEE87-FBD5-4AD4-955D-8C97DF2A10B6}"/>
            </a:ext>
          </a:extLst>
        </xdr:cNvPr>
        <xdr:cNvSpPr/>
      </xdr:nvSpPr>
      <xdr:spPr>
        <a:xfrm>
          <a:off x="1968500" y="1741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146686</xdr:rowOff>
    </xdr:from>
    <xdr:to>
      <xdr:col>15</xdr:col>
      <xdr:colOff>50800</xdr:colOff>
      <xdr:row>102</xdr:row>
      <xdr:rowOff>19050</xdr:rowOff>
    </xdr:to>
    <xdr:cxnSp macro="">
      <xdr:nvCxnSpPr>
        <xdr:cNvPr id="425" name="直線コネクタ 424">
          <a:extLst>
            <a:ext uri="{FF2B5EF4-FFF2-40B4-BE49-F238E27FC236}">
              <a16:creationId xmlns:a16="http://schemas.microsoft.com/office/drawing/2014/main" id="{C5E8A67F-F9E7-4223-8325-83CAA7915B90}"/>
            </a:ext>
          </a:extLst>
        </xdr:cNvPr>
        <xdr:cNvCxnSpPr/>
      </xdr:nvCxnSpPr>
      <xdr:spPr>
        <a:xfrm>
          <a:off x="2019300" y="17463136"/>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57786</xdr:rowOff>
    </xdr:from>
    <xdr:to>
      <xdr:col>6</xdr:col>
      <xdr:colOff>38100</xdr:colOff>
      <xdr:row>101</xdr:row>
      <xdr:rowOff>159386</xdr:rowOff>
    </xdr:to>
    <xdr:sp macro="" textlink="">
      <xdr:nvSpPr>
        <xdr:cNvPr id="426" name="楕円 425">
          <a:extLst>
            <a:ext uri="{FF2B5EF4-FFF2-40B4-BE49-F238E27FC236}">
              <a16:creationId xmlns:a16="http://schemas.microsoft.com/office/drawing/2014/main" id="{12156645-2498-4051-8D7E-67AD34BF3AFD}"/>
            </a:ext>
          </a:extLst>
        </xdr:cNvPr>
        <xdr:cNvSpPr/>
      </xdr:nvSpPr>
      <xdr:spPr>
        <a:xfrm>
          <a:off x="1079500" y="1737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108586</xdr:rowOff>
    </xdr:from>
    <xdr:to>
      <xdr:col>10</xdr:col>
      <xdr:colOff>114300</xdr:colOff>
      <xdr:row>101</xdr:row>
      <xdr:rowOff>146686</xdr:rowOff>
    </xdr:to>
    <xdr:cxnSp macro="">
      <xdr:nvCxnSpPr>
        <xdr:cNvPr id="427" name="直線コネクタ 426">
          <a:extLst>
            <a:ext uri="{FF2B5EF4-FFF2-40B4-BE49-F238E27FC236}">
              <a16:creationId xmlns:a16="http://schemas.microsoft.com/office/drawing/2014/main" id="{8E62A9F8-E266-42B4-9E3E-96EB33BEFFAA}"/>
            </a:ext>
          </a:extLst>
        </xdr:cNvPr>
        <xdr:cNvCxnSpPr/>
      </xdr:nvCxnSpPr>
      <xdr:spPr>
        <a:xfrm>
          <a:off x="1130300" y="1742503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144797</xdr:rowOff>
    </xdr:from>
    <xdr:ext cx="405111" cy="259045"/>
    <xdr:sp macro="" textlink="">
      <xdr:nvSpPr>
        <xdr:cNvPr id="428" name="n_1aveValue【市民会館】&#10;有形固定資産減価償却率">
          <a:extLst>
            <a:ext uri="{FF2B5EF4-FFF2-40B4-BE49-F238E27FC236}">
              <a16:creationId xmlns:a16="http://schemas.microsoft.com/office/drawing/2014/main" id="{76488830-552D-44BB-A952-38A728C9B2F0}"/>
            </a:ext>
          </a:extLst>
        </xdr:cNvPr>
        <xdr:cNvSpPr txBox="1"/>
      </xdr:nvSpPr>
      <xdr:spPr>
        <a:xfrm>
          <a:off x="3582044" y="1780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125747</xdr:rowOff>
    </xdr:from>
    <xdr:ext cx="405111" cy="259045"/>
    <xdr:sp macro="" textlink="">
      <xdr:nvSpPr>
        <xdr:cNvPr id="429" name="n_2aveValue【市民会館】&#10;有形固定資産減価償却率">
          <a:extLst>
            <a:ext uri="{FF2B5EF4-FFF2-40B4-BE49-F238E27FC236}">
              <a16:creationId xmlns:a16="http://schemas.microsoft.com/office/drawing/2014/main" id="{75C9726A-0540-4BE2-BAB9-7A0B3941BC7E}"/>
            </a:ext>
          </a:extLst>
        </xdr:cNvPr>
        <xdr:cNvSpPr txBox="1"/>
      </xdr:nvSpPr>
      <xdr:spPr>
        <a:xfrm>
          <a:off x="2705744" y="1778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121938</xdr:rowOff>
    </xdr:from>
    <xdr:ext cx="405111" cy="259045"/>
    <xdr:sp macro="" textlink="">
      <xdr:nvSpPr>
        <xdr:cNvPr id="430" name="n_3aveValue【市民会館】&#10;有形固定資産減価償却率">
          <a:extLst>
            <a:ext uri="{FF2B5EF4-FFF2-40B4-BE49-F238E27FC236}">
              <a16:creationId xmlns:a16="http://schemas.microsoft.com/office/drawing/2014/main" id="{A7359ACF-8045-49F2-BC32-EBBF724EC61B}"/>
            </a:ext>
          </a:extLst>
        </xdr:cNvPr>
        <xdr:cNvSpPr txBox="1"/>
      </xdr:nvSpPr>
      <xdr:spPr>
        <a:xfrm>
          <a:off x="1816744" y="17781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87647</xdr:rowOff>
    </xdr:from>
    <xdr:ext cx="405111" cy="259045"/>
    <xdr:sp macro="" textlink="">
      <xdr:nvSpPr>
        <xdr:cNvPr id="431" name="n_4aveValue【市民会館】&#10;有形固定資産減価償却率">
          <a:extLst>
            <a:ext uri="{FF2B5EF4-FFF2-40B4-BE49-F238E27FC236}">
              <a16:creationId xmlns:a16="http://schemas.microsoft.com/office/drawing/2014/main" id="{EB70A3F2-850B-46A4-A324-24AB326BBF2A}"/>
            </a:ext>
          </a:extLst>
        </xdr:cNvPr>
        <xdr:cNvSpPr txBox="1"/>
      </xdr:nvSpPr>
      <xdr:spPr>
        <a:xfrm>
          <a:off x="927744" y="1774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130191</xdr:rowOff>
    </xdr:from>
    <xdr:ext cx="405111" cy="259045"/>
    <xdr:sp macro="" textlink="">
      <xdr:nvSpPr>
        <xdr:cNvPr id="432" name="n_1mainValue【市民会館】&#10;有形固定資産減価償却率">
          <a:extLst>
            <a:ext uri="{FF2B5EF4-FFF2-40B4-BE49-F238E27FC236}">
              <a16:creationId xmlns:a16="http://schemas.microsoft.com/office/drawing/2014/main" id="{D3353E5D-F9EC-490A-89C1-FC5A24E50CA9}"/>
            </a:ext>
          </a:extLst>
        </xdr:cNvPr>
        <xdr:cNvSpPr txBox="1"/>
      </xdr:nvSpPr>
      <xdr:spPr>
        <a:xfrm>
          <a:off x="3582044" y="1727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86377</xdr:rowOff>
    </xdr:from>
    <xdr:ext cx="405111" cy="259045"/>
    <xdr:sp macro="" textlink="">
      <xdr:nvSpPr>
        <xdr:cNvPr id="433" name="n_2mainValue【市民会館】&#10;有形固定資産減価償却率">
          <a:extLst>
            <a:ext uri="{FF2B5EF4-FFF2-40B4-BE49-F238E27FC236}">
              <a16:creationId xmlns:a16="http://schemas.microsoft.com/office/drawing/2014/main" id="{0190BE47-1930-44E3-AF46-31525A44D5A0}"/>
            </a:ext>
          </a:extLst>
        </xdr:cNvPr>
        <xdr:cNvSpPr txBox="1"/>
      </xdr:nvSpPr>
      <xdr:spPr>
        <a:xfrm>
          <a:off x="2705744" y="1723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42563</xdr:rowOff>
    </xdr:from>
    <xdr:ext cx="405111" cy="259045"/>
    <xdr:sp macro="" textlink="">
      <xdr:nvSpPr>
        <xdr:cNvPr id="434" name="n_3mainValue【市民会館】&#10;有形固定資産減価償却率">
          <a:extLst>
            <a:ext uri="{FF2B5EF4-FFF2-40B4-BE49-F238E27FC236}">
              <a16:creationId xmlns:a16="http://schemas.microsoft.com/office/drawing/2014/main" id="{9EDB1342-CD90-4896-80A8-FFD953C11332}"/>
            </a:ext>
          </a:extLst>
        </xdr:cNvPr>
        <xdr:cNvSpPr txBox="1"/>
      </xdr:nvSpPr>
      <xdr:spPr>
        <a:xfrm>
          <a:off x="1816744" y="1718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4463</xdr:rowOff>
    </xdr:from>
    <xdr:ext cx="405111" cy="259045"/>
    <xdr:sp macro="" textlink="">
      <xdr:nvSpPr>
        <xdr:cNvPr id="435" name="n_4mainValue【市民会館】&#10;有形固定資産減価償却率">
          <a:extLst>
            <a:ext uri="{FF2B5EF4-FFF2-40B4-BE49-F238E27FC236}">
              <a16:creationId xmlns:a16="http://schemas.microsoft.com/office/drawing/2014/main" id="{1AAE3805-F169-44C0-A25A-14358ACA1B9B}"/>
            </a:ext>
          </a:extLst>
        </xdr:cNvPr>
        <xdr:cNvSpPr txBox="1"/>
      </xdr:nvSpPr>
      <xdr:spPr>
        <a:xfrm>
          <a:off x="927744" y="1714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a:extLst>
            <a:ext uri="{FF2B5EF4-FFF2-40B4-BE49-F238E27FC236}">
              <a16:creationId xmlns:a16="http://schemas.microsoft.com/office/drawing/2014/main" id="{05AB6459-EFE9-473D-B148-B8897AC65E6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a:extLst>
            <a:ext uri="{FF2B5EF4-FFF2-40B4-BE49-F238E27FC236}">
              <a16:creationId xmlns:a16="http://schemas.microsoft.com/office/drawing/2014/main" id="{594073F1-3C3C-490E-AB76-31037466174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a:extLst>
            <a:ext uri="{FF2B5EF4-FFF2-40B4-BE49-F238E27FC236}">
              <a16:creationId xmlns:a16="http://schemas.microsoft.com/office/drawing/2014/main" id="{AC8060A7-EE45-49B7-9EFC-A5772B6B970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a:extLst>
            <a:ext uri="{FF2B5EF4-FFF2-40B4-BE49-F238E27FC236}">
              <a16:creationId xmlns:a16="http://schemas.microsoft.com/office/drawing/2014/main" id="{9CDA58CA-17E5-4F88-B462-E4CBCD73077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a:extLst>
            <a:ext uri="{FF2B5EF4-FFF2-40B4-BE49-F238E27FC236}">
              <a16:creationId xmlns:a16="http://schemas.microsoft.com/office/drawing/2014/main" id="{19DB24A9-C380-4C34-BB7D-329E26175C1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a:extLst>
            <a:ext uri="{FF2B5EF4-FFF2-40B4-BE49-F238E27FC236}">
              <a16:creationId xmlns:a16="http://schemas.microsoft.com/office/drawing/2014/main" id="{281FBFE7-60B7-4CD2-9D29-F9EB2F76038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a:extLst>
            <a:ext uri="{FF2B5EF4-FFF2-40B4-BE49-F238E27FC236}">
              <a16:creationId xmlns:a16="http://schemas.microsoft.com/office/drawing/2014/main" id="{B43E657A-FCE8-452C-A414-2B5125D5136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a:extLst>
            <a:ext uri="{FF2B5EF4-FFF2-40B4-BE49-F238E27FC236}">
              <a16:creationId xmlns:a16="http://schemas.microsoft.com/office/drawing/2014/main" id="{731A5F06-79AA-478E-96DB-3F27288D2629}"/>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a:extLst>
            <a:ext uri="{FF2B5EF4-FFF2-40B4-BE49-F238E27FC236}">
              <a16:creationId xmlns:a16="http://schemas.microsoft.com/office/drawing/2014/main" id="{F52CDF01-01B3-46B1-ADAC-21EF66F83942}"/>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a:extLst>
            <a:ext uri="{FF2B5EF4-FFF2-40B4-BE49-F238E27FC236}">
              <a16:creationId xmlns:a16="http://schemas.microsoft.com/office/drawing/2014/main" id="{176A7BF9-A194-4CDD-9B3E-5E5100A6DE72}"/>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6" name="直線コネクタ 445">
          <a:extLst>
            <a:ext uri="{FF2B5EF4-FFF2-40B4-BE49-F238E27FC236}">
              <a16:creationId xmlns:a16="http://schemas.microsoft.com/office/drawing/2014/main" id="{4810FAA4-2356-4221-B52D-385804AD6DA7}"/>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7" name="テキスト ボックス 446">
          <a:extLst>
            <a:ext uri="{FF2B5EF4-FFF2-40B4-BE49-F238E27FC236}">
              <a16:creationId xmlns:a16="http://schemas.microsoft.com/office/drawing/2014/main" id="{C0328F9A-DE67-4E55-91DE-FAA46F389AA5}"/>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8" name="直線コネクタ 447">
          <a:extLst>
            <a:ext uri="{FF2B5EF4-FFF2-40B4-BE49-F238E27FC236}">
              <a16:creationId xmlns:a16="http://schemas.microsoft.com/office/drawing/2014/main" id="{2E323B31-77BB-4EA2-B49F-A2375FF88A0B}"/>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9" name="テキスト ボックス 448">
          <a:extLst>
            <a:ext uri="{FF2B5EF4-FFF2-40B4-BE49-F238E27FC236}">
              <a16:creationId xmlns:a16="http://schemas.microsoft.com/office/drawing/2014/main" id="{6034DB51-B7BF-46A5-A2C2-394D82D1399D}"/>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0" name="直線コネクタ 449">
          <a:extLst>
            <a:ext uri="{FF2B5EF4-FFF2-40B4-BE49-F238E27FC236}">
              <a16:creationId xmlns:a16="http://schemas.microsoft.com/office/drawing/2014/main" id="{81470464-6FE8-4E31-94DC-42CE7B20417F}"/>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1" name="テキスト ボックス 450">
          <a:extLst>
            <a:ext uri="{FF2B5EF4-FFF2-40B4-BE49-F238E27FC236}">
              <a16:creationId xmlns:a16="http://schemas.microsoft.com/office/drawing/2014/main" id="{0A47695E-F307-48DD-9D99-B7C174FA079E}"/>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2" name="直線コネクタ 451">
          <a:extLst>
            <a:ext uri="{FF2B5EF4-FFF2-40B4-BE49-F238E27FC236}">
              <a16:creationId xmlns:a16="http://schemas.microsoft.com/office/drawing/2014/main" id="{FDE060E6-1A27-40EA-B784-E06290ED8FB6}"/>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3" name="テキスト ボックス 452">
          <a:extLst>
            <a:ext uri="{FF2B5EF4-FFF2-40B4-BE49-F238E27FC236}">
              <a16:creationId xmlns:a16="http://schemas.microsoft.com/office/drawing/2014/main" id="{7D8D3870-AEE3-43DD-B996-857CE0351683}"/>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4" name="直線コネクタ 453">
          <a:extLst>
            <a:ext uri="{FF2B5EF4-FFF2-40B4-BE49-F238E27FC236}">
              <a16:creationId xmlns:a16="http://schemas.microsoft.com/office/drawing/2014/main" id="{E0E13893-C557-48C4-A3B9-CA5F4272AF6A}"/>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5" name="テキスト ボックス 454">
          <a:extLst>
            <a:ext uri="{FF2B5EF4-FFF2-40B4-BE49-F238E27FC236}">
              <a16:creationId xmlns:a16="http://schemas.microsoft.com/office/drawing/2014/main" id="{7E16BB8C-38F6-486F-A637-0CA08D85A53F}"/>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a:extLst>
            <a:ext uri="{FF2B5EF4-FFF2-40B4-BE49-F238E27FC236}">
              <a16:creationId xmlns:a16="http://schemas.microsoft.com/office/drawing/2014/main" id="{DA52AF9A-53CD-4638-8A3A-F472FE6257AD}"/>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a:extLst>
            <a:ext uri="{FF2B5EF4-FFF2-40B4-BE49-F238E27FC236}">
              <a16:creationId xmlns:a16="http://schemas.microsoft.com/office/drawing/2014/main" id="{6E37EAAA-9E1F-40E5-9FEC-C176EC92D4B5}"/>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a:extLst>
            <a:ext uri="{FF2B5EF4-FFF2-40B4-BE49-F238E27FC236}">
              <a16:creationId xmlns:a16="http://schemas.microsoft.com/office/drawing/2014/main" id="{E2ACA1D9-E157-4798-8E7D-B719184CACBE}"/>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11430</xdr:rowOff>
    </xdr:from>
    <xdr:to>
      <xdr:col>54</xdr:col>
      <xdr:colOff>189865</xdr:colOff>
      <xdr:row>108</xdr:row>
      <xdr:rowOff>38100</xdr:rowOff>
    </xdr:to>
    <xdr:cxnSp macro="">
      <xdr:nvCxnSpPr>
        <xdr:cNvPr id="459" name="直線コネクタ 458">
          <a:extLst>
            <a:ext uri="{FF2B5EF4-FFF2-40B4-BE49-F238E27FC236}">
              <a16:creationId xmlns:a16="http://schemas.microsoft.com/office/drawing/2014/main" id="{BC6E7298-97AB-4E74-BC6F-ECD17E9A8C17}"/>
            </a:ext>
          </a:extLst>
        </xdr:cNvPr>
        <xdr:cNvCxnSpPr/>
      </xdr:nvCxnSpPr>
      <xdr:spPr>
        <a:xfrm flipV="1">
          <a:off x="10476865" y="1715643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41927</xdr:rowOff>
    </xdr:from>
    <xdr:ext cx="469744" cy="259045"/>
    <xdr:sp macro="" textlink="">
      <xdr:nvSpPr>
        <xdr:cNvPr id="460" name="【市民会館】&#10;一人当たり面積最小値テキスト">
          <a:extLst>
            <a:ext uri="{FF2B5EF4-FFF2-40B4-BE49-F238E27FC236}">
              <a16:creationId xmlns:a16="http://schemas.microsoft.com/office/drawing/2014/main" id="{E6FF1328-6804-4FA9-9EEA-C52E22665CEB}"/>
            </a:ext>
          </a:extLst>
        </xdr:cNvPr>
        <xdr:cNvSpPr txBox="1"/>
      </xdr:nvSpPr>
      <xdr:spPr>
        <a:xfrm>
          <a:off x="10515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38100</xdr:rowOff>
    </xdr:from>
    <xdr:to>
      <xdr:col>55</xdr:col>
      <xdr:colOff>88900</xdr:colOff>
      <xdr:row>108</xdr:row>
      <xdr:rowOff>38100</xdr:rowOff>
    </xdr:to>
    <xdr:cxnSp macro="">
      <xdr:nvCxnSpPr>
        <xdr:cNvPr id="461" name="直線コネクタ 460">
          <a:extLst>
            <a:ext uri="{FF2B5EF4-FFF2-40B4-BE49-F238E27FC236}">
              <a16:creationId xmlns:a16="http://schemas.microsoft.com/office/drawing/2014/main" id="{C42CF68B-3EB7-4824-B5A7-5E73245EAB32}"/>
            </a:ext>
          </a:extLst>
        </xdr:cNvPr>
        <xdr:cNvCxnSpPr/>
      </xdr:nvCxnSpPr>
      <xdr:spPr>
        <a:xfrm>
          <a:off x="10388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129557</xdr:rowOff>
    </xdr:from>
    <xdr:ext cx="469744" cy="259045"/>
    <xdr:sp macro="" textlink="">
      <xdr:nvSpPr>
        <xdr:cNvPr id="462" name="【市民会館】&#10;一人当たり面積最大値テキスト">
          <a:extLst>
            <a:ext uri="{FF2B5EF4-FFF2-40B4-BE49-F238E27FC236}">
              <a16:creationId xmlns:a16="http://schemas.microsoft.com/office/drawing/2014/main" id="{4409550D-BFFF-4343-BD3A-F7EB65619417}"/>
            </a:ext>
          </a:extLst>
        </xdr:cNvPr>
        <xdr:cNvSpPr txBox="1"/>
      </xdr:nvSpPr>
      <xdr:spPr>
        <a:xfrm>
          <a:off x="10515600" y="1693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11430</xdr:rowOff>
    </xdr:from>
    <xdr:to>
      <xdr:col>55</xdr:col>
      <xdr:colOff>88900</xdr:colOff>
      <xdr:row>100</xdr:row>
      <xdr:rowOff>11430</xdr:rowOff>
    </xdr:to>
    <xdr:cxnSp macro="">
      <xdr:nvCxnSpPr>
        <xdr:cNvPr id="463" name="直線コネクタ 462">
          <a:extLst>
            <a:ext uri="{FF2B5EF4-FFF2-40B4-BE49-F238E27FC236}">
              <a16:creationId xmlns:a16="http://schemas.microsoft.com/office/drawing/2014/main" id="{8AB12609-A116-4D4B-A072-D180C43F5D25}"/>
            </a:ext>
          </a:extLst>
        </xdr:cNvPr>
        <xdr:cNvCxnSpPr/>
      </xdr:nvCxnSpPr>
      <xdr:spPr>
        <a:xfrm>
          <a:off x="10388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41927</xdr:rowOff>
    </xdr:from>
    <xdr:ext cx="469744" cy="259045"/>
    <xdr:sp macro="" textlink="">
      <xdr:nvSpPr>
        <xdr:cNvPr id="464" name="【市民会館】&#10;一人当たり面積平均値テキスト">
          <a:extLst>
            <a:ext uri="{FF2B5EF4-FFF2-40B4-BE49-F238E27FC236}">
              <a16:creationId xmlns:a16="http://schemas.microsoft.com/office/drawing/2014/main" id="{185AB91F-929C-46A5-9D47-7ECCA9861596}"/>
            </a:ext>
          </a:extLst>
        </xdr:cNvPr>
        <xdr:cNvSpPr txBox="1"/>
      </xdr:nvSpPr>
      <xdr:spPr>
        <a:xfrm>
          <a:off x="10515600" y="18044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63500</xdr:rowOff>
    </xdr:from>
    <xdr:to>
      <xdr:col>55</xdr:col>
      <xdr:colOff>50800</xdr:colOff>
      <xdr:row>105</xdr:row>
      <xdr:rowOff>165100</xdr:rowOff>
    </xdr:to>
    <xdr:sp macro="" textlink="">
      <xdr:nvSpPr>
        <xdr:cNvPr id="465" name="フローチャート: 判断 464">
          <a:extLst>
            <a:ext uri="{FF2B5EF4-FFF2-40B4-BE49-F238E27FC236}">
              <a16:creationId xmlns:a16="http://schemas.microsoft.com/office/drawing/2014/main" id="{2222EBD1-92DE-4EA0-99A7-1C847B3A7EDC}"/>
            </a:ext>
          </a:extLst>
        </xdr:cNvPr>
        <xdr:cNvSpPr/>
      </xdr:nvSpPr>
      <xdr:spPr>
        <a:xfrm>
          <a:off x="104267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86361</xdr:rowOff>
    </xdr:from>
    <xdr:to>
      <xdr:col>50</xdr:col>
      <xdr:colOff>165100</xdr:colOff>
      <xdr:row>106</xdr:row>
      <xdr:rowOff>16511</xdr:rowOff>
    </xdr:to>
    <xdr:sp macro="" textlink="">
      <xdr:nvSpPr>
        <xdr:cNvPr id="466" name="フローチャート: 判断 465">
          <a:extLst>
            <a:ext uri="{FF2B5EF4-FFF2-40B4-BE49-F238E27FC236}">
              <a16:creationId xmlns:a16="http://schemas.microsoft.com/office/drawing/2014/main" id="{D3F837A3-37F1-46C6-8331-46A5D3E87BCC}"/>
            </a:ext>
          </a:extLst>
        </xdr:cNvPr>
        <xdr:cNvSpPr/>
      </xdr:nvSpPr>
      <xdr:spPr>
        <a:xfrm>
          <a:off x="9588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82550</xdr:rowOff>
    </xdr:from>
    <xdr:to>
      <xdr:col>46</xdr:col>
      <xdr:colOff>38100</xdr:colOff>
      <xdr:row>106</xdr:row>
      <xdr:rowOff>12700</xdr:rowOff>
    </xdr:to>
    <xdr:sp macro="" textlink="">
      <xdr:nvSpPr>
        <xdr:cNvPr id="467" name="フローチャート: 判断 466">
          <a:extLst>
            <a:ext uri="{FF2B5EF4-FFF2-40B4-BE49-F238E27FC236}">
              <a16:creationId xmlns:a16="http://schemas.microsoft.com/office/drawing/2014/main" id="{4E42D6C8-10D2-4B4F-8F81-FA621061EEEF}"/>
            </a:ext>
          </a:extLst>
        </xdr:cNvPr>
        <xdr:cNvSpPr/>
      </xdr:nvSpPr>
      <xdr:spPr>
        <a:xfrm>
          <a:off x="8699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93980</xdr:rowOff>
    </xdr:from>
    <xdr:to>
      <xdr:col>41</xdr:col>
      <xdr:colOff>101600</xdr:colOff>
      <xdr:row>106</xdr:row>
      <xdr:rowOff>24130</xdr:rowOff>
    </xdr:to>
    <xdr:sp macro="" textlink="">
      <xdr:nvSpPr>
        <xdr:cNvPr id="468" name="フローチャート: 判断 467">
          <a:extLst>
            <a:ext uri="{FF2B5EF4-FFF2-40B4-BE49-F238E27FC236}">
              <a16:creationId xmlns:a16="http://schemas.microsoft.com/office/drawing/2014/main" id="{2C80646F-08E9-4E6C-8C86-C4F89D193B2B}"/>
            </a:ext>
          </a:extLst>
        </xdr:cNvPr>
        <xdr:cNvSpPr/>
      </xdr:nvSpPr>
      <xdr:spPr>
        <a:xfrm>
          <a:off x="7810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93980</xdr:rowOff>
    </xdr:from>
    <xdr:to>
      <xdr:col>36</xdr:col>
      <xdr:colOff>165100</xdr:colOff>
      <xdr:row>106</xdr:row>
      <xdr:rowOff>24130</xdr:rowOff>
    </xdr:to>
    <xdr:sp macro="" textlink="">
      <xdr:nvSpPr>
        <xdr:cNvPr id="469" name="フローチャート: 判断 468">
          <a:extLst>
            <a:ext uri="{FF2B5EF4-FFF2-40B4-BE49-F238E27FC236}">
              <a16:creationId xmlns:a16="http://schemas.microsoft.com/office/drawing/2014/main" id="{4440B407-0230-4E55-B677-E50F2CFA475F}"/>
            </a:ext>
          </a:extLst>
        </xdr:cNvPr>
        <xdr:cNvSpPr/>
      </xdr:nvSpPr>
      <xdr:spPr>
        <a:xfrm>
          <a:off x="6921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DEBB86E7-D36B-429F-BBAA-178028598C12}"/>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8CAD0825-0221-46B0-82AB-96C5AC411747}"/>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1A346437-F0C6-4D1C-811C-63EC24EAC32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27F14C1F-168F-41BE-A64E-3520F60827A6}"/>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C47381FF-41EC-4C7E-99CE-2F376008F988}"/>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151130</xdr:rowOff>
    </xdr:from>
    <xdr:to>
      <xdr:col>55</xdr:col>
      <xdr:colOff>50800</xdr:colOff>
      <xdr:row>105</xdr:row>
      <xdr:rowOff>81280</xdr:rowOff>
    </xdr:to>
    <xdr:sp macro="" textlink="">
      <xdr:nvSpPr>
        <xdr:cNvPr id="475" name="楕円 474">
          <a:extLst>
            <a:ext uri="{FF2B5EF4-FFF2-40B4-BE49-F238E27FC236}">
              <a16:creationId xmlns:a16="http://schemas.microsoft.com/office/drawing/2014/main" id="{7001F117-ECDD-47CB-9949-C3E0E375FD82}"/>
            </a:ext>
          </a:extLst>
        </xdr:cNvPr>
        <xdr:cNvSpPr/>
      </xdr:nvSpPr>
      <xdr:spPr>
        <a:xfrm>
          <a:off x="104267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2557</xdr:rowOff>
    </xdr:from>
    <xdr:ext cx="469744" cy="259045"/>
    <xdr:sp macro="" textlink="">
      <xdr:nvSpPr>
        <xdr:cNvPr id="476" name="【市民会館】&#10;一人当たり面積該当値テキスト">
          <a:extLst>
            <a:ext uri="{FF2B5EF4-FFF2-40B4-BE49-F238E27FC236}">
              <a16:creationId xmlns:a16="http://schemas.microsoft.com/office/drawing/2014/main" id="{06942B6B-A34A-487B-B45C-5D1EBE66A96D}"/>
            </a:ext>
          </a:extLst>
        </xdr:cNvPr>
        <xdr:cNvSpPr txBox="1"/>
      </xdr:nvSpPr>
      <xdr:spPr>
        <a:xfrm>
          <a:off x="10515600" y="1783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151130</xdr:rowOff>
    </xdr:from>
    <xdr:to>
      <xdr:col>50</xdr:col>
      <xdr:colOff>165100</xdr:colOff>
      <xdr:row>105</xdr:row>
      <xdr:rowOff>81280</xdr:rowOff>
    </xdr:to>
    <xdr:sp macro="" textlink="">
      <xdr:nvSpPr>
        <xdr:cNvPr id="477" name="楕円 476">
          <a:extLst>
            <a:ext uri="{FF2B5EF4-FFF2-40B4-BE49-F238E27FC236}">
              <a16:creationId xmlns:a16="http://schemas.microsoft.com/office/drawing/2014/main" id="{062A3EE4-09CD-4B9F-8D5D-8EEE0FEDB567}"/>
            </a:ext>
          </a:extLst>
        </xdr:cNvPr>
        <xdr:cNvSpPr/>
      </xdr:nvSpPr>
      <xdr:spPr>
        <a:xfrm>
          <a:off x="9588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30480</xdr:rowOff>
    </xdr:from>
    <xdr:to>
      <xdr:col>55</xdr:col>
      <xdr:colOff>0</xdr:colOff>
      <xdr:row>105</xdr:row>
      <xdr:rowOff>30480</xdr:rowOff>
    </xdr:to>
    <xdr:cxnSp macro="">
      <xdr:nvCxnSpPr>
        <xdr:cNvPr id="478" name="直線コネクタ 477">
          <a:extLst>
            <a:ext uri="{FF2B5EF4-FFF2-40B4-BE49-F238E27FC236}">
              <a16:creationId xmlns:a16="http://schemas.microsoft.com/office/drawing/2014/main" id="{D453FEE3-4CE8-493C-90FD-CB33D8BEBDAA}"/>
            </a:ext>
          </a:extLst>
        </xdr:cNvPr>
        <xdr:cNvCxnSpPr/>
      </xdr:nvCxnSpPr>
      <xdr:spPr>
        <a:xfrm>
          <a:off x="9639300" y="180327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147320</xdr:rowOff>
    </xdr:from>
    <xdr:to>
      <xdr:col>46</xdr:col>
      <xdr:colOff>38100</xdr:colOff>
      <xdr:row>105</xdr:row>
      <xdr:rowOff>77470</xdr:rowOff>
    </xdr:to>
    <xdr:sp macro="" textlink="">
      <xdr:nvSpPr>
        <xdr:cNvPr id="479" name="楕円 478">
          <a:extLst>
            <a:ext uri="{FF2B5EF4-FFF2-40B4-BE49-F238E27FC236}">
              <a16:creationId xmlns:a16="http://schemas.microsoft.com/office/drawing/2014/main" id="{089D1A78-A7C6-4500-B887-163A9D6F04D5}"/>
            </a:ext>
          </a:extLst>
        </xdr:cNvPr>
        <xdr:cNvSpPr/>
      </xdr:nvSpPr>
      <xdr:spPr>
        <a:xfrm>
          <a:off x="8699500" y="179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26670</xdr:rowOff>
    </xdr:from>
    <xdr:to>
      <xdr:col>50</xdr:col>
      <xdr:colOff>114300</xdr:colOff>
      <xdr:row>105</xdr:row>
      <xdr:rowOff>30480</xdr:rowOff>
    </xdr:to>
    <xdr:cxnSp macro="">
      <xdr:nvCxnSpPr>
        <xdr:cNvPr id="480" name="直線コネクタ 479">
          <a:extLst>
            <a:ext uri="{FF2B5EF4-FFF2-40B4-BE49-F238E27FC236}">
              <a16:creationId xmlns:a16="http://schemas.microsoft.com/office/drawing/2014/main" id="{0143DCA0-A788-488B-AEBB-372C484DA0D0}"/>
            </a:ext>
          </a:extLst>
        </xdr:cNvPr>
        <xdr:cNvCxnSpPr/>
      </xdr:nvCxnSpPr>
      <xdr:spPr>
        <a:xfrm>
          <a:off x="8750300" y="180289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143511</xdr:rowOff>
    </xdr:from>
    <xdr:to>
      <xdr:col>41</xdr:col>
      <xdr:colOff>101600</xdr:colOff>
      <xdr:row>105</xdr:row>
      <xdr:rowOff>73661</xdr:rowOff>
    </xdr:to>
    <xdr:sp macro="" textlink="">
      <xdr:nvSpPr>
        <xdr:cNvPr id="481" name="楕円 480">
          <a:extLst>
            <a:ext uri="{FF2B5EF4-FFF2-40B4-BE49-F238E27FC236}">
              <a16:creationId xmlns:a16="http://schemas.microsoft.com/office/drawing/2014/main" id="{D1667C3D-A47A-47D0-B650-4E8D2CAA9664}"/>
            </a:ext>
          </a:extLst>
        </xdr:cNvPr>
        <xdr:cNvSpPr/>
      </xdr:nvSpPr>
      <xdr:spPr>
        <a:xfrm>
          <a:off x="7810500" y="1797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22861</xdr:rowOff>
    </xdr:from>
    <xdr:to>
      <xdr:col>45</xdr:col>
      <xdr:colOff>177800</xdr:colOff>
      <xdr:row>105</xdr:row>
      <xdr:rowOff>26670</xdr:rowOff>
    </xdr:to>
    <xdr:cxnSp macro="">
      <xdr:nvCxnSpPr>
        <xdr:cNvPr id="482" name="直線コネクタ 481">
          <a:extLst>
            <a:ext uri="{FF2B5EF4-FFF2-40B4-BE49-F238E27FC236}">
              <a16:creationId xmlns:a16="http://schemas.microsoft.com/office/drawing/2014/main" id="{7434EA02-2735-45A9-BCE9-418EE37EA95E}"/>
            </a:ext>
          </a:extLst>
        </xdr:cNvPr>
        <xdr:cNvCxnSpPr/>
      </xdr:nvCxnSpPr>
      <xdr:spPr>
        <a:xfrm>
          <a:off x="7861300" y="180251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135889</xdr:rowOff>
    </xdr:from>
    <xdr:to>
      <xdr:col>36</xdr:col>
      <xdr:colOff>165100</xdr:colOff>
      <xdr:row>105</xdr:row>
      <xdr:rowOff>66039</xdr:rowOff>
    </xdr:to>
    <xdr:sp macro="" textlink="">
      <xdr:nvSpPr>
        <xdr:cNvPr id="483" name="楕円 482">
          <a:extLst>
            <a:ext uri="{FF2B5EF4-FFF2-40B4-BE49-F238E27FC236}">
              <a16:creationId xmlns:a16="http://schemas.microsoft.com/office/drawing/2014/main" id="{8E76BDB7-2EB6-461A-B64C-5924F613BF26}"/>
            </a:ext>
          </a:extLst>
        </xdr:cNvPr>
        <xdr:cNvSpPr/>
      </xdr:nvSpPr>
      <xdr:spPr>
        <a:xfrm>
          <a:off x="6921500" y="1796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15239</xdr:rowOff>
    </xdr:from>
    <xdr:to>
      <xdr:col>41</xdr:col>
      <xdr:colOff>50800</xdr:colOff>
      <xdr:row>105</xdr:row>
      <xdr:rowOff>22861</xdr:rowOff>
    </xdr:to>
    <xdr:cxnSp macro="">
      <xdr:nvCxnSpPr>
        <xdr:cNvPr id="484" name="直線コネクタ 483">
          <a:extLst>
            <a:ext uri="{FF2B5EF4-FFF2-40B4-BE49-F238E27FC236}">
              <a16:creationId xmlns:a16="http://schemas.microsoft.com/office/drawing/2014/main" id="{708A146D-A076-4405-9823-703706C608FD}"/>
            </a:ext>
          </a:extLst>
        </xdr:cNvPr>
        <xdr:cNvCxnSpPr/>
      </xdr:nvCxnSpPr>
      <xdr:spPr>
        <a:xfrm>
          <a:off x="6972300" y="180174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7638</xdr:rowOff>
    </xdr:from>
    <xdr:ext cx="469744" cy="259045"/>
    <xdr:sp macro="" textlink="">
      <xdr:nvSpPr>
        <xdr:cNvPr id="485" name="n_1aveValue【市民会館】&#10;一人当たり面積">
          <a:extLst>
            <a:ext uri="{FF2B5EF4-FFF2-40B4-BE49-F238E27FC236}">
              <a16:creationId xmlns:a16="http://schemas.microsoft.com/office/drawing/2014/main" id="{86C75FA2-1B78-4FEB-983C-8FF8847C3F99}"/>
            </a:ext>
          </a:extLst>
        </xdr:cNvPr>
        <xdr:cNvSpPr txBox="1"/>
      </xdr:nvSpPr>
      <xdr:spPr>
        <a:xfrm>
          <a:off x="9391727" y="1818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3827</xdr:rowOff>
    </xdr:from>
    <xdr:ext cx="469744" cy="259045"/>
    <xdr:sp macro="" textlink="">
      <xdr:nvSpPr>
        <xdr:cNvPr id="486" name="n_2aveValue【市民会館】&#10;一人当たり面積">
          <a:extLst>
            <a:ext uri="{FF2B5EF4-FFF2-40B4-BE49-F238E27FC236}">
              <a16:creationId xmlns:a16="http://schemas.microsoft.com/office/drawing/2014/main" id="{9DFA7F2A-C6BD-4FB8-BC4D-2F6C9835D0CF}"/>
            </a:ext>
          </a:extLst>
        </xdr:cNvPr>
        <xdr:cNvSpPr txBox="1"/>
      </xdr:nvSpPr>
      <xdr:spPr>
        <a:xfrm>
          <a:off x="8515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15257</xdr:rowOff>
    </xdr:from>
    <xdr:ext cx="469744" cy="259045"/>
    <xdr:sp macro="" textlink="">
      <xdr:nvSpPr>
        <xdr:cNvPr id="487" name="n_3aveValue【市民会館】&#10;一人当たり面積">
          <a:extLst>
            <a:ext uri="{FF2B5EF4-FFF2-40B4-BE49-F238E27FC236}">
              <a16:creationId xmlns:a16="http://schemas.microsoft.com/office/drawing/2014/main" id="{41204CAC-980E-4E8A-88AE-3F20951B4871}"/>
            </a:ext>
          </a:extLst>
        </xdr:cNvPr>
        <xdr:cNvSpPr txBox="1"/>
      </xdr:nvSpPr>
      <xdr:spPr>
        <a:xfrm>
          <a:off x="76264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15257</xdr:rowOff>
    </xdr:from>
    <xdr:ext cx="469744" cy="259045"/>
    <xdr:sp macro="" textlink="">
      <xdr:nvSpPr>
        <xdr:cNvPr id="488" name="n_4aveValue【市民会館】&#10;一人当たり面積">
          <a:extLst>
            <a:ext uri="{FF2B5EF4-FFF2-40B4-BE49-F238E27FC236}">
              <a16:creationId xmlns:a16="http://schemas.microsoft.com/office/drawing/2014/main" id="{8D8B4B55-945A-4CD9-9881-6F421142B410}"/>
            </a:ext>
          </a:extLst>
        </xdr:cNvPr>
        <xdr:cNvSpPr txBox="1"/>
      </xdr:nvSpPr>
      <xdr:spPr>
        <a:xfrm>
          <a:off x="67374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97807</xdr:rowOff>
    </xdr:from>
    <xdr:ext cx="469744" cy="259045"/>
    <xdr:sp macro="" textlink="">
      <xdr:nvSpPr>
        <xdr:cNvPr id="489" name="n_1mainValue【市民会館】&#10;一人当たり面積">
          <a:extLst>
            <a:ext uri="{FF2B5EF4-FFF2-40B4-BE49-F238E27FC236}">
              <a16:creationId xmlns:a16="http://schemas.microsoft.com/office/drawing/2014/main" id="{444C84D6-770D-4C37-82A1-374EAF3A5C65}"/>
            </a:ext>
          </a:extLst>
        </xdr:cNvPr>
        <xdr:cNvSpPr txBox="1"/>
      </xdr:nvSpPr>
      <xdr:spPr>
        <a:xfrm>
          <a:off x="9391727" y="177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93997</xdr:rowOff>
    </xdr:from>
    <xdr:ext cx="469744" cy="259045"/>
    <xdr:sp macro="" textlink="">
      <xdr:nvSpPr>
        <xdr:cNvPr id="490" name="n_2mainValue【市民会館】&#10;一人当たり面積">
          <a:extLst>
            <a:ext uri="{FF2B5EF4-FFF2-40B4-BE49-F238E27FC236}">
              <a16:creationId xmlns:a16="http://schemas.microsoft.com/office/drawing/2014/main" id="{AB232F73-677A-4605-94C2-595F3E56E740}"/>
            </a:ext>
          </a:extLst>
        </xdr:cNvPr>
        <xdr:cNvSpPr txBox="1"/>
      </xdr:nvSpPr>
      <xdr:spPr>
        <a:xfrm>
          <a:off x="85154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90188</xdr:rowOff>
    </xdr:from>
    <xdr:ext cx="469744" cy="259045"/>
    <xdr:sp macro="" textlink="">
      <xdr:nvSpPr>
        <xdr:cNvPr id="491" name="n_3mainValue【市民会館】&#10;一人当たり面積">
          <a:extLst>
            <a:ext uri="{FF2B5EF4-FFF2-40B4-BE49-F238E27FC236}">
              <a16:creationId xmlns:a16="http://schemas.microsoft.com/office/drawing/2014/main" id="{267DF01F-8E85-4088-BEE5-791609FCD42E}"/>
            </a:ext>
          </a:extLst>
        </xdr:cNvPr>
        <xdr:cNvSpPr txBox="1"/>
      </xdr:nvSpPr>
      <xdr:spPr>
        <a:xfrm>
          <a:off x="7626427" y="1774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82566</xdr:rowOff>
    </xdr:from>
    <xdr:ext cx="469744" cy="259045"/>
    <xdr:sp macro="" textlink="">
      <xdr:nvSpPr>
        <xdr:cNvPr id="492" name="n_4mainValue【市民会館】&#10;一人当たり面積">
          <a:extLst>
            <a:ext uri="{FF2B5EF4-FFF2-40B4-BE49-F238E27FC236}">
              <a16:creationId xmlns:a16="http://schemas.microsoft.com/office/drawing/2014/main" id="{55879117-ADB4-4495-A966-5ECBB3C51FCA}"/>
            </a:ext>
          </a:extLst>
        </xdr:cNvPr>
        <xdr:cNvSpPr txBox="1"/>
      </xdr:nvSpPr>
      <xdr:spPr>
        <a:xfrm>
          <a:off x="6737427" y="1774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a:extLst>
            <a:ext uri="{FF2B5EF4-FFF2-40B4-BE49-F238E27FC236}">
              <a16:creationId xmlns:a16="http://schemas.microsoft.com/office/drawing/2014/main" id="{25F412C4-C3B8-4714-9CAA-3ECDE66AF73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a:extLst>
            <a:ext uri="{FF2B5EF4-FFF2-40B4-BE49-F238E27FC236}">
              <a16:creationId xmlns:a16="http://schemas.microsoft.com/office/drawing/2014/main" id="{4695489C-FF57-45B9-B708-68B015000EB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a:extLst>
            <a:ext uri="{FF2B5EF4-FFF2-40B4-BE49-F238E27FC236}">
              <a16:creationId xmlns:a16="http://schemas.microsoft.com/office/drawing/2014/main" id="{D248BE0D-9AE3-4D48-89E7-BA6B3ADBFF8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a:extLst>
            <a:ext uri="{FF2B5EF4-FFF2-40B4-BE49-F238E27FC236}">
              <a16:creationId xmlns:a16="http://schemas.microsoft.com/office/drawing/2014/main" id="{FFAF229C-B715-415D-8462-D94A461C332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a:extLst>
            <a:ext uri="{FF2B5EF4-FFF2-40B4-BE49-F238E27FC236}">
              <a16:creationId xmlns:a16="http://schemas.microsoft.com/office/drawing/2014/main" id="{CFCDA842-FD63-40BC-B3F5-ECB798611E5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a:extLst>
            <a:ext uri="{FF2B5EF4-FFF2-40B4-BE49-F238E27FC236}">
              <a16:creationId xmlns:a16="http://schemas.microsoft.com/office/drawing/2014/main" id="{81A8B173-D82C-468D-9B85-9F573241E81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a:extLst>
            <a:ext uri="{FF2B5EF4-FFF2-40B4-BE49-F238E27FC236}">
              <a16:creationId xmlns:a16="http://schemas.microsoft.com/office/drawing/2014/main" id="{67FF3AB7-B5B5-4880-B0A4-25F143B31A2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a:extLst>
            <a:ext uri="{FF2B5EF4-FFF2-40B4-BE49-F238E27FC236}">
              <a16:creationId xmlns:a16="http://schemas.microsoft.com/office/drawing/2014/main" id="{56FBF230-52D4-4C13-9081-560EF234368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a:extLst>
            <a:ext uri="{FF2B5EF4-FFF2-40B4-BE49-F238E27FC236}">
              <a16:creationId xmlns:a16="http://schemas.microsoft.com/office/drawing/2014/main" id="{C1DA7D11-5FDB-4132-9FFB-080467E4DA3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a:extLst>
            <a:ext uri="{FF2B5EF4-FFF2-40B4-BE49-F238E27FC236}">
              <a16:creationId xmlns:a16="http://schemas.microsoft.com/office/drawing/2014/main" id="{3B87FA65-0FFC-4C6E-8C9A-7610ECFDBB8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a:extLst>
            <a:ext uri="{FF2B5EF4-FFF2-40B4-BE49-F238E27FC236}">
              <a16:creationId xmlns:a16="http://schemas.microsoft.com/office/drawing/2014/main" id="{3092F289-469B-4294-A104-E9F5E314C058}"/>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4" name="直線コネクタ 503">
          <a:extLst>
            <a:ext uri="{FF2B5EF4-FFF2-40B4-BE49-F238E27FC236}">
              <a16:creationId xmlns:a16="http://schemas.microsoft.com/office/drawing/2014/main" id="{271CADB0-9B92-48BA-B0F1-0912E9B4F6E7}"/>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5" name="テキスト ボックス 504">
          <a:extLst>
            <a:ext uri="{FF2B5EF4-FFF2-40B4-BE49-F238E27FC236}">
              <a16:creationId xmlns:a16="http://schemas.microsoft.com/office/drawing/2014/main" id="{2C8E0DC0-BFC9-4CDF-90DF-E98B29D50371}"/>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6" name="直線コネクタ 505">
          <a:extLst>
            <a:ext uri="{FF2B5EF4-FFF2-40B4-BE49-F238E27FC236}">
              <a16:creationId xmlns:a16="http://schemas.microsoft.com/office/drawing/2014/main" id="{8786F1BA-07BB-4058-8DF7-091E6964134E}"/>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7" name="テキスト ボックス 506">
          <a:extLst>
            <a:ext uri="{FF2B5EF4-FFF2-40B4-BE49-F238E27FC236}">
              <a16:creationId xmlns:a16="http://schemas.microsoft.com/office/drawing/2014/main" id="{8572774E-02F5-48BF-8F37-353D48B4E48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8" name="直線コネクタ 507">
          <a:extLst>
            <a:ext uri="{FF2B5EF4-FFF2-40B4-BE49-F238E27FC236}">
              <a16:creationId xmlns:a16="http://schemas.microsoft.com/office/drawing/2014/main" id="{D5D45A31-68F9-4BEC-8065-2249A6003024}"/>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9" name="テキスト ボックス 508">
          <a:extLst>
            <a:ext uri="{FF2B5EF4-FFF2-40B4-BE49-F238E27FC236}">
              <a16:creationId xmlns:a16="http://schemas.microsoft.com/office/drawing/2014/main" id="{88F333F9-34F8-4F1D-A79F-B584670C3B47}"/>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0" name="直線コネクタ 509">
          <a:extLst>
            <a:ext uri="{FF2B5EF4-FFF2-40B4-BE49-F238E27FC236}">
              <a16:creationId xmlns:a16="http://schemas.microsoft.com/office/drawing/2014/main" id="{3037F87D-FF9A-4B54-A318-841589641614}"/>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1" name="テキスト ボックス 510">
          <a:extLst>
            <a:ext uri="{FF2B5EF4-FFF2-40B4-BE49-F238E27FC236}">
              <a16:creationId xmlns:a16="http://schemas.microsoft.com/office/drawing/2014/main" id="{07AAB2B8-3C99-4072-A54A-EC985B1AEF06}"/>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2" name="直線コネクタ 511">
          <a:extLst>
            <a:ext uri="{FF2B5EF4-FFF2-40B4-BE49-F238E27FC236}">
              <a16:creationId xmlns:a16="http://schemas.microsoft.com/office/drawing/2014/main" id="{DC413699-D5DD-418E-A29F-DE0D4436012D}"/>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3" name="テキスト ボックス 512">
          <a:extLst>
            <a:ext uri="{FF2B5EF4-FFF2-40B4-BE49-F238E27FC236}">
              <a16:creationId xmlns:a16="http://schemas.microsoft.com/office/drawing/2014/main" id="{80482EFA-9820-4FDA-A7FC-1E897BF6DF3B}"/>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4" name="直線コネクタ 513">
          <a:extLst>
            <a:ext uri="{FF2B5EF4-FFF2-40B4-BE49-F238E27FC236}">
              <a16:creationId xmlns:a16="http://schemas.microsoft.com/office/drawing/2014/main" id="{E5DF3E66-E9F6-47B1-A740-CEAB4FD1E085}"/>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5" name="テキスト ボックス 514">
          <a:extLst>
            <a:ext uri="{FF2B5EF4-FFF2-40B4-BE49-F238E27FC236}">
              <a16:creationId xmlns:a16="http://schemas.microsoft.com/office/drawing/2014/main" id="{39364B63-72ED-4F59-B39F-765922AC9343}"/>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8E0DA741-ADAD-4E24-BF6B-8C08C784501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7" name="【一般廃棄物処理施設】&#10;有形固定資産減価償却率グラフ枠">
          <a:extLst>
            <a:ext uri="{FF2B5EF4-FFF2-40B4-BE49-F238E27FC236}">
              <a16:creationId xmlns:a16="http://schemas.microsoft.com/office/drawing/2014/main" id="{CB445F90-AF4C-4A82-BC24-43DC3003E9B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41</xdr:row>
      <xdr:rowOff>167640</xdr:rowOff>
    </xdr:to>
    <xdr:cxnSp macro="">
      <xdr:nvCxnSpPr>
        <xdr:cNvPr id="518" name="直線コネクタ 517">
          <a:extLst>
            <a:ext uri="{FF2B5EF4-FFF2-40B4-BE49-F238E27FC236}">
              <a16:creationId xmlns:a16="http://schemas.microsoft.com/office/drawing/2014/main" id="{95D598D8-A083-41C3-A13C-8FF7A572FFF8}"/>
            </a:ext>
          </a:extLst>
        </xdr:cNvPr>
        <xdr:cNvCxnSpPr/>
      </xdr:nvCxnSpPr>
      <xdr:spPr>
        <a:xfrm flipV="1">
          <a:off x="16318864" y="5869577"/>
          <a:ext cx="0" cy="1327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19" name="【一般廃棄物処理施設】&#10;有形固定資産減価償却率最小値テキスト">
          <a:extLst>
            <a:ext uri="{FF2B5EF4-FFF2-40B4-BE49-F238E27FC236}">
              <a16:creationId xmlns:a16="http://schemas.microsoft.com/office/drawing/2014/main" id="{982647C0-4342-4B9C-A4B1-382DB667F32A}"/>
            </a:ext>
          </a:extLst>
        </xdr:cNvPr>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20" name="直線コネクタ 519">
          <a:extLst>
            <a:ext uri="{FF2B5EF4-FFF2-40B4-BE49-F238E27FC236}">
              <a16:creationId xmlns:a16="http://schemas.microsoft.com/office/drawing/2014/main" id="{66124517-0ECA-465B-9AED-359948D1FD15}"/>
            </a:ext>
          </a:extLst>
        </xdr:cNvPr>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521" name="【一般廃棄物処理施設】&#10;有形固定資産減価償却率最大値テキスト">
          <a:extLst>
            <a:ext uri="{FF2B5EF4-FFF2-40B4-BE49-F238E27FC236}">
              <a16:creationId xmlns:a16="http://schemas.microsoft.com/office/drawing/2014/main" id="{E783918F-EF65-491C-B2A8-AC7FE3881424}"/>
            </a:ext>
          </a:extLst>
        </xdr:cNvPr>
        <xdr:cNvSpPr txBox="1"/>
      </xdr:nvSpPr>
      <xdr:spPr>
        <a:xfrm>
          <a:off x="16357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522" name="直線コネクタ 521">
          <a:extLst>
            <a:ext uri="{FF2B5EF4-FFF2-40B4-BE49-F238E27FC236}">
              <a16:creationId xmlns:a16="http://schemas.microsoft.com/office/drawing/2014/main" id="{C8D7C7C9-ED20-4C07-8726-B056A233632E}"/>
            </a:ext>
          </a:extLst>
        </xdr:cNvPr>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93634</xdr:rowOff>
    </xdr:from>
    <xdr:ext cx="405111" cy="259045"/>
    <xdr:sp macro="" textlink="">
      <xdr:nvSpPr>
        <xdr:cNvPr id="523" name="【一般廃棄物処理施設】&#10;有形固定資産減価償却率平均値テキスト">
          <a:extLst>
            <a:ext uri="{FF2B5EF4-FFF2-40B4-BE49-F238E27FC236}">
              <a16:creationId xmlns:a16="http://schemas.microsoft.com/office/drawing/2014/main" id="{99D55B2A-B1C5-4BB6-BDC9-116F0D341C1B}"/>
            </a:ext>
          </a:extLst>
        </xdr:cNvPr>
        <xdr:cNvSpPr txBox="1"/>
      </xdr:nvSpPr>
      <xdr:spPr>
        <a:xfrm>
          <a:off x="16357600" y="66087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524" name="フローチャート: 判断 523">
          <a:extLst>
            <a:ext uri="{FF2B5EF4-FFF2-40B4-BE49-F238E27FC236}">
              <a16:creationId xmlns:a16="http://schemas.microsoft.com/office/drawing/2014/main" id="{9F6A3EB0-F200-482D-97D1-C075561A445D}"/>
            </a:ext>
          </a:extLst>
        </xdr:cNvPr>
        <xdr:cNvSpPr/>
      </xdr:nvSpPr>
      <xdr:spPr>
        <a:xfrm>
          <a:off x="162687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116840</xdr:rowOff>
    </xdr:from>
    <xdr:to>
      <xdr:col>81</xdr:col>
      <xdr:colOff>101600</xdr:colOff>
      <xdr:row>39</xdr:row>
      <xdr:rowOff>46990</xdr:rowOff>
    </xdr:to>
    <xdr:sp macro="" textlink="">
      <xdr:nvSpPr>
        <xdr:cNvPr id="525" name="フローチャート: 判断 524">
          <a:extLst>
            <a:ext uri="{FF2B5EF4-FFF2-40B4-BE49-F238E27FC236}">
              <a16:creationId xmlns:a16="http://schemas.microsoft.com/office/drawing/2014/main" id="{AF7BD66F-6F5E-467C-B5C1-F483D219B8B5}"/>
            </a:ext>
          </a:extLst>
        </xdr:cNvPr>
        <xdr:cNvSpPr/>
      </xdr:nvSpPr>
      <xdr:spPr>
        <a:xfrm>
          <a:off x="15430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25400</xdr:rowOff>
    </xdr:from>
    <xdr:to>
      <xdr:col>76</xdr:col>
      <xdr:colOff>165100</xdr:colOff>
      <xdr:row>39</xdr:row>
      <xdr:rowOff>127000</xdr:rowOff>
    </xdr:to>
    <xdr:sp macro="" textlink="">
      <xdr:nvSpPr>
        <xdr:cNvPr id="526" name="フローチャート: 判断 525">
          <a:extLst>
            <a:ext uri="{FF2B5EF4-FFF2-40B4-BE49-F238E27FC236}">
              <a16:creationId xmlns:a16="http://schemas.microsoft.com/office/drawing/2014/main" id="{2CF10930-F557-43DD-B473-91F256896B77}"/>
            </a:ext>
          </a:extLst>
        </xdr:cNvPr>
        <xdr:cNvSpPr/>
      </xdr:nvSpPr>
      <xdr:spPr>
        <a:xfrm>
          <a:off x="14541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157662</xdr:rowOff>
    </xdr:from>
    <xdr:to>
      <xdr:col>72</xdr:col>
      <xdr:colOff>38100</xdr:colOff>
      <xdr:row>39</xdr:row>
      <xdr:rowOff>87812</xdr:rowOff>
    </xdr:to>
    <xdr:sp macro="" textlink="">
      <xdr:nvSpPr>
        <xdr:cNvPr id="527" name="フローチャート: 判断 526">
          <a:extLst>
            <a:ext uri="{FF2B5EF4-FFF2-40B4-BE49-F238E27FC236}">
              <a16:creationId xmlns:a16="http://schemas.microsoft.com/office/drawing/2014/main" id="{500B433A-BBAE-40A3-B098-1723E4F2E541}"/>
            </a:ext>
          </a:extLst>
        </xdr:cNvPr>
        <xdr:cNvSpPr/>
      </xdr:nvSpPr>
      <xdr:spPr>
        <a:xfrm>
          <a:off x="13652500" y="667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13970</xdr:rowOff>
    </xdr:from>
    <xdr:to>
      <xdr:col>67</xdr:col>
      <xdr:colOff>101600</xdr:colOff>
      <xdr:row>39</xdr:row>
      <xdr:rowOff>115570</xdr:rowOff>
    </xdr:to>
    <xdr:sp macro="" textlink="">
      <xdr:nvSpPr>
        <xdr:cNvPr id="528" name="フローチャート: 判断 527">
          <a:extLst>
            <a:ext uri="{FF2B5EF4-FFF2-40B4-BE49-F238E27FC236}">
              <a16:creationId xmlns:a16="http://schemas.microsoft.com/office/drawing/2014/main" id="{D3885719-EA62-4D16-A2BF-15C885D67528}"/>
            </a:ext>
          </a:extLst>
        </xdr:cNvPr>
        <xdr:cNvSpPr/>
      </xdr:nvSpPr>
      <xdr:spPr>
        <a:xfrm>
          <a:off x="1276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8078BECC-6D3E-4E2D-82F4-4C204CA92E7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E2A7B660-305D-45EF-883A-64DBB57550E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20540D66-226E-471F-B271-8AFCE7D0B5F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25386FEA-E125-48C9-8E29-8189F233C0C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4F1F8AB-F39E-478C-99C8-3EA631219F7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170724</xdr:rowOff>
    </xdr:from>
    <xdr:to>
      <xdr:col>85</xdr:col>
      <xdr:colOff>177800</xdr:colOff>
      <xdr:row>38</xdr:row>
      <xdr:rowOff>100874</xdr:rowOff>
    </xdr:to>
    <xdr:sp macro="" textlink="">
      <xdr:nvSpPr>
        <xdr:cNvPr id="534" name="楕円 533">
          <a:extLst>
            <a:ext uri="{FF2B5EF4-FFF2-40B4-BE49-F238E27FC236}">
              <a16:creationId xmlns:a16="http://schemas.microsoft.com/office/drawing/2014/main" id="{319719EA-A75A-446F-83F6-8B60AD27A0B5}"/>
            </a:ext>
          </a:extLst>
        </xdr:cNvPr>
        <xdr:cNvSpPr/>
      </xdr:nvSpPr>
      <xdr:spPr>
        <a:xfrm>
          <a:off x="16268700" y="651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22151</xdr:rowOff>
    </xdr:from>
    <xdr:ext cx="405111" cy="259045"/>
    <xdr:sp macro="" textlink="">
      <xdr:nvSpPr>
        <xdr:cNvPr id="535" name="【一般廃棄物処理施設】&#10;有形固定資産減価償却率該当値テキスト">
          <a:extLst>
            <a:ext uri="{FF2B5EF4-FFF2-40B4-BE49-F238E27FC236}">
              <a16:creationId xmlns:a16="http://schemas.microsoft.com/office/drawing/2014/main" id="{4956C7F1-06C1-4FE5-9CDF-0445583CBB60}"/>
            </a:ext>
          </a:extLst>
        </xdr:cNvPr>
        <xdr:cNvSpPr txBox="1"/>
      </xdr:nvSpPr>
      <xdr:spPr>
        <a:xfrm>
          <a:off x="16357600" y="6365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129903</xdr:rowOff>
    </xdr:from>
    <xdr:to>
      <xdr:col>81</xdr:col>
      <xdr:colOff>101600</xdr:colOff>
      <xdr:row>38</xdr:row>
      <xdr:rowOff>60053</xdr:rowOff>
    </xdr:to>
    <xdr:sp macro="" textlink="">
      <xdr:nvSpPr>
        <xdr:cNvPr id="536" name="楕円 535">
          <a:extLst>
            <a:ext uri="{FF2B5EF4-FFF2-40B4-BE49-F238E27FC236}">
              <a16:creationId xmlns:a16="http://schemas.microsoft.com/office/drawing/2014/main" id="{99FCBF8F-7432-4973-A2EF-EEEEB30D18E6}"/>
            </a:ext>
          </a:extLst>
        </xdr:cNvPr>
        <xdr:cNvSpPr/>
      </xdr:nvSpPr>
      <xdr:spPr>
        <a:xfrm>
          <a:off x="15430500" y="647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9253</xdr:rowOff>
    </xdr:from>
    <xdr:to>
      <xdr:col>85</xdr:col>
      <xdr:colOff>127000</xdr:colOff>
      <xdr:row>38</xdr:row>
      <xdr:rowOff>50074</xdr:rowOff>
    </xdr:to>
    <xdr:cxnSp macro="">
      <xdr:nvCxnSpPr>
        <xdr:cNvPr id="537" name="直線コネクタ 536">
          <a:extLst>
            <a:ext uri="{FF2B5EF4-FFF2-40B4-BE49-F238E27FC236}">
              <a16:creationId xmlns:a16="http://schemas.microsoft.com/office/drawing/2014/main" id="{9E54DC07-9750-4BC4-B444-132BC81BDA00}"/>
            </a:ext>
          </a:extLst>
        </xdr:cNvPr>
        <xdr:cNvCxnSpPr/>
      </xdr:nvCxnSpPr>
      <xdr:spPr>
        <a:xfrm>
          <a:off x="15481300" y="6524353"/>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97246</xdr:rowOff>
    </xdr:from>
    <xdr:to>
      <xdr:col>76</xdr:col>
      <xdr:colOff>165100</xdr:colOff>
      <xdr:row>38</xdr:row>
      <xdr:rowOff>27395</xdr:rowOff>
    </xdr:to>
    <xdr:sp macro="" textlink="">
      <xdr:nvSpPr>
        <xdr:cNvPr id="538" name="楕円 537">
          <a:extLst>
            <a:ext uri="{FF2B5EF4-FFF2-40B4-BE49-F238E27FC236}">
              <a16:creationId xmlns:a16="http://schemas.microsoft.com/office/drawing/2014/main" id="{13CEBE10-2CE2-4EFF-A1AC-56135A1BA1AD}"/>
            </a:ext>
          </a:extLst>
        </xdr:cNvPr>
        <xdr:cNvSpPr/>
      </xdr:nvSpPr>
      <xdr:spPr>
        <a:xfrm>
          <a:off x="14541500" y="644089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148046</xdr:rowOff>
    </xdr:from>
    <xdr:to>
      <xdr:col>81</xdr:col>
      <xdr:colOff>50800</xdr:colOff>
      <xdr:row>38</xdr:row>
      <xdr:rowOff>9253</xdr:rowOff>
    </xdr:to>
    <xdr:cxnSp macro="">
      <xdr:nvCxnSpPr>
        <xdr:cNvPr id="539" name="直線コネクタ 538">
          <a:extLst>
            <a:ext uri="{FF2B5EF4-FFF2-40B4-BE49-F238E27FC236}">
              <a16:creationId xmlns:a16="http://schemas.microsoft.com/office/drawing/2014/main" id="{B68FCEC2-DA8C-4EED-8C72-B310C5AEE9E2}"/>
            </a:ext>
          </a:extLst>
        </xdr:cNvPr>
        <xdr:cNvCxnSpPr/>
      </xdr:nvCxnSpPr>
      <xdr:spPr>
        <a:xfrm>
          <a:off x="14592300" y="649169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76019</xdr:rowOff>
    </xdr:from>
    <xdr:to>
      <xdr:col>72</xdr:col>
      <xdr:colOff>38100</xdr:colOff>
      <xdr:row>38</xdr:row>
      <xdr:rowOff>6169</xdr:rowOff>
    </xdr:to>
    <xdr:sp macro="" textlink="">
      <xdr:nvSpPr>
        <xdr:cNvPr id="540" name="楕円 539">
          <a:extLst>
            <a:ext uri="{FF2B5EF4-FFF2-40B4-BE49-F238E27FC236}">
              <a16:creationId xmlns:a16="http://schemas.microsoft.com/office/drawing/2014/main" id="{ED7CF3A0-418A-4814-880B-58F96314673D}"/>
            </a:ext>
          </a:extLst>
        </xdr:cNvPr>
        <xdr:cNvSpPr/>
      </xdr:nvSpPr>
      <xdr:spPr>
        <a:xfrm>
          <a:off x="13652500" y="641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126819</xdr:rowOff>
    </xdr:from>
    <xdr:to>
      <xdr:col>76</xdr:col>
      <xdr:colOff>114300</xdr:colOff>
      <xdr:row>37</xdr:row>
      <xdr:rowOff>148046</xdr:rowOff>
    </xdr:to>
    <xdr:cxnSp macro="">
      <xdr:nvCxnSpPr>
        <xdr:cNvPr id="541" name="直線コネクタ 540">
          <a:extLst>
            <a:ext uri="{FF2B5EF4-FFF2-40B4-BE49-F238E27FC236}">
              <a16:creationId xmlns:a16="http://schemas.microsoft.com/office/drawing/2014/main" id="{874849C5-1BE3-430D-8204-7929982AB09F}"/>
            </a:ext>
          </a:extLst>
        </xdr:cNvPr>
        <xdr:cNvCxnSpPr/>
      </xdr:nvCxnSpPr>
      <xdr:spPr>
        <a:xfrm>
          <a:off x="13703300" y="6470469"/>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35197</xdr:rowOff>
    </xdr:from>
    <xdr:to>
      <xdr:col>67</xdr:col>
      <xdr:colOff>101600</xdr:colOff>
      <xdr:row>37</xdr:row>
      <xdr:rowOff>136797</xdr:rowOff>
    </xdr:to>
    <xdr:sp macro="" textlink="">
      <xdr:nvSpPr>
        <xdr:cNvPr id="542" name="楕円 541">
          <a:extLst>
            <a:ext uri="{FF2B5EF4-FFF2-40B4-BE49-F238E27FC236}">
              <a16:creationId xmlns:a16="http://schemas.microsoft.com/office/drawing/2014/main" id="{12AB57B5-96FA-4FED-8689-30BD3949636A}"/>
            </a:ext>
          </a:extLst>
        </xdr:cNvPr>
        <xdr:cNvSpPr/>
      </xdr:nvSpPr>
      <xdr:spPr>
        <a:xfrm>
          <a:off x="12763500" y="637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85997</xdr:rowOff>
    </xdr:from>
    <xdr:to>
      <xdr:col>71</xdr:col>
      <xdr:colOff>177800</xdr:colOff>
      <xdr:row>37</xdr:row>
      <xdr:rowOff>126819</xdr:rowOff>
    </xdr:to>
    <xdr:cxnSp macro="">
      <xdr:nvCxnSpPr>
        <xdr:cNvPr id="543" name="直線コネクタ 542">
          <a:extLst>
            <a:ext uri="{FF2B5EF4-FFF2-40B4-BE49-F238E27FC236}">
              <a16:creationId xmlns:a16="http://schemas.microsoft.com/office/drawing/2014/main" id="{05E28783-EE59-4ADC-98A1-DC4432AC71A8}"/>
            </a:ext>
          </a:extLst>
        </xdr:cNvPr>
        <xdr:cNvCxnSpPr/>
      </xdr:nvCxnSpPr>
      <xdr:spPr>
        <a:xfrm>
          <a:off x="12814300" y="6429647"/>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38117</xdr:rowOff>
    </xdr:from>
    <xdr:ext cx="405111" cy="259045"/>
    <xdr:sp macro="" textlink="">
      <xdr:nvSpPr>
        <xdr:cNvPr id="544" name="n_1aveValue【一般廃棄物処理施設】&#10;有形固定資産減価償却率">
          <a:extLst>
            <a:ext uri="{FF2B5EF4-FFF2-40B4-BE49-F238E27FC236}">
              <a16:creationId xmlns:a16="http://schemas.microsoft.com/office/drawing/2014/main" id="{D878E11F-CE10-4A43-A851-0BE5A9B6B829}"/>
            </a:ext>
          </a:extLst>
        </xdr:cNvPr>
        <xdr:cNvSpPr txBox="1"/>
      </xdr:nvSpPr>
      <xdr:spPr>
        <a:xfrm>
          <a:off x="152660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118127</xdr:rowOff>
    </xdr:from>
    <xdr:ext cx="405111" cy="259045"/>
    <xdr:sp macro="" textlink="">
      <xdr:nvSpPr>
        <xdr:cNvPr id="545" name="n_2aveValue【一般廃棄物処理施設】&#10;有形固定資産減価償却率">
          <a:extLst>
            <a:ext uri="{FF2B5EF4-FFF2-40B4-BE49-F238E27FC236}">
              <a16:creationId xmlns:a16="http://schemas.microsoft.com/office/drawing/2014/main" id="{AD42B6CF-7BB8-4695-ACE8-746CD0A41CB5}"/>
            </a:ext>
          </a:extLst>
        </xdr:cNvPr>
        <xdr:cNvSpPr txBox="1"/>
      </xdr:nvSpPr>
      <xdr:spPr>
        <a:xfrm>
          <a:off x="14389744"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78939</xdr:rowOff>
    </xdr:from>
    <xdr:ext cx="405111" cy="259045"/>
    <xdr:sp macro="" textlink="">
      <xdr:nvSpPr>
        <xdr:cNvPr id="546" name="n_3aveValue【一般廃棄物処理施設】&#10;有形固定資産減価償却率">
          <a:extLst>
            <a:ext uri="{FF2B5EF4-FFF2-40B4-BE49-F238E27FC236}">
              <a16:creationId xmlns:a16="http://schemas.microsoft.com/office/drawing/2014/main" id="{538A1ED5-1A24-4B0B-8407-C4F90879C0B2}"/>
            </a:ext>
          </a:extLst>
        </xdr:cNvPr>
        <xdr:cNvSpPr txBox="1"/>
      </xdr:nvSpPr>
      <xdr:spPr>
        <a:xfrm>
          <a:off x="13500744" y="676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106697</xdr:rowOff>
    </xdr:from>
    <xdr:ext cx="405111" cy="259045"/>
    <xdr:sp macro="" textlink="">
      <xdr:nvSpPr>
        <xdr:cNvPr id="547" name="n_4aveValue【一般廃棄物処理施設】&#10;有形固定資産減価償却率">
          <a:extLst>
            <a:ext uri="{FF2B5EF4-FFF2-40B4-BE49-F238E27FC236}">
              <a16:creationId xmlns:a16="http://schemas.microsoft.com/office/drawing/2014/main" id="{33DC9E79-F58B-4CFF-AED0-B0366CD6A91A}"/>
            </a:ext>
          </a:extLst>
        </xdr:cNvPr>
        <xdr:cNvSpPr txBox="1"/>
      </xdr:nvSpPr>
      <xdr:spPr>
        <a:xfrm>
          <a:off x="12611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76580</xdr:rowOff>
    </xdr:from>
    <xdr:ext cx="405111" cy="259045"/>
    <xdr:sp macro="" textlink="">
      <xdr:nvSpPr>
        <xdr:cNvPr id="548" name="n_1mainValue【一般廃棄物処理施設】&#10;有形固定資産減価償却率">
          <a:extLst>
            <a:ext uri="{FF2B5EF4-FFF2-40B4-BE49-F238E27FC236}">
              <a16:creationId xmlns:a16="http://schemas.microsoft.com/office/drawing/2014/main" id="{CF6D6BB8-E11B-485C-83B0-7D45D888D5B6}"/>
            </a:ext>
          </a:extLst>
        </xdr:cNvPr>
        <xdr:cNvSpPr txBox="1"/>
      </xdr:nvSpPr>
      <xdr:spPr>
        <a:xfrm>
          <a:off x="15266044" y="624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43923</xdr:rowOff>
    </xdr:from>
    <xdr:ext cx="405111" cy="259045"/>
    <xdr:sp macro="" textlink="">
      <xdr:nvSpPr>
        <xdr:cNvPr id="549" name="n_2mainValue【一般廃棄物処理施設】&#10;有形固定資産減価償却率">
          <a:extLst>
            <a:ext uri="{FF2B5EF4-FFF2-40B4-BE49-F238E27FC236}">
              <a16:creationId xmlns:a16="http://schemas.microsoft.com/office/drawing/2014/main" id="{5CC20CFD-5BBA-41ED-B607-ED0C05F53F55}"/>
            </a:ext>
          </a:extLst>
        </xdr:cNvPr>
        <xdr:cNvSpPr txBox="1"/>
      </xdr:nvSpPr>
      <xdr:spPr>
        <a:xfrm>
          <a:off x="14389744" y="6216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22696</xdr:rowOff>
    </xdr:from>
    <xdr:ext cx="405111" cy="259045"/>
    <xdr:sp macro="" textlink="">
      <xdr:nvSpPr>
        <xdr:cNvPr id="550" name="n_3mainValue【一般廃棄物処理施設】&#10;有形固定資産減価償却率">
          <a:extLst>
            <a:ext uri="{FF2B5EF4-FFF2-40B4-BE49-F238E27FC236}">
              <a16:creationId xmlns:a16="http://schemas.microsoft.com/office/drawing/2014/main" id="{6BE34DD8-3E96-4980-900F-87F044B29DC9}"/>
            </a:ext>
          </a:extLst>
        </xdr:cNvPr>
        <xdr:cNvSpPr txBox="1"/>
      </xdr:nvSpPr>
      <xdr:spPr>
        <a:xfrm>
          <a:off x="135007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153324</xdr:rowOff>
    </xdr:from>
    <xdr:ext cx="405111" cy="259045"/>
    <xdr:sp macro="" textlink="">
      <xdr:nvSpPr>
        <xdr:cNvPr id="551" name="n_4mainValue【一般廃棄物処理施設】&#10;有形固定資産減価償却率">
          <a:extLst>
            <a:ext uri="{FF2B5EF4-FFF2-40B4-BE49-F238E27FC236}">
              <a16:creationId xmlns:a16="http://schemas.microsoft.com/office/drawing/2014/main" id="{2CA600B6-0736-4BE8-A951-06C812205C87}"/>
            </a:ext>
          </a:extLst>
        </xdr:cNvPr>
        <xdr:cNvSpPr txBox="1"/>
      </xdr:nvSpPr>
      <xdr:spPr>
        <a:xfrm>
          <a:off x="12611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a:extLst>
            <a:ext uri="{FF2B5EF4-FFF2-40B4-BE49-F238E27FC236}">
              <a16:creationId xmlns:a16="http://schemas.microsoft.com/office/drawing/2014/main" id="{B62FF4F4-F108-4CA4-BF28-622C6D3036F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a:extLst>
            <a:ext uri="{FF2B5EF4-FFF2-40B4-BE49-F238E27FC236}">
              <a16:creationId xmlns:a16="http://schemas.microsoft.com/office/drawing/2014/main" id="{EFEDFA9F-BFC9-4D8A-A935-16735458537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a:extLst>
            <a:ext uri="{FF2B5EF4-FFF2-40B4-BE49-F238E27FC236}">
              <a16:creationId xmlns:a16="http://schemas.microsoft.com/office/drawing/2014/main" id="{6DAB1236-FB91-4F56-9698-C46C6A86C12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a:extLst>
            <a:ext uri="{FF2B5EF4-FFF2-40B4-BE49-F238E27FC236}">
              <a16:creationId xmlns:a16="http://schemas.microsoft.com/office/drawing/2014/main" id="{6E688EDC-CC3F-4FD6-963F-1743B96E920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a:extLst>
            <a:ext uri="{FF2B5EF4-FFF2-40B4-BE49-F238E27FC236}">
              <a16:creationId xmlns:a16="http://schemas.microsoft.com/office/drawing/2014/main" id="{BA05841A-6DFF-4389-9E62-DC33B782DFB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a:extLst>
            <a:ext uri="{FF2B5EF4-FFF2-40B4-BE49-F238E27FC236}">
              <a16:creationId xmlns:a16="http://schemas.microsoft.com/office/drawing/2014/main" id="{5B4858DA-9A1A-44ED-B095-5E80C1679A8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a:extLst>
            <a:ext uri="{FF2B5EF4-FFF2-40B4-BE49-F238E27FC236}">
              <a16:creationId xmlns:a16="http://schemas.microsoft.com/office/drawing/2014/main" id="{757CA27D-6AF5-4D89-9212-91B7E4F3C8C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a:extLst>
            <a:ext uri="{FF2B5EF4-FFF2-40B4-BE49-F238E27FC236}">
              <a16:creationId xmlns:a16="http://schemas.microsoft.com/office/drawing/2014/main" id="{F06768AF-77CD-480D-BAE3-2E0F48F9827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a:extLst>
            <a:ext uri="{FF2B5EF4-FFF2-40B4-BE49-F238E27FC236}">
              <a16:creationId xmlns:a16="http://schemas.microsoft.com/office/drawing/2014/main" id="{B4AE368B-4D2D-4C1C-8C23-60C1BE0D808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a:extLst>
            <a:ext uri="{FF2B5EF4-FFF2-40B4-BE49-F238E27FC236}">
              <a16:creationId xmlns:a16="http://schemas.microsoft.com/office/drawing/2014/main" id="{A4F140F6-01B6-4B9E-9EE3-8C6CFD07550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2" name="直線コネクタ 561">
          <a:extLst>
            <a:ext uri="{FF2B5EF4-FFF2-40B4-BE49-F238E27FC236}">
              <a16:creationId xmlns:a16="http://schemas.microsoft.com/office/drawing/2014/main" id="{B31B83EC-3BDA-48EF-880C-098703C040BE}"/>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3" name="テキスト ボックス 562">
          <a:extLst>
            <a:ext uri="{FF2B5EF4-FFF2-40B4-BE49-F238E27FC236}">
              <a16:creationId xmlns:a16="http://schemas.microsoft.com/office/drawing/2014/main" id="{D3783F72-1B9A-44CC-BF6E-5415A394BF45}"/>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4" name="直線コネクタ 563">
          <a:extLst>
            <a:ext uri="{FF2B5EF4-FFF2-40B4-BE49-F238E27FC236}">
              <a16:creationId xmlns:a16="http://schemas.microsoft.com/office/drawing/2014/main" id="{F2C5BC1E-3F3E-4FEA-8EDB-469338FD3523}"/>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5" name="テキスト ボックス 564">
          <a:extLst>
            <a:ext uri="{FF2B5EF4-FFF2-40B4-BE49-F238E27FC236}">
              <a16:creationId xmlns:a16="http://schemas.microsoft.com/office/drawing/2014/main" id="{002AF2CB-AAAD-4539-989C-D4CCFE763F39}"/>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6" name="直線コネクタ 565">
          <a:extLst>
            <a:ext uri="{FF2B5EF4-FFF2-40B4-BE49-F238E27FC236}">
              <a16:creationId xmlns:a16="http://schemas.microsoft.com/office/drawing/2014/main" id="{90CC4C90-65F2-49B0-A3C4-F3559ED1490C}"/>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7" name="テキスト ボックス 566">
          <a:extLst>
            <a:ext uri="{FF2B5EF4-FFF2-40B4-BE49-F238E27FC236}">
              <a16:creationId xmlns:a16="http://schemas.microsoft.com/office/drawing/2014/main" id="{6424BBA8-4C0B-4279-96FE-6DC8AEB588B6}"/>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8" name="直線コネクタ 567">
          <a:extLst>
            <a:ext uri="{FF2B5EF4-FFF2-40B4-BE49-F238E27FC236}">
              <a16:creationId xmlns:a16="http://schemas.microsoft.com/office/drawing/2014/main" id="{3E0E9B99-EE62-4617-A4D8-512F327E8016}"/>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9" name="テキスト ボックス 568">
          <a:extLst>
            <a:ext uri="{FF2B5EF4-FFF2-40B4-BE49-F238E27FC236}">
              <a16:creationId xmlns:a16="http://schemas.microsoft.com/office/drawing/2014/main" id="{84307C4B-A907-4009-8ED7-239AC69DFB3E}"/>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a:extLst>
            <a:ext uri="{FF2B5EF4-FFF2-40B4-BE49-F238E27FC236}">
              <a16:creationId xmlns:a16="http://schemas.microsoft.com/office/drawing/2014/main" id="{5AA70402-4095-4AD7-A54F-0FCD8322E3A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1" name="テキスト ボックス 570">
          <a:extLst>
            <a:ext uri="{FF2B5EF4-FFF2-40B4-BE49-F238E27FC236}">
              <a16:creationId xmlns:a16="http://schemas.microsoft.com/office/drawing/2014/main" id="{8B8A4C29-C523-4838-A8EE-AE61BEC886DD}"/>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一般廃棄物処理施設】&#10;一人当たり有形固定資産（償却資産）額グラフ枠">
          <a:extLst>
            <a:ext uri="{FF2B5EF4-FFF2-40B4-BE49-F238E27FC236}">
              <a16:creationId xmlns:a16="http://schemas.microsoft.com/office/drawing/2014/main" id="{D2CDC0A4-4FBE-4C7D-968E-C5E168B1275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83063</xdr:rowOff>
    </xdr:from>
    <xdr:to>
      <xdr:col>116</xdr:col>
      <xdr:colOff>62864</xdr:colOff>
      <xdr:row>41</xdr:row>
      <xdr:rowOff>131306</xdr:rowOff>
    </xdr:to>
    <xdr:cxnSp macro="">
      <xdr:nvCxnSpPr>
        <xdr:cNvPr id="573" name="直線コネクタ 572">
          <a:extLst>
            <a:ext uri="{FF2B5EF4-FFF2-40B4-BE49-F238E27FC236}">
              <a16:creationId xmlns:a16="http://schemas.microsoft.com/office/drawing/2014/main" id="{EC515E1F-DB4C-4AEE-A9FC-CA345D94D9C8}"/>
            </a:ext>
          </a:extLst>
        </xdr:cNvPr>
        <xdr:cNvCxnSpPr/>
      </xdr:nvCxnSpPr>
      <xdr:spPr>
        <a:xfrm flipV="1">
          <a:off x="22160864" y="5912363"/>
          <a:ext cx="0" cy="1248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135133</xdr:rowOff>
    </xdr:from>
    <xdr:ext cx="378565" cy="259045"/>
    <xdr:sp macro="" textlink="">
      <xdr:nvSpPr>
        <xdr:cNvPr id="574" name="【一般廃棄物処理施設】&#10;一人当たり有形固定資産（償却資産）額最小値テキスト">
          <a:extLst>
            <a:ext uri="{FF2B5EF4-FFF2-40B4-BE49-F238E27FC236}">
              <a16:creationId xmlns:a16="http://schemas.microsoft.com/office/drawing/2014/main" id="{633B0370-2ABF-443A-9C9D-EAB7B00010EB}"/>
            </a:ext>
          </a:extLst>
        </xdr:cNvPr>
        <xdr:cNvSpPr txBox="1"/>
      </xdr:nvSpPr>
      <xdr:spPr>
        <a:xfrm>
          <a:off x="22199600" y="7164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131306</xdr:rowOff>
    </xdr:from>
    <xdr:to>
      <xdr:col>116</xdr:col>
      <xdr:colOff>152400</xdr:colOff>
      <xdr:row>41</xdr:row>
      <xdr:rowOff>131306</xdr:rowOff>
    </xdr:to>
    <xdr:cxnSp macro="">
      <xdr:nvCxnSpPr>
        <xdr:cNvPr id="575" name="直線コネクタ 574">
          <a:extLst>
            <a:ext uri="{FF2B5EF4-FFF2-40B4-BE49-F238E27FC236}">
              <a16:creationId xmlns:a16="http://schemas.microsoft.com/office/drawing/2014/main" id="{21139B03-5B29-4C83-A65F-CB15579D074C}"/>
            </a:ext>
          </a:extLst>
        </xdr:cNvPr>
        <xdr:cNvCxnSpPr/>
      </xdr:nvCxnSpPr>
      <xdr:spPr>
        <a:xfrm>
          <a:off x="22072600" y="7160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29740</xdr:rowOff>
    </xdr:from>
    <xdr:ext cx="599010" cy="259045"/>
    <xdr:sp macro="" textlink="">
      <xdr:nvSpPr>
        <xdr:cNvPr id="576" name="【一般廃棄物処理施設】&#10;一人当たり有形固定資産（償却資産）額最大値テキスト">
          <a:extLst>
            <a:ext uri="{FF2B5EF4-FFF2-40B4-BE49-F238E27FC236}">
              <a16:creationId xmlns:a16="http://schemas.microsoft.com/office/drawing/2014/main" id="{A6D7DCAC-B284-4286-8454-84A575514ACA}"/>
            </a:ext>
          </a:extLst>
        </xdr:cNvPr>
        <xdr:cNvSpPr txBox="1"/>
      </xdr:nvSpPr>
      <xdr:spPr>
        <a:xfrm>
          <a:off x="22199600" y="5687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83063</xdr:rowOff>
    </xdr:from>
    <xdr:to>
      <xdr:col>116</xdr:col>
      <xdr:colOff>152400</xdr:colOff>
      <xdr:row>34</xdr:row>
      <xdr:rowOff>83063</xdr:rowOff>
    </xdr:to>
    <xdr:cxnSp macro="">
      <xdr:nvCxnSpPr>
        <xdr:cNvPr id="577" name="直線コネクタ 576">
          <a:extLst>
            <a:ext uri="{FF2B5EF4-FFF2-40B4-BE49-F238E27FC236}">
              <a16:creationId xmlns:a16="http://schemas.microsoft.com/office/drawing/2014/main" id="{5E7703BB-DDA4-41E9-9316-774AFF282816}"/>
            </a:ext>
          </a:extLst>
        </xdr:cNvPr>
        <xdr:cNvCxnSpPr/>
      </xdr:nvCxnSpPr>
      <xdr:spPr>
        <a:xfrm>
          <a:off x="22072600" y="5912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53832</xdr:rowOff>
    </xdr:from>
    <xdr:ext cx="534377" cy="259045"/>
    <xdr:sp macro="" textlink="">
      <xdr:nvSpPr>
        <xdr:cNvPr id="578" name="【一般廃棄物処理施設】&#10;一人当たり有形固定資産（償却資産）額平均値テキスト">
          <a:extLst>
            <a:ext uri="{FF2B5EF4-FFF2-40B4-BE49-F238E27FC236}">
              <a16:creationId xmlns:a16="http://schemas.microsoft.com/office/drawing/2014/main" id="{D5C6E02D-6321-4814-9414-69F97719A9D1}"/>
            </a:ext>
          </a:extLst>
        </xdr:cNvPr>
        <xdr:cNvSpPr txBox="1"/>
      </xdr:nvSpPr>
      <xdr:spPr>
        <a:xfrm>
          <a:off x="22199600" y="6568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30955</xdr:rowOff>
    </xdr:from>
    <xdr:to>
      <xdr:col>116</xdr:col>
      <xdr:colOff>114300</xdr:colOff>
      <xdr:row>39</xdr:row>
      <xdr:rowOff>132555</xdr:rowOff>
    </xdr:to>
    <xdr:sp macro="" textlink="">
      <xdr:nvSpPr>
        <xdr:cNvPr id="579" name="フローチャート: 判断 578">
          <a:extLst>
            <a:ext uri="{FF2B5EF4-FFF2-40B4-BE49-F238E27FC236}">
              <a16:creationId xmlns:a16="http://schemas.microsoft.com/office/drawing/2014/main" id="{C590E6A6-D395-46B6-BA63-9D9EFEA8C4FE}"/>
            </a:ext>
          </a:extLst>
        </xdr:cNvPr>
        <xdr:cNvSpPr/>
      </xdr:nvSpPr>
      <xdr:spPr>
        <a:xfrm>
          <a:off x="22110700" y="671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6893</xdr:rowOff>
    </xdr:from>
    <xdr:to>
      <xdr:col>112</xdr:col>
      <xdr:colOff>38100</xdr:colOff>
      <xdr:row>39</xdr:row>
      <xdr:rowOff>108493</xdr:rowOff>
    </xdr:to>
    <xdr:sp macro="" textlink="">
      <xdr:nvSpPr>
        <xdr:cNvPr id="580" name="フローチャート: 判断 579">
          <a:extLst>
            <a:ext uri="{FF2B5EF4-FFF2-40B4-BE49-F238E27FC236}">
              <a16:creationId xmlns:a16="http://schemas.microsoft.com/office/drawing/2014/main" id="{E817527C-14DC-4EF3-BE4A-3C49DB1CFE82}"/>
            </a:ext>
          </a:extLst>
        </xdr:cNvPr>
        <xdr:cNvSpPr/>
      </xdr:nvSpPr>
      <xdr:spPr>
        <a:xfrm>
          <a:off x="21272500" y="669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4021</xdr:rowOff>
    </xdr:from>
    <xdr:to>
      <xdr:col>107</xdr:col>
      <xdr:colOff>101600</xdr:colOff>
      <xdr:row>39</xdr:row>
      <xdr:rowOff>105621</xdr:rowOff>
    </xdr:to>
    <xdr:sp macro="" textlink="">
      <xdr:nvSpPr>
        <xdr:cNvPr id="581" name="フローチャート: 判断 580">
          <a:extLst>
            <a:ext uri="{FF2B5EF4-FFF2-40B4-BE49-F238E27FC236}">
              <a16:creationId xmlns:a16="http://schemas.microsoft.com/office/drawing/2014/main" id="{70C01E32-7820-4281-A144-DE05EF89C783}"/>
            </a:ext>
          </a:extLst>
        </xdr:cNvPr>
        <xdr:cNvSpPr/>
      </xdr:nvSpPr>
      <xdr:spPr>
        <a:xfrm>
          <a:off x="20383500" y="669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1288</xdr:rowOff>
    </xdr:from>
    <xdr:to>
      <xdr:col>102</xdr:col>
      <xdr:colOff>165100</xdr:colOff>
      <xdr:row>39</xdr:row>
      <xdr:rowOff>102888</xdr:rowOff>
    </xdr:to>
    <xdr:sp macro="" textlink="">
      <xdr:nvSpPr>
        <xdr:cNvPr id="582" name="フローチャート: 判断 581">
          <a:extLst>
            <a:ext uri="{FF2B5EF4-FFF2-40B4-BE49-F238E27FC236}">
              <a16:creationId xmlns:a16="http://schemas.microsoft.com/office/drawing/2014/main" id="{5E2FC02F-F785-4F4E-8244-F8491495F31A}"/>
            </a:ext>
          </a:extLst>
        </xdr:cNvPr>
        <xdr:cNvSpPr/>
      </xdr:nvSpPr>
      <xdr:spPr>
        <a:xfrm>
          <a:off x="19494500" y="6687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24655</xdr:rowOff>
    </xdr:from>
    <xdr:to>
      <xdr:col>98</xdr:col>
      <xdr:colOff>38100</xdr:colOff>
      <xdr:row>39</xdr:row>
      <xdr:rowOff>126255</xdr:rowOff>
    </xdr:to>
    <xdr:sp macro="" textlink="">
      <xdr:nvSpPr>
        <xdr:cNvPr id="583" name="フローチャート: 判断 582">
          <a:extLst>
            <a:ext uri="{FF2B5EF4-FFF2-40B4-BE49-F238E27FC236}">
              <a16:creationId xmlns:a16="http://schemas.microsoft.com/office/drawing/2014/main" id="{F6386295-3517-4E88-A4D9-6AA50AE9F272}"/>
            </a:ext>
          </a:extLst>
        </xdr:cNvPr>
        <xdr:cNvSpPr/>
      </xdr:nvSpPr>
      <xdr:spPr>
        <a:xfrm>
          <a:off x="18605500" y="671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9D87388B-BF77-4DFE-A3BA-804D5006FA0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2C3DB00D-C53D-4CC8-BF4E-C7C91C4C9E3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EA0479E-A749-4CA4-AC4D-C1F0670522C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5778AD03-367B-4198-B7CC-D9D8DF2156C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B6A4D2EA-C35C-4310-931C-BA397283C3E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113173</xdr:rowOff>
    </xdr:from>
    <xdr:to>
      <xdr:col>116</xdr:col>
      <xdr:colOff>114300</xdr:colOff>
      <xdr:row>41</xdr:row>
      <xdr:rowOff>43323</xdr:rowOff>
    </xdr:to>
    <xdr:sp macro="" textlink="">
      <xdr:nvSpPr>
        <xdr:cNvPr id="589" name="楕円 588">
          <a:extLst>
            <a:ext uri="{FF2B5EF4-FFF2-40B4-BE49-F238E27FC236}">
              <a16:creationId xmlns:a16="http://schemas.microsoft.com/office/drawing/2014/main" id="{469BF0EF-914D-43CB-8342-56D9F6309EB8}"/>
            </a:ext>
          </a:extLst>
        </xdr:cNvPr>
        <xdr:cNvSpPr/>
      </xdr:nvSpPr>
      <xdr:spPr>
        <a:xfrm>
          <a:off x="22110700" y="697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91600</xdr:rowOff>
    </xdr:from>
    <xdr:ext cx="534377" cy="259045"/>
    <xdr:sp macro="" textlink="">
      <xdr:nvSpPr>
        <xdr:cNvPr id="590" name="【一般廃棄物処理施設】&#10;一人当たり有形固定資産（償却資産）額該当値テキスト">
          <a:extLst>
            <a:ext uri="{FF2B5EF4-FFF2-40B4-BE49-F238E27FC236}">
              <a16:creationId xmlns:a16="http://schemas.microsoft.com/office/drawing/2014/main" id="{C48CD6E7-816A-4F16-97B9-0B23CF0A4B2D}"/>
            </a:ext>
          </a:extLst>
        </xdr:cNvPr>
        <xdr:cNvSpPr txBox="1"/>
      </xdr:nvSpPr>
      <xdr:spPr>
        <a:xfrm>
          <a:off x="22199600" y="694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112447</xdr:rowOff>
    </xdr:from>
    <xdr:to>
      <xdr:col>112</xdr:col>
      <xdr:colOff>38100</xdr:colOff>
      <xdr:row>41</xdr:row>
      <xdr:rowOff>42597</xdr:rowOff>
    </xdr:to>
    <xdr:sp macro="" textlink="">
      <xdr:nvSpPr>
        <xdr:cNvPr id="591" name="楕円 590">
          <a:extLst>
            <a:ext uri="{FF2B5EF4-FFF2-40B4-BE49-F238E27FC236}">
              <a16:creationId xmlns:a16="http://schemas.microsoft.com/office/drawing/2014/main" id="{C6EEEA0B-630A-4680-AE58-ACE28AF28974}"/>
            </a:ext>
          </a:extLst>
        </xdr:cNvPr>
        <xdr:cNvSpPr/>
      </xdr:nvSpPr>
      <xdr:spPr>
        <a:xfrm>
          <a:off x="21272500" y="697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163247</xdr:rowOff>
    </xdr:from>
    <xdr:to>
      <xdr:col>116</xdr:col>
      <xdr:colOff>63500</xdr:colOff>
      <xdr:row>40</xdr:row>
      <xdr:rowOff>163973</xdr:rowOff>
    </xdr:to>
    <xdr:cxnSp macro="">
      <xdr:nvCxnSpPr>
        <xdr:cNvPr id="592" name="直線コネクタ 591">
          <a:extLst>
            <a:ext uri="{FF2B5EF4-FFF2-40B4-BE49-F238E27FC236}">
              <a16:creationId xmlns:a16="http://schemas.microsoft.com/office/drawing/2014/main" id="{0822D14A-EDDF-4A57-9C94-9FA4FF116B13}"/>
            </a:ext>
          </a:extLst>
        </xdr:cNvPr>
        <xdr:cNvCxnSpPr/>
      </xdr:nvCxnSpPr>
      <xdr:spPr>
        <a:xfrm>
          <a:off x="21323300" y="7021247"/>
          <a:ext cx="838200" cy="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111614</xdr:rowOff>
    </xdr:from>
    <xdr:to>
      <xdr:col>107</xdr:col>
      <xdr:colOff>101600</xdr:colOff>
      <xdr:row>41</xdr:row>
      <xdr:rowOff>41764</xdr:rowOff>
    </xdr:to>
    <xdr:sp macro="" textlink="">
      <xdr:nvSpPr>
        <xdr:cNvPr id="593" name="楕円 592">
          <a:extLst>
            <a:ext uri="{FF2B5EF4-FFF2-40B4-BE49-F238E27FC236}">
              <a16:creationId xmlns:a16="http://schemas.microsoft.com/office/drawing/2014/main" id="{C55CBDE6-1B7B-429A-8508-AAFAB8450B3A}"/>
            </a:ext>
          </a:extLst>
        </xdr:cNvPr>
        <xdr:cNvSpPr/>
      </xdr:nvSpPr>
      <xdr:spPr>
        <a:xfrm>
          <a:off x="20383500" y="696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162414</xdr:rowOff>
    </xdr:from>
    <xdr:to>
      <xdr:col>111</xdr:col>
      <xdr:colOff>177800</xdr:colOff>
      <xdr:row>40</xdr:row>
      <xdr:rowOff>163247</xdr:rowOff>
    </xdr:to>
    <xdr:cxnSp macro="">
      <xdr:nvCxnSpPr>
        <xdr:cNvPr id="594" name="直線コネクタ 593">
          <a:extLst>
            <a:ext uri="{FF2B5EF4-FFF2-40B4-BE49-F238E27FC236}">
              <a16:creationId xmlns:a16="http://schemas.microsoft.com/office/drawing/2014/main" id="{663808EC-6D26-4C27-86E7-005C7BE24383}"/>
            </a:ext>
          </a:extLst>
        </xdr:cNvPr>
        <xdr:cNvCxnSpPr/>
      </xdr:nvCxnSpPr>
      <xdr:spPr>
        <a:xfrm>
          <a:off x="20434300" y="7020414"/>
          <a:ext cx="889000" cy="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113823</xdr:rowOff>
    </xdr:from>
    <xdr:to>
      <xdr:col>102</xdr:col>
      <xdr:colOff>165100</xdr:colOff>
      <xdr:row>41</xdr:row>
      <xdr:rowOff>43973</xdr:rowOff>
    </xdr:to>
    <xdr:sp macro="" textlink="">
      <xdr:nvSpPr>
        <xdr:cNvPr id="595" name="楕円 594">
          <a:extLst>
            <a:ext uri="{FF2B5EF4-FFF2-40B4-BE49-F238E27FC236}">
              <a16:creationId xmlns:a16="http://schemas.microsoft.com/office/drawing/2014/main" id="{8F5D2E0D-DFC5-4C00-AD30-138709E76204}"/>
            </a:ext>
          </a:extLst>
        </xdr:cNvPr>
        <xdr:cNvSpPr/>
      </xdr:nvSpPr>
      <xdr:spPr>
        <a:xfrm>
          <a:off x="19494500" y="697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162414</xdr:rowOff>
    </xdr:from>
    <xdr:to>
      <xdr:col>107</xdr:col>
      <xdr:colOff>50800</xdr:colOff>
      <xdr:row>40</xdr:row>
      <xdr:rowOff>164623</xdr:rowOff>
    </xdr:to>
    <xdr:cxnSp macro="">
      <xdr:nvCxnSpPr>
        <xdr:cNvPr id="596" name="直線コネクタ 595">
          <a:extLst>
            <a:ext uri="{FF2B5EF4-FFF2-40B4-BE49-F238E27FC236}">
              <a16:creationId xmlns:a16="http://schemas.microsoft.com/office/drawing/2014/main" id="{E1B777DA-2171-4D10-89D1-E67DA10F32E9}"/>
            </a:ext>
          </a:extLst>
        </xdr:cNvPr>
        <xdr:cNvCxnSpPr/>
      </xdr:nvCxnSpPr>
      <xdr:spPr>
        <a:xfrm flipV="1">
          <a:off x="19545300" y="7020414"/>
          <a:ext cx="889000" cy="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113461</xdr:rowOff>
    </xdr:from>
    <xdr:to>
      <xdr:col>98</xdr:col>
      <xdr:colOff>38100</xdr:colOff>
      <xdr:row>41</xdr:row>
      <xdr:rowOff>43611</xdr:rowOff>
    </xdr:to>
    <xdr:sp macro="" textlink="">
      <xdr:nvSpPr>
        <xdr:cNvPr id="597" name="楕円 596">
          <a:extLst>
            <a:ext uri="{FF2B5EF4-FFF2-40B4-BE49-F238E27FC236}">
              <a16:creationId xmlns:a16="http://schemas.microsoft.com/office/drawing/2014/main" id="{D58D5D87-0841-4255-A0A2-A94E0FC6AB26}"/>
            </a:ext>
          </a:extLst>
        </xdr:cNvPr>
        <xdr:cNvSpPr/>
      </xdr:nvSpPr>
      <xdr:spPr>
        <a:xfrm>
          <a:off x="18605500" y="697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164261</xdr:rowOff>
    </xdr:from>
    <xdr:to>
      <xdr:col>102</xdr:col>
      <xdr:colOff>114300</xdr:colOff>
      <xdr:row>40</xdr:row>
      <xdr:rowOff>164623</xdr:rowOff>
    </xdr:to>
    <xdr:cxnSp macro="">
      <xdr:nvCxnSpPr>
        <xdr:cNvPr id="598" name="直線コネクタ 597">
          <a:extLst>
            <a:ext uri="{FF2B5EF4-FFF2-40B4-BE49-F238E27FC236}">
              <a16:creationId xmlns:a16="http://schemas.microsoft.com/office/drawing/2014/main" id="{94C0BA88-10BC-4F9F-B8F3-CFDFFAB787E9}"/>
            </a:ext>
          </a:extLst>
        </xdr:cNvPr>
        <xdr:cNvCxnSpPr/>
      </xdr:nvCxnSpPr>
      <xdr:spPr>
        <a:xfrm>
          <a:off x="18656300" y="7022261"/>
          <a:ext cx="889000" cy="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125020</xdr:rowOff>
    </xdr:from>
    <xdr:ext cx="534377" cy="259045"/>
    <xdr:sp macro="" textlink="">
      <xdr:nvSpPr>
        <xdr:cNvPr id="599" name="n_1aveValue【一般廃棄物処理施設】&#10;一人当たり有形固定資産（償却資産）額">
          <a:extLst>
            <a:ext uri="{FF2B5EF4-FFF2-40B4-BE49-F238E27FC236}">
              <a16:creationId xmlns:a16="http://schemas.microsoft.com/office/drawing/2014/main" id="{1A298045-AB60-4AE1-8F43-F0C43F034746}"/>
            </a:ext>
          </a:extLst>
        </xdr:cNvPr>
        <xdr:cNvSpPr txBox="1"/>
      </xdr:nvSpPr>
      <xdr:spPr>
        <a:xfrm>
          <a:off x="21043411" y="646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122148</xdr:rowOff>
    </xdr:from>
    <xdr:ext cx="534377" cy="259045"/>
    <xdr:sp macro="" textlink="">
      <xdr:nvSpPr>
        <xdr:cNvPr id="600" name="n_2aveValue【一般廃棄物処理施設】&#10;一人当たり有形固定資産（償却資産）額">
          <a:extLst>
            <a:ext uri="{FF2B5EF4-FFF2-40B4-BE49-F238E27FC236}">
              <a16:creationId xmlns:a16="http://schemas.microsoft.com/office/drawing/2014/main" id="{87DD24AE-33DC-4A15-942C-ED68C3644A5F}"/>
            </a:ext>
          </a:extLst>
        </xdr:cNvPr>
        <xdr:cNvSpPr txBox="1"/>
      </xdr:nvSpPr>
      <xdr:spPr>
        <a:xfrm>
          <a:off x="20167111" y="646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119414</xdr:rowOff>
    </xdr:from>
    <xdr:ext cx="534377" cy="259045"/>
    <xdr:sp macro="" textlink="">
      <xdr:nvSpPr>
        <xdr:cNvPr id="601" name="n_3aveValue【一般廃棄物処理施設】&#10;一人当たり有形固定資産（償却資産）額">
          <a:extLst>
            <a:ext uri="{FF2B5EF4-FFF2-40B4-BE49-F238E27FC236}">
              <a16:creationId xmlns:a16="http://schemas.microsoft.com/office/drawing/2014/main" id="{1ED349A9-DFC0-4810-B72E-437FE3F626BA}"/>
            </a:ext>
          </a:extLst>
        </xdr:cNvPr>
        <xdr:cNvSpPr txBox="1"/>
      </xdr:nvSpPr>
      <xdr:spPr>
        <a:xfrm>
          <a:off x="19278111" y="646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142782</xdr:rowOff>
    </xdr:from>
    <xdr:ext cx="534377" cy="259045"/>
    <xdr:sp macro="" textlink="">
      <xdr:nvSpPr>
        <xdr:cNvPr id="602" name="n_4aveValue【一般廃棄物処理施設】&#10;一人当たり有形固定資産（償却資産）額">
          <a:extLst>
            <a:ext uri="{FF2B5EF4-FFF2-40B4-BE49-F238E27FC236}">
              <a16:creationId xmlns:a16="http://schemas.microsoft.com/office/drawing/2014/main" id="{17630207-7824-4244-9693-AFA14C682962}"/>
            </a:ext>
          </a:extLst>
        </xdr:cNvPr>
        <xdr:cNvSpPr txBox="1"/>
      </xdr:nvSpPr>
      <xdr:spPr>
        <a:xfrm>
          <a:off x="18389111" y="6486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33724</xdr:rowOff>
    </xdr:from>
    <xdr:ext cx="534377" cy="259045"/>
    <xdr:sp macro="" textlink="">
      <xdr:nvSpPr>
        <xdr:cNvPr id="603" name="n_1mainValue【一般廃棄物処理施設】&#10;一人当たり有形固定資産（償却資産）額">
          <a:extLst>
            <a:ext uri="{FF2B5EF4-FFF2-40B4-BE49-F238E27FC236}">
              <a16:creationId xmlns:a16="http://schemas.microsoft.com/office/drawing/2014/main" id="{5A8C55D1-8937-4F0A-9C8A-BE9526E637E6}"/>
            </a:ext>
          </a:extLst>
        </xdr:cNvPr>
        <xdr:cNvSpPr txBox="1"/>
      </xdr:nvSpPr>
      <xdr:spPr>
        <a:xfrm>
          <a:off x="21043411" y="706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32891</xdr:rowOff>
    </xdr:from>
    <xdr:ext cx="534377" cy="259045"/>
    <xdr:sp macro="" textlink="">
      <xdr:nvSpPr>
        <xdr:cNvPr id="604" name="n_2mainValue【一般廃棄物処理施設】&#10;一人当たり有形固定資産（償却資産）額">
          <a:extLst>
            <a:ext uri="{FF2B5EF4-FFF2-40B4-BE49-F238E27FC236}">
              <a16:creationId xmlns:a16="http://schemas.microsoft.com/office/drawing/2014/main" id="{FC4DFC42-DAC1-47C7-9138-2DD7E6503BC9}"/>
            </a:ext>
          </a:extLst>
        </xdr:cNvPr>
        <xdr:cNvSpPr txBox="1"/>
      </xdr:nvSpPr>
      <xdr:spPr>
        <a:xfrm>
          <a:off x="20167111" y="706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35100</xdr:rowOff>
    </xdr:from>
    <xdr:ext cx="534377" cy="259045"/>
    <xdr:sp macro="" textlink="">
      <xdr:nvSpPr>
        <xdr:cNvPr id="605" name="n_3mainValue【一般廃棄物処理施設】&#10;一人当たり有形固定資産（償却資産）額">
          <a:extLst>
            <a:ext uri="{FF2B5EF4-FFF2-40B4-BE49-F238E27FC236}">
              <a16:creationId xmlns:a16="http://schemas.microsoft.com/office/drawing/2014/main" id="{B9FA934E-6089-4239-930E-5443280F2F26}"/>
            </a:ext>
          </a:extLst>
        </xdr:cNvPr>
        <xdr:cNvSpPr txBox="1"/>
      </xdr:nvSpPr>
      <xdr:spPr>
        <a:xfrm>
          <a:off x="19278111" y="706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34738</xdr:rowOff>
    </xdr:from>
    <xdr:ext cx="534377" cy="259045"/>
    <xdr:sp macro="" textlink="">
      <xdr:nvSpPr>
        <xdr:cNvPr id="606" name="n_4mainValue【一般廃棄物処理施設】&#10;一人当たり有形固定資産（償却資産）額">
          <a:extLst>
            <a:ext uri="{FF2B5EF4-FFF2-40B4-BE49-F238E27FC236}">
              <a16:creationId xmlns:a16="http://schemas.microsoft.com/office/drawing/2014/main" id="{D65261AD-A8C7-4A59-B373-D0ED7B036B3A}"/>
            </a:ext>
          </a:extLst>
        </xdr:cNvPr>
        <xdr:cNvSpPr txBox="1"/>
      </xdr:nvSpPr>
      <xdr:spPr>
        <a:xfrm>
          <a:off x="18389111" y="706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a:extLst>
            <a:ext uri="{FF2B5EF4-FFF2-40B4-BE49-F238E27FC236}">
              <a16:creationId xmlns:a16="http://schemas.microsoft.com/office/drawing/2014/main" id="{D0F88ADD-D8CC-4521-B3F2-AC2917F0B95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a:extLst>
            <a:ext uri="{FF2B5EF4-FFF2-40B4-BE49-F238E27FC236}">
              <a16:creationId xmlns:a16="http://schemas.microsoft.com/office/drawing/2014/main" id="{BB18A26E-2406-4390-B2CC-968AEA5ABF6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a:extLst>
            <a:ext uri="{FF2B5EF4-FFF2-40B4-BE49-F238E27FC236}">
              <a16:creationId xmlns:a16="http://schemas.microsoft.com/office/drawing/2014/main" id="{3B3B61F7-6AEE-448A-AF69-B21A15374DB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a:extLst>
            <a:ext uri="{FF2B5EF4-FFF2-40B4-BE49-F238E27FC236}">
              <a16:creationId xmlns:a16="http://schemas.microsoft.com/office/drawing/2014/main" id="{1162B83D-E583-49B3-8C93-176C143DD46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a:extLst>
            <a:ext uri="{FF2B5EF4-FFF2-40B4-BE49-F238E27FC236}">
              <a16:creationId xmlns:a16="http://schemas.microsoft.com/office/drawing/2014/main" id="{3B018021-F365-4824-9B3A-4029BFF53A0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a:extLst>
            <a:ext uri="{FF2B5EF4-FFF2-40B4-BE49-F238E27FC236}">
              <a16:creationId xmlns:a16="http://schemas.microsoft.com/office/drawing/2014/main" id="{95CC368B-1FB0-44C6-946B-D8540F0AC83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a:extLst>
            <a:ext uri="{FF2B5EF4-FFF2-40B4-BE49-F238E27FC236}">
              <a16:creationId xmlns:a16="http://schemas.microsoft.com/office/drawing/2014/main" id="{DA813F15-1B8B-4C52-82B6-5B07AF222F2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a:extLst>
            <a:ext uri="{FF2B5EF4-FFF2-40B4-BE49-F238E27FC236}">
              <a16:creationId xmlns:a16="http://schemas.microsoft.com/office/drawing/2014/main" id="{F43537AE-E9B6-48F2-BF6F-CA1FE1F05B3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a:extLst>
            <a:ext uri="{FF2B5EF4-FFF2-40B4-BE49-F238E27FC236}">
              <a16:creationId xmlns:a16="http://schemas.microsoft.com/office/drawing/2014/main" id="{189F12E4-4F03-4411-9ADC-B5B46545FE9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a:extLst>
            <a:ext uri="{FF2B5EF4-FFF2-40B4-BE49-F238E27FC236}">
              <a16:creationId xmlns:a16="http://schemas.microsoft.com/office/drawing/2014/main" id="{4C9C13E1-1FB3-4B0D-B40C-BA3FF882323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7" name="テキスト ボックス 616">
          <a:extLst>
            <a:ext uri="{FF2B5EF4-FFF2-40B4-BE49-F238E27FC236}">
              <a16:creationId xmlns:a16="http://schemas.microsoft.com/office/drawing/2014/main" id="{4A040A68-9680-4E9B-A6B5-4CD7AA5B2816}"/>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8" name="直線コネクタ 617">
          <a:extLst>
            <a:ext uri="{FF2B5EF4-FFF2-40B4-BE49-F238E27FC236}">
              <a16:creationId xmlns:a16="http://schemas.microsoft.com/office/drawing/2014/main" id="{F27F19CA-7E26-456F-BDE2-D3284D8D3882}"/>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9" name="テキスト ボックス 618">
          <a:extLst>
            <a:ext uri="{FF2B5EF4-FFF2-40B4-BE49-F238E27FC236}">
              <a16:creationId xmlns:a16="http://schemas.microsoft.com/office/drawing/2014/main" id="{ECF98125-67B1-4DE3-9216-5B84F450F336}"/>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0" name="直線コネクタ 619">
          <a:extLst>
            <a:ext uri="{FF2B5EF4-FFF2-40B4-BE49-F238E27FC236}">
              <a16:creationId xmlns:a16="http://schemas.microsoft.com/office/drawing/2014/main" id="{B25D8B89-A047-4890-9102-EE66FD075F04}"/>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1" name="テキスト ボックス 620">
          <a:extLst>
            <a:ext uri="{FF2B5EF4-FFF2-40B4-BE49-F238E27FC236}">
              <a16:creationId xmlns:a16="http://schemas.microsoft.com/office/drawing/2014/main" id="{A12DC113-3512-4F17-AD15-092130C0B8F1}"/>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2" name="直線コネクタ 621">
          <a:extLst>
            <a:ext uri="{FF2B5EF4-FFF2-40B4-BE49-F238E27FC236}">
              <a16:creationId xmlns:a16="http://schemas.microsoft.com/office/drawing/2014/main" id="{55996EC4-8ED7-4976-B667-0A3C5F1D41AF}"/>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3" name="テキスト ボックス 622">
          <a:extLst>
            <a:ext uri="{FF2B5EF4-FFF2-40B4-BE49-F238E27FC236}">
              <a16:creationId xmlns:a16="http://schemas.microsoft.com/office/drawing/2014/main" id="{91E99AEF-F2FE-4860-B513-9DD1D764563B}"/>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4" name="直線コネクタ 623">
          <a:extLst>
            <a:ext uri="{FF2B5EF4-FFF2-40B4-BE49-F238E27FC236}">
              <a16:creationId xmlns:a16="http://schemas.microsoft.com/office/drawing/2014/main" id="{B071C435-7E93-43BC-A3C8-0B7BC38996F3}"/>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5" name="テキスト ボックス 624">
          <a:extLst>
            <a:ext uri="{FF2B5EF4-FFF2-40B4-BE49-F238E27FC236}">
              <a16:creationId xmlns:a16="http://schemas.microsoft.com/office/drawing/2014/main" id="{FF4C5E6A-F87A-4AFE-805E-55BCC67BEC7A}"/>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6" name="直線コネクタ 625">
          <a:extLst>
            <a:ext uri="{FF2B5EF4-FFF2-40B4-BE49-F238E27FC236}">
              <a16:creationId xmlns:a16="http://schemas.microsoft.com/office/drawing/2014/main" id="{7160CDBA-86E4-4106-82D6-078FFE11E56D}"/>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7" name="テキスト ボックス 626">
          <a:extLst>
            <a:ext uri="{FF2B5EF4-FFF2-40B4-BE49-F238E27FC236}">
              <a16:creationId xmlns:a16="http://schemas.microsoft.com/office/drawing/2014/main" id="{C61CEBCC-E791-4813-8A16-38A101C35512}"/>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8" name="直線コネクタ 627">
          <a:extLst>
            <a:ext uri="{FF2B5EF4-FFF2-40B4-BE49-F238E27FC236}">
              <a16:creationId xmlns:a16="http://schemas.microsoft.com/office/drawing/2014/main" id="{8980BACE-2BD8-48A0-80C8-F87120CC9592}"/>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9" name="テキスト ボックス 628">
          <a:extLst>
            <a:ext uri="{FF2B5EF4-FFF2-40B4-BE49-F238E27FC236}">
              <a16:creationId xmlns:a16="http://schemas.microsoft.com/office/drawing/2014/main" id="{FD6CE3A5-F19B-4E41-8C90-1BBFE1DF45B5}"/>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a:extLst>
            <a:ext uri="{FF2B5EF4-FFF2-40B4-BE49-F238E27FC236}">
              <a16:creationId xmlns:a16="http://schemas.microsoft.com/office/drawing/2014/main" id="{68CBBDC1-9BD7-4BCB-8BB2-41EC7619E05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a:extLst>
            <a:ext uri="{FF2B5EF4-FFF2-40B4-BE49-F238E27FC236}">
              <a16:creationId xmlns:a16="http://schemas.microsoft.com/office/drawing/2014/main" id="{E02FAE1B-E07D-4D81-A26F-0B8FE5BB976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156754</xdr:rowOff>
    </xdr:from>
    <xdr:to>
      <xdr:col>85</xdr:col>
      <xdr:colOff>126364</xdr:colOff>
      <xdr:row>64</xdr:row>
      <xdr:rowOff>130628</xdr:rowOff>
    </xdr:to>
    <xdr:cxnSp macro="">
      <xdr:nvCxnSpPr>
        <xdr:cNvPr id="632" name="直線コネクタ 631">
          <a:extLst>
            <a:ext uri="{FF2B5EF4-FFF2-40B4-BE49-F238E27FC236}">
              <a16:creationId xmlns:a16="http://schemas.microsoft.com/office/drawing/2014/main" id="{ACC22211-B96A-449E-9C4B-66FF1BF8D1DF}"/>
            </a:ext>
          </a:extLst>
        </xdr:cNvPr>
        <xdr:cNvCxnSpPr/>
      </xdr:nvCxnSpPr>
      <xdr:spPr>
        <a:xfrm flipV="1">
          <a:off x="16318864" y="9586504"/>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3" name="【保健センター・保健所】&#10;有形固定資産減価償却率最小値テキスト">
          <a:extLst>
            <a:ext uri="{FF2B5EF4-FFF2-40B4-BE49-F238E27FC236}">
              <a16:creationId xmlns:a16="http://schemas.microsoft.com/office/drawing/2014/main" id="{FCBD9C56-8CE9-42E9-887C-40BD7A015D88}"/>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4" name="直線コネクタ 633">
          <a:extLst>
            <a:ext uri="{FF2B5EF4-FFF2-40B4-BE49-F238E27FC236}">
              <a16:creationId xmlns:a16="http://schemas.microsoft.com/office/drawing/2014/main" id="{A8D0ADA7-6333-47B5-84C6-1ED0E98BC386}"/>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103431</xdr:rowOff>
    </xdr:from>
    <xdr:ext cx="340478" cy="259045"/>
    <xdr:sp macro="" textlink="">
      <xdr:nvSpPr>
        <xdr:cNvPr id="635" name="【保健センター・保健所】&#10;有形固定資産減価償却率最大値テキスト">
          <a:extLst>
            <a:ext uri="{FF2B5EF4-FFF2-40B4-BE49-F238E27FC236}">
              <a16:creationId xmlns:a16="http://schemas.microsoft.com/office/drawing/2014/main" id="{19EEB585-7812-4895-BAED-5CEAF783D81F}"/>
            </a:ext>
          </a:extLst>
        </xdr:cNvPr>
        <xdr:cNvSpPr txBox="1"/>
      </xdr:nvSpPr>
      <xdr:spPr>
        <a:xfrm>
          <a:off x="16357600" y="93617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156754</xdr:rowOff>
    </xdr:from>
    <xdr:to>
      <xdr:col>86</xdr:col>
      <xdr:colOff>25400</xdr:colOff>
      <xdr:row>55</xdr:row>
      <xdr:rowOff>156754</xdr:rowOff>
    </xdr:to>
    <xdr:cxnSp macro="">
      <xdr:nvCxnSpPr>
        <xdr:cNvPr id="636" name="直線コネクタ 635">
          <a:extLst>
            <a:ext uri="{FF2B5EF4-FFF2-40B4-BE49-F238E27FC236}">
              <a16:creationId xmlns:a16="http://schemas.microsoft.com/office/drawing/2014/main" id="{44BA67F5-A34F-471D-8BB2-C7AE4EC6538C}"/>
            </a:ext>
          </a:extLst>
        </xdr:cNvPr>
        <xdr:cNvCxnSpPr/>
      </xdr:nvCxnSpPr>
      <xdr:spPr>
        <a:xfrm>
          <a:off x="16230600" y="9586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162758</xdr:rowOff>
    </xdr:from>
    <xdr:ext cx="405111" cy="259045"/>
    <xdr:sp macro="" textlink="">
      <xdr:nvSpPr>
        <xdr:cNvPr id="637" name="【保健センター・保健所】&#10;有形固定資産減価償却率平均値テキスト">
          <a:extLst>
            <a:ext uri="{FF2B5EF4-FFF2-40B4-BE49-F238E27FC236}">
              <a16:creationId xmlns:a16="http://schemas.microsoft.com/office/drawing/2014/main" id="{39C5A346-A532-4A73-A416-8B2C082BE09B}"/>
            </a:ext>
          </a:extLst>
        </xdr:cNvPr>
        <xdr:cNvSpPr txBox="1"/>
      </xdr:nvSpPr>
      <xdr:spPr>
        <a:xfrm>
          <a:off x="16357600" y="1027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12881</xdr:rowOff>
    </xdr:from>
    <xdr:to>
      <xdr:col>85</xdr:col>
      <xdr:colOff>177800</xdr:colOff>
      <xdr:row>60</xdr:row>
      <xdr:rowOff>114481</xdr:rowOff>
    </xdr:to>
    <xdr:sp macro="" textlink="">
      <xdr:nvSpPr>
        <xdr:cNvPr id="638" name="フローチャート: 判断 637">
          <a:extLst>
            <a:ext uri="{FF2B5EF4-FFF2-40B4-BE49-F238E27FC236}">
              <a16:creationId xmlns:a16="http://schemas.microsoft.com/office/drawing/2014/main" id="{8C6DC7D1-625A-4172-BB5A-AE5DDEF70E4A}"/>
            </a:ext>
          </a:extLst>
        </xdr:cNvPr>
        <xdr:cNvSpPr/>
      </xdr:nvSpPr>
      <xdr:spPr>
        <a:xfrm>
          <a:off x="16268700" y="1029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639" name="フローチャート: 判断 638">
          <a:extLst>
            <a:ext uri="{FF2B5EF4-FFF2-40B4-BE49-F238E27FC236}">
              <a16:creationId xmlns:a16="http://schemas.microsoft.com/office/drawing/2014/main" id="{C4A19C1B-EAFC-476B-B810-F6EDB59001B2}"/>
            </a:ext>
          </a:extLst>
        </xdr:cNvPr>
        <xdr:cNvSpPr/>
      </xdr:nvSpPr>
      <xdr:spPr>
        <a:xfrm>
          <a:off x="15430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148409</xdr:rowOff>
    </xdr:from>
    <xdr:to>
      <xdr:col>76</xdr:col>
      <xdr:colOff>165100</xdr:colOff>
      <xdr:row>60</xdr:row>
      <xdr:rowOff>78559</xdr:rowOff>
    </xdr:to>
    <xdr:sp macro="" textlink="">
      <xdr:nvSpPr>
        <xdr:cNvPr id="640" name="フローチャート: 判断 639">
          <a:extLst>
            <a:ext uri="{FF2B5EF4-FFF2-40B4-BE49-F238E27FC236}">
              <a16:creationId xmlns:a16="http://schemas.microsoft.com/office/drawing/2014/main" id="{40617C5F-A563-4C94-B4AD-D8636ABCA1D4}"/>
            </a:ext>
          </a:extLst>
        </xdr:cNvPr>
        <xdr:cNvSpPr/>
      </xdr:nvSpPr>
      <xdr:spPr>
        <a:xfrm>
          <a:off x="14541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119017</xdr:rowOff>
    </xdr:from>
    <xdr:to>
      <xdr:col>72</xdr:col>
      <xdr:colOff>38100</xdr:colOff>
      <xdr:row>60</xdr:row>
      <xdr:rowOff>49167</xdr:rowOff>
    </xdr:to>
    <xdr:sp macro="" textlink="">
      <xdr:nvSpPr>
        <xdr:cNvPr id="641" name="フローチャート: 判断 640">
          <a:extLst>
            <a:ext uri="{FF2B5EF4-FFF2-40B4-BE49-F238E27FC236}">
              <a16:creationId xmlns:a16="http://schemas.microsoft.com/office/drawing/2014/main" id="{D7A1662A-DCD2-4EC0-B4DA-EE7F8F0B6570}"/>
            </a:ext>
          </a:extLst>
        </xdr:cNvPr>
        <xdr:cNvSpPr/>
      </xdr:nvSpPr>
      <xdr:spPr>
        <a:xfrm>
          <a:off x="13652500" y="1023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86360</xdr:rowOff>
    </xdr:from>
    <xdr:to>
      <xdr:col>67</xdr:col>
      <xdr:colOff>101600</xdr:colOff>
      <xdr:row>60</xdr:row>
      <xdr:rowOff>16510</xdr:rowOff>
    </xdr:to>
    <xdr:sp macro="" textlink="">
      <xdr:nvSpPr>
        <xdr:cNvPr id="642" name="フローチャート: 判断 641">
          <a:extLst>
            <a:ext uri="{FF2B5EF4-FFF2-40B4-BE49-F238E27FC236}">
              <a16:creationId xmlns:a16="http://schemas.microsoft.com/office/drawing/2014/main" id="{3815B1BC-EC4C-44D8-804E-1963A4B7F740}"/>
            </a:ext>
          </a:extLst>
        </xdr:cNvPr>
        <xdr:cNvSpPr/>
      </xdr:nvSpPr>
      <xdr:spPr>
        <a:xfrm>
          <a:off x="12763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2D146DC4-20F4-40E8-A89E-058C5A5DD7C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DD5119C7-7094-4F82-97C6-9D3E43410C8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D7657F62-EFB5-484C-BC84-42E11421286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44CFFB52-8073-4EA7-9BAD-4DA210512D7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CD080F85-ACBC-4B0D-A71C-F15272BC441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55335</xdr:rowOff>
    </xdr:from>
    <xdr:to>
      <xdr:col>85</xdr:col>
      <xdr:colOff>177800</xdr:colOff>
      <xdr:row>59</xdr:row>
      <xdr:rowOff>156935</xdr:rowOff>
    </xdr:to>
    <xdr:sp macro="" textlink="">
      <xdr:nvSpPr>
        <xdr:cNvPr id="648" name="楕円 647">
          <a:extLst>
            <a:ext uri="{FF2B5EF4-FFF2-40B4-BE49-F238E27FC236}">
              <a16:creationId xmlns:a16="http://schemas.microsoft.com/office/drawing/2014/main" id="{9B50A5FD-3289-4E40-9A29-95E634CEE327}"/>
            </a:ext>
          </a:extLst>
        </xdr:cNvPr>
        <xdr:cNvSpPr/>
      </xdr:nvSpPr>
      <xdr:spPr>
        <a:xfrm>
          <a:off x="162687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78212</xdr:rowOff>
    </xdr:from>
    <xdr:ext cx="405111" cy="259045"/>
    <xdr:sp macro="" textlink="">
      <xdr:nvSpPr>
        <xdr:cNvPr id="649" name="【保健センター・保健所】&#10;有形固定資産減価償却率該当値テキスト">
          <a:extLst>
            <a:ext uri="{FF2B5EF4-FFF2-40B4-BE49-F238E27FC236}">
              <a16:creationId xmlns:a16="http://schemas.microsoft.com/office/drawing/2014/main" id="{03F3478C-D4E6-4AAD-AD65-86ADAF8BBAE0}"/>
            </a:ext>
          </a:extLst>
        </xdr:cNvPr>
        <xdr:cNvSpPr txBox="1"/>
      </xdr:nvSpPr>
      <xdr:spPr>
        <a:xfrm>
          <a:off x="16357600" y="1002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11249</xdr:rowOff>
    </xdr:from>
    <xdr:to>
      <xdr:col>81</xdr:col>
      <xdr:colOff>101600</xdr:colOff>
      <xdr:row>59</xdr:row>
      <xdr:rowOff>112849</xdr:rowOff>
    </xdr:to>
    <xdr:sp macro="" textlink="">
      <xdr:nvSpPr>
        <xdr:cNvPr id="650" name="楕円 649">
          <a:extLst>
            <a:ext uri="{FF2B5EF4-FFF2-40B4-BE49-F238E27FC236}">
              <a16:creationId xmlns:a16="http://schemas.microsoft.com/office/drawing/2014/main" id="{E4D5E776-72C7-4777-B6E8-C7543360992B}"/>
            </a:ext>
          </a:extLst>
        </xdr:cNvPr>
        <xdr:cNvSpPr/>
      </xdr:nvSpPr>
      <xdr:spPr>
        <a:xfrm>
          <a:off x="15430500" y="1012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62049</xdr:rowOff>
    </xdr:from>
    <xdr:to>
      <xdr:col>85</xdr:col>
      <xdr:colOff>127000</xdr:colOff>
      <xdr:row>59</xdr:row>
      <xdr:rowOff>106135</xdr:rowOff>
    </xdr:to>
    <xdr:cxnSp macro="">
      <xdr:nvCxnSpPr>
        <xdr:cNvPr id="651" name="直線コネクタ 650">
          <a:extLst>
            <a:ext uri="{FF2B5EF4-FFF2-40B4-BE49-F238E27FC236}">
              <a16:creationId xmlns:a16="http://schemas.microsoft.com/office/drawing/2014/main" id="{033E0A81-BED6-4501-8898-73DAF8834DE1}"/>
            </a:ext>
          </a:extLst>
        </xdr:cNvPr>
        <xdr:cNvCxnSpPr/>
      </xdr:nvCxnSpPr>
      <xdr:spPr>
        <a:xfrm>
          <a:off x="15481300" y="10177599"/>
          <a:ext cx="8382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138612</xdr:rowOff>
    </xdr:from>
    <xdr:to>
      <xdr:col>76</xdr:col>
      <xdr:colOff>165100</xdr:colOff>
      <xdr:row>59</xdr:row>
      <xdr:rowOff>68762</xdr:rowOff>
    </xdr:to>
    <xdr:sp macro="" textlink="">
      <xdr:nvSpPr>
        <xdr:cNvPr id="652" name="楕円 651">
          <a:extLst>
            <a:ext uri="{FF2B5EF4-FFF2-40B4-BE49-F238E27FC236}">
              <a16:creationId xmlns:a16="http://schemas.microsoft.com/office/drawing/2014/main" id="{7865D5EC-1D27-4E70-9CF6-3443DD50C98B}"/>
            </a:ext>
          </a:extLst>
        </xdr:cNvPr>
        <xdr:cNvSpPr/>
      </xdr:nvSpPr>
      <xdr:spPr>
        <a:xfrm>
          <a:off x="14541500" y="1008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17962</xdr:rowOff>
    </xdr:from>
    <xdr:to>
      <xdr:col>81</xdr:col>
      <xdr:colOff>50800</xdr:colOff>
      <xdr:row>59</xdr:row>
      <xdr:rowOff>62049</xdr:rowOff>
    </xdr:to>
    <xdr:cxnSp macro="">
      <xdr:nvCxnSpPr>
        <xdr:cNvPr id="653" name="直線コネクタ 652">
          <a:extLst>
            <a:ext uri="{FF2B5EF4-FFF2-40B4-BE49-F238E27FC236}">
              <a16:creationId xmlns:a16="http://schemas.microsoft.com/office/drawing/2014/main" id="{B1A61914-4586-4A9A-A439-082237EE22DA}"/>
            </a:ext>
          </a:extLst>
        </xdr:cNvPr>
        <xdr:cNvCxnSpPr/>
      </xdr:nvCxnSpPr>
      <xdr:spPr>
        <a:xfrm>
          <a:off x="14592300" y="10133512"/>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94524</xdr:rowOff>
    </xdr:from>
    <xdr:to>
      <xdr:col>72</xdr:col>
      <xdr:colOff>38100</xdr:colOff>
      <xdr:row>59</xdr:row>
      <xdr:rowOff>24674</xdr:rowOff>
    </xdr:to>
    <xdr:sp macro="" textlink="">
      <xdr:nvSpPr>
        <xdr:cNvPr id="654" name="楕円 653">
          <a:extLst>
            <a:ext uri="{FF2B5EF4-FFF2-40B4-BE49-F238E27FC236}">
              <a16:creationId xmlns:a16="http://schemas.microsoft.com/office/drawing/2014/main" id="{CA06BEE6-1D51-46D3-8CFF-E9F617D54D01}"/>
            </a:ext>
          </a:extLst>
        </xdr:cNvPr>
        <xdr:cNvSpPr/>
      </xdr:nvSpPr>
      <xdr:spPr>
        <a:xfrm>
          <a:off x="13652500" y="1003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145324</xdr:rowOff>
    </xdr:from>
    <xdr:to>
      <xdr:col>76</xdr:col>
      <xdr:colOff>114300</xdr:colOff>
      <xdr:row>59</xdr:row>
      <xdr:rowOff>17962</xdr:rowOff>
    </xdr:to>
    <xdr:cxnSp macro="">
      <xdr:nvCxnSpPr>
        <xdr:cNvPr id="655" name="直線コネクタ 654">
          <a:extLst>
            <a:ext uri="{FF2B5EF4-FFF2-40B4-BE49-F238E27FC236}">
              <a16:creationId xmlns:a16="http://schemas.microsoft.com/office/drawing/2014/main" id="{FD57375C-30AA-4E9A-8051-BABF4E2EBD45}"/>
            </a:ext>
          </a:extLst>
        </xdr:cNvPr>
        <xdr:cNvCxnSpPr/>
      </xdr:nvCxnSpPr>
      <xdr:spPr>
        <a:xfrm>
          <a:off x="13703300" y="10089424"/>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50437</xdr:rowOff>
    </xdr:from>
    <xdr:to>
      <xdr:col>67</xdr:col>
      <xdr:colOff>101600</xdr:colOff>
      <xdr:row>58</xdr:row>
      <xdr:rowOff>152037</xdr:rowOff>
    </xdr:to>
    <xdr:sp macro="" textlink="">
      <xdr:nvSpPr>
        <xdr:cNvPr id="656" name="楕円 655">
          <a:extLst>
            <a:ext uri="{FF2B5EF4-FFF2-40B4-BE49-F238E27FC236}">
              <a16:creationId xmlns:a16="http://schemas.microsoft.com/office/drawing/2014/main" id="{B43942B5-61EF-4A03-B8A1-C35260A9D188}"/>
            </a:ext>
          </a:extLst>
        </xdr:cNvPr>
        <xdr:cNvSpPr/>
      </xdr:nvSpPr>
      <xdr:spPr>
        <a:xfrm>
          <a:off x="12763500" y="999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101237</xdr:rowOff>
    </xdr:from>
    <xdr:to>
      <xdr:col>71</xdr:col>
      <xdr:colOff>177800</xdr:colOff>
      <xdr:row>58</xdr:row>
      <xdr:rowOff>145324</xdr:rowOff>
    </xdr:to>
    <xdr:cxnSp macro="">
      <xdr:nvCxnSpPr>
        <xdr:cNvPr id="657" name="直線コネクタ 656">
          <a:extLst>
            <a:ext uri="{FF2B5EF4-FFF2-40B4-BE49-F238E27FC236}">
              <a16:creationId xmlns:a16="http://schemas.microsoft.com/office/drawing/2014/main" id="{39AFE872-308A-4A9A-85D9-D11A942038C0}"/>
            </a:ext>
          </a:extLst>
        </xdr:cNvPr>
        <xdr:cNvCxnSpPr/>
      </xdr:nvCxnSpPr>
      <xdr:spPr>
        <a:xfrm>
          <a:off x="12814300" y="1004533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94178</xdr:rowOff>
    </xdr:from>
    <xdr:ext cx="405111" cy="259045"/>
    <xdr:sp macro="" textlink="">
      <xdr:nvSpPr>
        <xdr:cNvPr id="658" name="n_1aveValue【保健センター・保健所】&#10;有形固定資産減価償却率">
          <a:extLst>
            <a:ext uri="{FF2B5EF4-FFF2-40B4-BE49-F238E27FC236}">
              <a16:creationId xmlns:a16="http://schemas.microsoft.com/office/drawing/2014/main" id="{B06F3092-B129-463A-9123-5B9683C8379A}"/>
            </a:ext>
          </a:extLst>
        </xdr:cNvPr>
        <xdr:cNvSpPr txBox="1"/>
      </xdr:nvSpPr>
      <xdr:spPr>
        <a:xfrm>
          <a:off x="152660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69686</xdr:rowOff>
    </xdr:from>
    <xdr:ext cx="405111" cy="259045"/>
    <xdr:sp macro="" textlink="">
      <xdr:nvSpPr>
        <xdr:cNvPr id="659" name="n_2aveValue【保健センター・保健所】&#10;有形固定資産減価償却率">
          <a:extLst>
            <a:ext uri="{FF2B5EF4-FFF2-40B4-BE49-F238E27FC236}">
              <a16:creationId xmlns:a16="http://schemas.microsoft.com/office/drawing/2014/main" id="{79B173E4-F216-4C94-8830-5DC36DEFC5DC}"/>
            </a:ext>
          </a:extLst>
        </xdr:cNvPr>
        <xdr:cNvSpPr txBox="1"/>
      </xdr:nvSpPr>
      <xdr:spPr>
        <a:xfrm>
          <a:off x="14389744" y="1035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40294</xdr:rowOff>
    </xdr:from>
    <xdr:ext cx="405111" cy="259045"/>
    <xdr:sp macro="" textlink="">
      <xdr:nvSpPr>
        <xdr:cNvPr id="660" name="n_3aveValue【保健センター・保健所】&#10;有形固定資産減価償却率">
          <a:extLst>
            <a:ext uri="{FF2B5EF4-FFF2-40B4-BE49-F238E27FC236}">
              <a16:creationId xmlns:a16="http://schemas.microsoft.com/office/drawing/2014/main" id="{F752A646-52FF-48A3-8B77-C495B24F1F0C}"/>
            </a:ext>
          </a:extLst>
        </xdr:cNvPr>
        <xdr:cNvSpPr txBox="1"/>
      </xdr:nvSpPr>
      <xdr:spPr>
        <a:xfrm>
          <a:off x="13500744" y="1032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7637</xdr:rowOff>
    </xdr:from>
    <xdr:ext cx="405111" cy="259045"/>
    <xdr:sp macro="" textlink="">
      <xdr:nvSpPr>
        <xdr:cNvPr id="661" name="n_4aveValue【保健センター・保健所】&#10;有形固定資産減価償却率">
          <a:extLst>
            <a:ext uri="{FF2B5EF4-FFF2-40B4-BE49-F238E27FC236}">
              <a16:creationId xmlns:a16="http://schemas.microsoft.com/office/drawing/2014/main" id="{AB69A939-2DC9-4957-9A4C-67B138034260}"/>
            </a:ext>
          </a:extLst>
        </xdr:cNvPr>
        <xdr:cNvSpPr txBox="1"/>
      </xdr:nvSpPr>
      <xdr:spPr>
        <a:xfrm>
          <a:off x="12611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129376</xdr:rowOff>
    </xdr:from>
    <xdr:ext cx="405111" cy="259045"/>
    <xdr:sp macro="" textlink="">
      <xdr:nvSpPr>
        <xdr:cNvPr id="662" name="n_1mainValue【保健センター・保健所】&#10;有形固定資産減価償却率">
          <a:extLst>
            <a:ext uri="{FF2B5EF4-FFF2-40B4-BE49-F238E27FC236}">
              <a16:creationId xmlns:a16="http://schemas.microsoft.com/office/drawing/2014/main" id="{C6CA9E79-BA44-4F20-8975-6EA85E918E11}"/>
            </a:ext>
          </a:extLst>
        </xdr:cNvPr>
        <xdr:cNvSpPr txBox="1"/>
      </xdr:nvSpPr>
      <xdr:spPr>
        <a:xfrm>
          <a:off x="152660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85289</xdr:rowOff>
    </xdr:from>
    <xdr:ext cx="405111" cy="259045"/>
    <xdr:sp macro="" textlink="">
      <xdr:nvSpPr>
        <xdr:cNvPr id="663" name="n_2mainValue【保健センター・保健所】&#10;有形固定資産減価償却率">
          <a:extLst>
            <a:ext uri="{FF2B5EF4-FFF2-40B4-BE49-F238E27FC236}">
              <a16:creationId xmlns:a16="http://schemas.microsoft.com/office/drawing/2014/main" id="{8800073D-70D0-4464-888A-A92937CC71DC}"/>
            </a:ext>
          </a:extLst>
        </xdr:cNvPr>
        <xdr:cNvSpPr txBox="1"/>
      </xdr:nvSpPr>
      <xdr:spPr>
        <a:xfrm>
          <a:off x="14389744" y="985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41201</xdr:rowOff>
    </xdr:from>
    <xdr:ext cx="405111" cy="259045"/>
    <xdr:sp macro="" textlink="">
      <xdr:nvSpPr>
        <xdr:cNvPr id="664" name="n_3mainValue【保健センター・保健所】&#10;有形固定資産減価償却率">
          <a:extLst>
            <a:ext uri="{FF2B5EF4-FFF2-40B4-BE49-F238E27FC236}">
              <a16:creationId xmlns:a16="http://schemas.microsoft.com/office/drawing/2014/main" id="{9F6D901A-E545-4E19-9F0D-1F36C75064FC}"/>
            </a:ext>
          </a:extLst>
        </xdr:cNvPr>
        <xdr:cNvSpPr txBox="1"/>
      </xdr:nvSpPr>
      <xdr:spPr>
        <a:xfrm>
          <a:off x="13500744" y="981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168564</xdr:rowOff>
    </xdr:from>
    <xdr:ext cx="405111" cy="259045"/>
    <xdr:sp macro="" textlink="">
      <xdr:nvSpPr>
        <xdr:cNvPr id="665" name="n_4mainValue【保健センター・保健所】&#10;有形固定資産減価償却率">
          <a:extLst>
            <a:ext uri="{FF2B5EF4-FFF2-40B4-BE49-F238E27FC236}">
              <a16:creationId xmlns:a16="http://schemas.microsoft.com/office/drawing/2014/main" id="{9BF698BA-32F1-409D-B529-8378C2BAC8B3}"/>
            </a:ext>
          </a:extLst>
        </xdr:cNvPr>
        <xdr:cNvSpPr txBox="1"/>
      </xdr:nvSpPr>
      <xdr:spPr>
        <a:xfrm>
          <a:off x="12611744" y="976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a:extLst>
            <a:ext uri="{FF2B5EF4-FFF2-40B4-BE49-F238E27FC236}">
              <a16:creationId xmlns:a16="http://schemas.microsoft.com/office/drawing/2014/main" id="{E882895A-2B11-4BDA-A53C-632B80B8406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a:extLst>
            <a:ext uri="{FF2B5EF4-FFF2-40B4-BE49-F238E27FC236}">
              <a16:creationId xmlns:a16="http://schemas.microsoft.com/office/drawing/2014/main" id="{48E984BF-B082-4AAA-A68B-AD7F775584E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a:extLst>
            <a:ext uri="{FF2B5EF4-FFF2-40B4-BE49-F238E27FC236}">
              <a16:creationId xmlns:a16="http://schemas.microsoft.com/office/drawing/2014/main" id="{2651D410-A88C-4FC9-B91C-5AA70F2D167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a:extLst>
            <a:ext uri="{FF2B5EF4-FFF2-40B4-BE49-F238E27FC236}">
              <a16:creationId xmlns:a16="http://schemas.microsoft.com/office/drawing/2014/main" id="{0BDF462D-0D31-48DC-B9D5-B71E13C8606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a:extLst>
            <a:ext uri="{FF2B5EF4-FFF2-40B4-BE49-F238E27FC236}">
              <a16:creationId xmlns:a16="http://schemas.microsoft.com/office/drawing/2014/main" id="{FF2C5E2D-0FAC-480B-B5E9-87DCC444DF4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a:extLst>
            <a:ext uri="{FF2B5EF4-FFF2-40B4-BE49-F238E27FC236}">
              <a16:creationId xmlns:a16="http://schemas.microsoft.com/office/drawing/2014/main" id="{71EC250B-F5A5-49FC-AD73-308937A3126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a:extLst>
            <a:ext uri="{FF2B5EF4-FFF2-40B4-BE49-F238E27FC236}">
              <a16:creationId xmlns:a16="http://schemas.microsoft.com/office/drawing/2014/main" id="{722BB79F-9F27-46DE-8062-4ACD87650E1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a:extLst>
            <a:ext uri="{FF2B5EF4-FFF2-40B4-BE49-F238E27FC236}">
              <a16:creationId xmlns:a16="http://schemas.microsoft.com/office/drawing/2014/main" id="{C6F13AA1-F817-4955-B54A-371F2526DF0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a:extLst>
            <a:ext uri="{FF2B5EF4-FFF2-40B4-BE49-F238E27FC236}">
              <a16:creationId xmlns:a16="http://schemas.microsoft.com/office/drawing/2014/main" id="{F543C30C-D772-4D2B-8B77-1329026BF3A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a:extLst>
            <a:ext uri="{FF2B5EF4-FFF2-40B4-BE49-F238E27FC236}">
              <a16:creationId xmlns:a16="http://schemas.microsoft.com/office/drawing/2014/main" id="{2E5178A7-E64A-44C5-AC27-070EBCF0727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6" name="直線コネクタ 675">
          <a:extLst>
            <a:ext uri="{FF2B5EF4-FFF2-40B4-BE49-F238E27FC236}">
              <a16:creationId xmlns:a16="http://schemas.microsoft.com/office/drawing/2014/main" id="{9BCC06DA-C95C-4460-A265-24DE6AD6843C}"/>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7" name="テキスト ボックス 676">
          <a:extLst>
            <a:ext uri="{FF2B5EF4-FFF2-40B4-BE49-F238E27FC236}">
              <a16:creationId xmlns:a16="http://schemas.microsoft.com/office/drawing/2014/main" id="{F2608F63-067A-421C-8746-DD0390E7A4E6}"/>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8" name="直線コネクタ 677">
          <a:extLst>
            <a:ext uri="{FF2B5EF4-FFF2-40B4-BE49-F238E27FC236}">
              <a16:creationId xmlns:a16="http://schemas.microsoft.com/office/drawing/2014/main" id="{A762AB61-558B-4045-A836-0F7277CC3DDB}"/>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9" name="テキスト ボックス 678">
          <a:extLst>
            <a:ext uri="{FF2B5EF4-FFF2-40B4-BE49-F238E27FC236}">
              <a16:creationId xmlns:a16="http://schemas.microsoft.com/office/drawing/2014/main" id="{DDD65888-B14E-41D4-8072-F95DD9FBD156}"/>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0" name="直線コネクタ 679">
          <a:extLst>
            <a:ext uri="{FF2B5EF4-FFF2-40B4-BE49-F238E27FC236}">
              <a16:creationId xmlns:a16="http://schemas.microsoft.com/office/drawing/2014/main" id="{A169DD1A-181F-4885-87D4-E61DB90F30AF}"/>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1" name="テキスト ボックス 680">
          <a:extLst>
            <a:ext uri="{FF2B5EF4-FFF2-40B4-BE49-F238E27FC236}">
              <a16:creationId xmlns:a16="http://schemas.microsoft.com/office/drawing/2014/main" id="{2E3A8B06-3391-4BA8-91FE-6747E3374D7E}"/>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2" name="直線コネクタ 681">
          <a:extLst>
            <a:ext uri="{FF2B5EF4-FFF2-40B4-BE49-F238E27FC236}">
              <a16:creationId xmlns:a16="http://schemas.microsoft.com/office/drawing/2014/main" id="{4E739CBE-C5E1-4996-B3A9-8BFAEE35CA18}"/>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3" name="テキスト ボックス 682">
          <a:extLst>
            <a:ext uri="{FF2B5EF4-FFF2-40B4-BE49-F238E27FC236}">
              <a16:creationId xmlns:a16="http://schemas.microsoft.com/office/drawing/2014/main" id="{8F656454-E07E-4C47-8CF1-E1EE95521FF9}"/>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4" name="直線コネクタ 683">
          <a:extLst>
            <a:ext uri="{FF2B5EF4-FFF2-40B4-BE49-F238E27FC236}">
              <a16:creationId xmlns:a16="http://schemas.microsoft.com/office/drawing/2014/main" id="{9E0652F9-B484-4180-A088-3B30A2B52D5E}"/>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5" name="テキスト ボックス 684">
          <a:extLst>
            <a:ext uri="{FF2B5EF4-FFF2-40B4-BE49-F238E27FC236}">
              <a16:creationId xmlns:a16="http://schemas.microsoft.com/office/drawing/2014/main" id="{A178B7DF-710F-4947-B98C-8071734C74E5}"/>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6" name="直線コネクタ 685">
          <a:extLst>
            <a:ext uri="{FF2B5EF4-FFF2-40B4-BE49-F238E27FC236}">
              <a16:creationId xmlns:a16="http://schemas.microsoft.com/office/drawing/2014/main" id="{F7960624-4A6F-4582-8B10-FCD7E92A4CB8}"/>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7" name="テキスト ボックス 686">
          <a:extLst>
            <a:ext uri="{FF2B5EF4-FFF2-40B4-BE49-F238E27FC236}">
              <a16:creationId xmlns:a16="http://schemas.microsoft.com/office/drawing/2014/main" id="{A455DCB4-567D-4A66-92CF-ADB8C65FED47}"/>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a:extLst>
            <a:ext uri="{FF2B5EF4-FFF2-40B4-BE49-F238E27FC236}">
              <a16:creationId xmlns:a16="http://schemas.microsoft.com/office/drawing/2014/main" id="{52AC9990-770B-4464-9E1B-2068B80B213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a:extLst>
            <a:ext uri="{FF2B5EF4-FFF2-40B4-BE49-F238E27FC236}">
              <a16:creationId xmlns:a16="http://schemas.microsoft.com/office/drawing/2014/main" id="{4DF2B148-49AB-4EA8-9C6B-5407C6936A54}"/>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a:extLst>
            <a:ext uri="{FF2B5EF4-FFF2-40B4-BE49-F238E27FC236}">
              <a16:creationId xmlns:a16="http://schemas.microsoft.com/office/drawing/2014/main" id="{9A6A55E6-2276-4439-90DF-81036A8ECE0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691" name="直線コネクタ 690">
          <a:extLst>
            <a:ext uri="{FF2B5EF4-FFF2-40B4-BE49-F238E27FC236}">
              <a16:creationId xmlns:a16="http://schemas.microsoft.com/office/drawing/2014/main" id="{0BE993F7-DDAE-468A-B2BA-5A532A8C3534}"/>
            </a:ext>
          </a:extLst>
        </xdr:cNvPr>
        <xdr:cNvCxnSpPr/>
      </xdr:nvCxnSpPr>
      <xdr:spPr>
        <a:xfrm flipV="1">
          <a:off x="22160864" y="9666515"/>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92" name="【保健センター・保健所】&#10;一人当たり面積最小値テキスト">
          <a:extLst>
            <a:ext uri="{FF2B5EF4-FFF2-40B4-BE49-F238E27FC236}">
              <a16:creationId xmlns:a16="http://schemas.microsoft.com/office/drawing/2014/main" id="{F40EB570-7F52-4755-B51C-C9FDA2A89EE4}"/>
            </a:ext>
          </a:extLst>
        </xdr:cNvPr>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93" name="直線コネクタ 692">
          <a:extLst>
            <a:ext uri="{FF2B5EF4-FFF2-40B4-BE49-F238E27FC236}">
              <a16:creationId xmlns:a16="http://schemas.microsoft.com/office/drawing/2014/main" id="{CB0DB888-1870-4894-9E95-9A43BA92297F}"/>
            </a:ext>
          </a:extLst>
        </xdr:cNvPr>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694" name="【保健センター・保健所】&#10;一人当たり面積最大値テキスト">
          <a:extLst>
            <a:ext uri="{FF2B5EF4-FFF2-40B4-BE49-F238E27FC236}">
              <a16:creationId xmlns:a16="http://schemas.microsoft.com/office/drawing/2014/main" id="{1724F5D5-B0D7-45F1-85F9-330EF23C58BB}"/>
            </a:ext>
          </a:extLst>
        </xdr:cNvPr>
        <xdr:cNvSpPr txBox="1"/>
      </xdr:nvSpPr>
      <xdr:spPr>
        <a:xfrm>
          <a:off x="221996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695" name="直線コネクタ 694">
          <a:extLst>
            <a:ext uri="{FF2B5EF4-FFF2-40B4-BE49-F238E27FC236}">
              <a16:creationId xmlns:a16="http://schemas.microsoft.com/office/drawing/2014/main" id="{0CA0AC99-8185-4756-B806-DEA25D6387BE}"/>
            </a:ext>
          </a:extLst>
        </xdr:cNvPr>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137177</xdr:rowOff>
    </xdr:from>
    <xdr:ext cx="469744" cy="259045"/>
    <xdr:sp macro="" textlink="">
      <xdr:nvSpPr>
        <xdr:cNvPr id="696" name="【保健センター・保健所】&#10;一人当たり面積平均値テキスト">
          <a:extLst>
            <a:ext uri="{FF2B5EF4-FFF2-40B4-BE49-F238E27FC236}">
              <a16:creationId xmlns:a16="http://schemas.microsoft.com/office/drawing/2014/main" id="{5BD1D8EB-0201-4C9A-AA45-D72CC4D25C80}"/>
            </a:ext>
          </a:extLst>
        </xdr:cNvPr>
        <xdr:cNvSpPr txBox="1"/>
      </xdr:nvSpPr>
      <xdr:spPr>
        <a:xfrm>
          <a:off x="22199600" y="10595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158750</xdr:rowOff>
    </xdr:from>
    <xdr:to>
      <xdr:col>116</xdr:col>
      <xdr:colOff>114300</xdr:colOff>
      <xdr:row>62</xdr:row>
      <xdr:rowOff>88900</xdr:rowOff>
    </xdr:to>
    <xdr:sp macro="" textlink="">
      <xdr:nvSpPr>
        <xdr:cNvPr id="697" name="フローチャート: 判断 696">
          <a:extLst>
            <a:ext uri="{FF2B5EF4-FFF2-40B4-BE49-F238E27FC236}">
              <a16:creationId xmlns:a16="http://schemas.microsoft.com/office/drawing/2014/main" id="{61AFBB97-C514-4A85-AA02-7B1796057A78}"/>
            </a:ext>
          </a:extLst>
        </xdr:cNvPr>
        <xdr:cNvSpPr/>
      </xdr:nvSpPr>
      <xdr:spPr>
        <a:xfrm>
          <a:off x="221107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136978</xdr:rowOff>
    </xdr:from>
    <xdr:to>
      <xdr:col>112</xdr:col>
      <xdr:colOff>38100</xdr:colOff>
      <xdr:row>62</xdr:row>
      <xdr:rowOff>67128</xdr:rowOff>
    </xdr:to>
    <xdr:sp macro="" textlink="">
      <xdr:nvSpPr>
        <xdr:cNvPr id="698" name="フローチャート: 判断 697">
          <a:extLst>
            <a:ext uri="{FF2B5EF4-FFF2-40B4-BE49-F238E27FC236}">
              <a16:creationId xmlns:a16="http://schemas.microsoft.com/office/drawing/2014/main" id="{147020A3-5FC9-49CC-9801-84B9BDF68E49}"/>
            </a:ext>
          </a:extLst>
        </xdr:cNvPr>
        <xdr:cNvSpPr/>
      </xdr:nvSpPr>
      <xdr:spPr>
        <a:xfrm>
          <a:off x="21272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136978</xdr:rowOff>
    </xdr:from>
    <xdr:to>
      <xdr:col>107</xdr:col>
      <xdr:colOff>101600</xdr:colOff>
      <xdr:row>62</xdr:row>
      <xdr:rowOff>67128</xdr:rowOff>
    </xdr:to>
    <xdr:sp macro="" textlink="">
      <xdr:nvSpPr>
        <xdr:cNvPr id="699" name="フローチャート: 判断 698">
          <a:extLst>
            <a:ext uri="{FF2B5EF4-FFF2-40B4-BE49-F238E27FC236}">
              <a16:creationId xmlns:a16="http://schemas.microsoft.com/office/drawing/2014/main" id="{4F7207EF-017D-42D5-A017-39D51C7E7975}"/>
            </a:ext>
          </a:extLst>
        </xdr:cNvPr>
        <xdr:cNvSpPr/>
      </xdr:nvSpPr>
      <xdr:spPr>
        <a:xfrm>
          <a:off x="20383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136978</xdr:rowOff>
    </xdr:from>
    <xdr:to>
      <xdr:col>102</xdr:col>
      <xdr:colOff>165100</xdr:colOff>
      <xdr:row>62</xdr:row>
      <xdr:rowOff>67128</xdr:rowOff>
    </xdr:to>
    <xdr:sp macro="" textlink="">
      <xdr:nvSpPr>
        <xdr:cNvPr id="700" name="フローチャート: 判断 699">
          <a:extLst>
            <a:ext uri="{FF2B5EF4-FFF2-40B4-BE49-F238E27FC236}">
              <a16:creationId xmlns:a16="http://schemas.microsoft.com/office/drawing/2014/main" id="{AA47297A-B9DE-4582-B292-03B8442150E6}"/>
            </a:ext>
          </a:extLst>
        </xdr:cNvPr>
        <xdr:cNvSpPr/>
      </xdr:nvSpPr>
      <xdr:spPr>
        <a:xfrm>
          <a:off x="19494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147865</xdr:rowOff>
    </xdr:from>
    <xdr:to>
      <xdr:col>98</xdr:col>
      <xdr:colOff>38100</xdr:colOff>
      <xdr:row>62</xdr:row>
      <xdr:rowOff>78015</xdr:rowOff>
    </xdr:to>
    <xdr:sp macro="" textlink="">
      <xdr:nvSpPr>
        <xdr:cNvPr id="701" name="フローチャート: 判断 700">
          <a:extLst>
            <a:ext uri="{FF2B5EF4-FFF2-40B4-BE49-F238E27FC236}">
              <a16:creationId xmlns:a16="http://schemas.microsoft.com/office/drawing/2014/main" id="{94F3290E-1D48-46E9-A795-9C2DEA6E660A}"/>
            </a:ext>
          </a:extLst>
        </xdr:cNvPr>
        <xdr:cNvSpPr/>
      </xdr:nvSpPr>
      <xdr:spPr>
        <a:xfrm>
          <a:off x="18605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2E6E38C5-8984-4355-AFF0-2AECD6736B3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A189226A-6D6F-4F59-AE10-156BA0718C4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8298D818-CE46-4549-AE52-A44F1208B95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B182ECFB-DF42-48BF-9998-8190F1F0E39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6045D808-DAD1-4016-A598-5DB749F1395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142422</xdr:rowOff>
    </xdr:from>
    <xdr:to>
      <xdr:col>116</xdr:col>
      <xdr:colOff>114300</xdr:colOff>
      <xdr:row>60</xdr:row>
      <xdr:rowOff>72572</xdr:rowOff>
    </xdr:to>
    <xdr:sp macro="" textlink="">
      <xdr:nvSpPr>
        <xdr:cNvPr id="707" name="楕円 706">
          <a:extLst>
            <a:ext uri="{FF2B5EF4-FFF2-40B4-BE49-F238E27FC236}">
              <a16:creationId xmlns:a16="http://schemas.microsoft.com/office/drawing/2014/main" id="{C19A6805-12B8-4596-9C14-BB8CDB84DD7E}"/>
            </a:ext>
          </a:extLst>
        </xdr:cNvPr>
        <xdr:cNvSpPr/>
      </xdr:nvSpPr>
      <xdr:spPr>
        <a:xfrm>
          <a:off x="22110700" y="1025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165299</xdr:rowOff>
    </xdr:from>
    <xdr:ext cx="469744" cy="259045"/>
    <xdr:sp macro="" textlink="">
      <xdr:nvSpPr>
        <xdr:cNvPr id="708" name="【保健センター・保健所】&#10;一人当たり面積該当値テキスト">
          <a:extLst>
            <a:ext uri="{FF2B5EF4-FFF2-40B4-BE49-F238E27FC236}">
              <a16:creationId xmlns:a16="http://schemas.microsoft.com/office/drawing/2014/main" id="{E15B224A-BB83-431F-9C45-CF5D516247FB}"/>
            </a:ext>
          </a:extLst>
        </xdr:cNvPr>
        <xdr:cNvSpPr txBox="1"/>
      </xdr:nvSpPr>
      <xdr:spPr>
        <a:xfrm>
          <a:off x="22199600" y="101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142422</xdr:rowOff>
    </xdr:from>
    <xdr:to>
      <xdr:col>112</xdr:col>
      <xdr:colOff>38100</xdr:colOff>
      <xdr:row>60</xdr:row>
      <xdr:rowOff>72572</xdr:rowOff>
    </xdr:to>
    <xdr:sp macro="" textlink="">
      <xdr:nvSpPr>
        <xdr:cNvPr id="709" name="楕円 708">
          <a:extLst>
            <a:ext uri="{FF2B5EF4-FFF2-40B4-BE49-F238E27FC236}">
              <a16:creationId xmlns:a16="http://schemas.microsoft.com/office/drawing/2014/main" id="{F5759A1D-89E7-435A-9163-AEB6C1CD5AB4}"/>
            </a:ext>
          </a:extLst>
        </xdr:cNvPr>
        <xdr:cNvSpPr/>
      </xdr:nvSpPr>
      <xdr:spPr>
        <a:xfrm>
          <a:off x="21272500" y="1025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21772</xdr:rowOff>
    </xdr:from>
    <xdr:to>
      <xdr:col>116</xdr:col>
      <xdr:colOff>63500</xdr:colOff>
      <xdr:row>60</xdr:row>
      <xdr:rowOff>21772</xdr:rowOff>
    </xdr:to>
    <xdr:cxnSp macro="">
      <xdr:nvCxnSpPr>
        <xdr:cNvPr id="710" name="直線コネクタ 709">
          <a:extLst>
            <a:ext uri="{FF2B5EF4-FFF2-40B4-BE49-F238E27FC236}">
              <a16:creationId xmlns:a16="http://schemas.microsoft.com/office/drawing/2014/main" id="{A48C01CD-1195-4C7E-81A3-EAB1FFD008B9}"/>
            </a:ext>
          </a:extLst>
        </xdr:cNvPr>
        <xdr:cNvCxnSpPr/>
      </xdr:nvCxnSpPr>
      <xdr:spPr>
        <a:xfrm>
          <a:off x="21323300" y="103087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142422</xdr:rowOff>
    </xdr:from>
    <xdr:to>
      <xdr:col>107</xdr:col>
      <xdr:colOff>101600</xdr:colOff>
      <xdr:row>60</xdr:row>
      <xdr:rowOff>72572</xdr:rowOff>
    </xdr:to>
    <xdr:sp macro="" textlink="">
      <xdr:nvSpPr>
        <xdr:cNvPr id="711" name="楕円 710">
          <a:extLst>
            <a:ext uri="{FF2B5EF4-FFF2-40B4-BE49-F238E27FC236}">
              <a16:creationId xmlns:a16="http://schemas.microsoft.com/office/drawing/2014/main" id="{A6A66A10-0A1E-420E-806C-D408699FB04E}"/>
            </a:ext>
          </a:extLst>
        </xdr:cNvPr>
        <xdr:cNvSpPr/>
      </xdr:nvSpPr>
      <xdr:spPr>
        <a:xfrm>
          <a:off x="20383500" y="1025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21772</xdr:rowOff>
    </xdr:from>
    <xdr:to>
      <xdr:col>111</xdr:col>
      <xdr:colOff>177800</xdr:colOff>
      <xdr:row>60</xdr:row>
      <xdr:rowOff>21772</xdr:rowOff>
    </xdr:to>
    <xdr:cxnSp macro="">
      <xdr:nvCxnSpPr>
        <xdr:cNvPr id="712" name="直線コネクタ 711">
          <a:extLst>
            <a:ext uri="{FF2B5EF4-FFF2-40B4-BE49-F238E27FC236}">
              <a16:creationId xmlns:a16="http://schemas.microsoft.com/office/drawing/2014/main" id="{DD33DDFF-AF0A-4AC8-BB0A-138D44CF3F9D}"/>
            </a:ext>
          </a:extLst>
        </xdr:cNvPr>
        <xdr:cNvCxnSpPr/>
      </xdr:nvCxnSpPr>
      <xdr:spPr>
        <a:xfrm>
          <a:off x="20434300" y="10308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131535</xdr:rowOff>
    </xdr:from>
    <xdr:to>
      <xdr:col>102</xdr:col>
      <xdr:colOff>165100</xdr:colOff>
      <xdr:row>60</xdr:row>
      <xdr:rowOff>61685</xdr:rowOff>
    </xdr:to>
    <xdr:sp macro="" textlink="">
      <xdr:nvSpPr>
        <xdr:cNvPr id="713" name="楕円 712">
          <a:extLst>
            <a:ext uri="{FF2B5EF4-FFF2-40B4-BE49-F238E27FC236}">
              <a16:creationId xmlns:a16="http://schemas.microsoft.com/office/drawing/2014/main" id="{950DE2E1-59D4-4151-82B0-D8FACD6E4857}"/>
            </a:ext>
          </a:extLst>
        </xdr:cNvPr>
        <xdr:cNvSpPr/>
      </xdr:nvSpPr>
      <xdr:spPr>
        <a:xfrm>
          <a:off x="19494500" y="1024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10885</xdr:rowOff>
    </xdr:from>
    <xdr:to>
      <xdr:col>107</xdr:col>
      <xdr:colOff>50800</xdr:colOff>
      <xdr:row>60</xdr:row>
      <xdr:rowOff>21772</xdr:rowOff>
    </xdr:to>
    <xdr:cxnSp macro="">
      <xdr:nvCxnSpPr>
        <xdr:cNvPr id="714" name="直線コネクタ 713">
          <a:extLst>
            <a:ext uri="{FF2B5EF4-FFF2-40B4-BE49-F238E27FC236}">
              <a16:creationId xmlns:a16="http://schemas.microsoft.com/office/drawing/2014/main" id="{7BC7DACE-0F36-4A34-8105-5CB9EA35BB49}"/>
            </a:ext>
          </a:extLst>
        </xdr:cNvPr>
        <xdr:cNvCxnSpPr/>
      </xdr:nvCxnSpPr>
      <xdr:spPr>
        <a:xfrm>
          <a:off x="19545300" y="102978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131535</xdr:rowOff>
    </xdr:from>
    <xdr:to>
      <xdr:col>98</xdr:col>
      <xdr:colOff>38100</xdr:colOff>
      <xdr:row>60</xdr:row>
      <xdr:rowOff>61685</xdr:rowOff>
    </xdr:to>
    <xdr:sp macro="" textlink="">
      <xdr:nvSpPr>
        <xdr:cNvPr id="715" name="楕円 714">
          <a:extLst>
            <a:ext uri="{FF2B5EF4-FFF2-40B4-BE49-F238E27FC236}">
              <a16:creationId xmlns:a16="http://schemas.microsoft.com/office/drawing/2014/main" id="{B06A9751-2454-492F-8828-34CC60708E3B}"/>
            </a:ext>
          </a:extLst>
        </xdr:cNvPr>
        <xdr:cNvSpPr/>
      </xdr:nvSpPr>
      <xdr:spPr>
        <a:xfrm>
          <a:off x="18605500" y="1024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10885</xdr:rowOff>
    </xdr:from>
    <xdr:to>
      <xdr:col>102</xdr:col>
      <xdr:colOff>114300</xdr:colOff>
      <xdr:row>60</xdr:row>
      <xdr:rowOff>10885</xdr:rowOff>
    </xdr:to>
    <xdr:cxnSp macro="">
      <xdr:nvCxnSpPr>
        <xdr:cNvPr id="716" name="直線コネクタ 715">
          <a:extLst>
            <a:ext uri="{FF2B5EF4-FFF2-40B4-BE49-F238E27FC236}">
              <a16:creationId xmlns:a16="http://schemas.microsoft.com/office/drawing/2014/main" id="{53670797-2986-43B7-8473-FC48B08FC024}"/>
            </a:ext>
          </a:extLst>
        </xdr:cNvPr>
        <xdr:cNvCxnSpPr/>
      </xdr:nvCxnSpPr>
      <xdr:spPr>
        <a:xfrm>
          <a:off x="18656300" y="10297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58255</xdr:rowOff>
    </xdr:from>
    <xdr:ext cx="469744" cy="259045"/>
    <xdr:sp macro="" textlink="">
      <xdr:nvSpPr>
        <xdr:cNvPr id="717" name="n_1aveValue【保健センター・保健所】&#10;一人当たり面積">
          <a:extLst>
            <a:ext uri="{FF2B5EF4-FFF2-40B4-BE49-F238E27FC236}">
              <a16:creationId xmlns:a16="http://schemas.microsoft.com/office/drawing/2014/main" id="{0815F394-2E4D-48F1-8EEF-8EAC2F9F0D76}"/>
            </a:ext>
          </a:extLst>
        </xdr:cNvPr>
        <xdr:cNvSpPr txBox="1"/>
      </xdr:nvSpPr>
      <xdr:spPr>
        <a:xfrm>
          <a:off x="21075727" y="1068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58255</xdr:rowOff>
    </xdr:from>
    <xdr:ext cx="469744" cy="259045"/>
    <xdr:sp macro="" textlink="">
      <xdr:nvSpPr>
        <xdr:cNvPr id="718" name="n_2aveValue【保健センター・保健所】&#10;一人当たり面積">
          <a:extLst>
            <a:ext uri="{FF2B5EF4-FFF2-40B4-BE49-F238E27FC236}">
              <a16:creationId xmlns:a16="http://schemas.microsoft.com/office/drawing/2014/main" id="{15BAA9EB-8341-4AA8-BA0B-35BA7DC1D2F4}"/>
            </a:ext>
          </a:extLst>
        </xdr:cNvPr>
        <xdr:cNvSpPr txBox="1"/>
      </xdr:nvSpPr>
      <xdr:spPr>
        <a:xfrm>
          <a:off x="20199427" y="1068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58255</xdr:rowOff>
    </xdr:from>
    <xdr:ext cx="469744" cy="259045"/>
    <xdr:sp macro="" textlink="">
      <xdr:nvSpPr>
        <xdr:cNvPr id="719" name="n_3aveValue【保健センター・保健所】&#10;一人当たり面積">
          <a:extLst>
            <a:ext uri="{FF2B5EF4-FFF2-40B4-BE49-F238E27FC236}">
              <a16:creationId xmlns:a16="http://schemas.microsoft.com/office/drawing/2014/main" id="{3F0F8B7B-DC74-490E-BF63-60499F7EEF8C}"/>
            </a:ext>
          </a:extLst>
        </xdr:cNvPr>
        <xdr:cNvSpPr txBox="1"/>
      </xdr:nvSpPr>
      <xdr:spPr>
        <a:xfrm>
          <a:off x="19310427" y="1068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69142</xdr:rowOff>
    </xdr:from>
    <xdr:ext cx="469744" cy="259045"/>
    <xdr:sp macro="" textlink="">
      <xdr:nvSpPr>
        <xdr:cNvPr id="720" name="n_4aveValue【保健センター・保健所】&#10;一人当たり面積">
          <a:extLst>
            <a:ext uri="{FF2B5EF4-FFF2-40B4-BE49-F238E27FC236}">
              <a16:creationId xmlns:a16="http://schemas.microsoft.com/office/drawing/2014/main" id="{61083EF5-0D0F-4582-A44D-CB110B77C438}"/>
            </a:ext>
          </a:extLst>
        </xdr:cNvPr>
        <xdr:cNvSpPr txBox="1"/>
      </xdr:nvSpPr>
      <xdr:spPr>
        <a:xfrm>
          <a:off x="18421427" y="10699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89099</xdr:rowOff>
    </xdr:from>
    <xdr:ext cx="469744" cy="259045"/>
    <xdr:sp macro="" textlink="">
      <xdr:nvSpPr>
        <xdr:cNvPr id="721" name="n_1mainValue【保健センター・保健所】&#10;一人当たり面積">
          <a:extLst>
            <a:ext uri="{FF2B5EF4-FFF2-40B4-BE49-F238E27FC236}">
              <a16:creationId xmlns:a16="http://schemas.microsoft.com/office/drawing/2014/main" id="{0177652C-9BC7-4A07-A82B-7EEB62BBEB77}"/>
            </a:ext>
          </a:extLst>
        </xdr:cNvPr>
        <xdr:cNvSpPr txBox="1"/>
      </xdr:nvSpPr>
      <xdr:spPr>
        <a:xfrm>
          <a:off x="21075727" y="1003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89099</xdr:rowOff>
    </xdr:from>
    <xdr:ext cx="469744" cy="259045"/>
    <xdr:sp macro="" textlink="">
      <xdr:nvSpPr>
        <xdr:cNvPr id="722" name="n_2mainValue【保健センター・保健所】&#10;一人当たり面積">
          <a:extLst>
            <a:ext uri="{FF2B5EF4-FFF2-40B4-BE49-F238E27FC236}">
              <a16:creationId xmlns:a16="http://schemas.microsoft.com/office/drawing/2014/main" id="{5839401E-A80A-47D6-8DAA-19FAD8A990A4}"/>
            </a:ext>
          </a:extLst>
        </xdr:cNvPr>
        <xdr:cNvSpPr txBox="1"/>
      </xdr:nvSpPr>
      <xdr:spPr>
        <a:xfrm>
          <a:off x="20199427" y="1003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78212</xdr:rowOff>
    </xdr:from>
    <xdr:ext cx="469744" cy="259045"/>
    <xdr:sp macro="" textlink="">
      <xdr:nvSpPr>
        <xdr:cNvPr id="723" name="n_3mainValue【保健センター・保健所】&#10;一人当たり面積">
          <a:extLst>
            <a:ext uri="{FF2B5EF4-FFF2-40B4-BE49-F238E27FC236}">
              <a16:creationId xmlns:a16="http://schemas.microsoft.com/office/drawing/2014/main" id="{8B94AB9E-D565-43A2-8961-F0DDD67A2491}"/>
            </a:ext>
          </a:extLst>
        </xdr:cNvPr>
        <xdr:cNvSpPr txBox="1"/>
      </xdr:nvSpPr>
      <xdr:spPr>
        <a:xfrm>
          <a:off x="19310427" y="1002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78212</xdr:rowOff>
    </xdr:from>
    <xdr:ext cx="469744" cy="259045"/>
    <xdr:sp macro="" textlink="">
      <xdr:nvSpPr>
        <xdr:cNvPr id="724" name="n_4mainValue【保健センター・保健所】&#10;一人当たり面積">
          <a:extLst>
            <a:ext uri="{FF2B5EF4-FFF2-40B4-BE49-F238E27FC236}">
              <a16:creationId xmlns:a16="http://schemas.microsoft.com/office/drawing/2014/main" id="{DD596B1E-137E-4FE7-8E7A-F9AF4801BB16}"/>
            </a:ext>
          </a:extLst>
        </xdr:cNvPr>
        <xdr:cNvSpPr txBox="1"/>
      </xdr:nvSpPr>
      <xdr:spPr>
        <a:xfrm>
          <a:off x="18421427" y="1002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a:extLst>
            <a:ext uri="{FF2B5EF4-FFF2-40B4-BE49-F238E27FC236}">
              <a16:creationId xmlns:a16="http://schemas.microsoft.com/office/drawing/2014/main" id="{03F392A1-971F-4A24-BC98-45B18040ADD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a:extLst>
            <a:ext uri="{FF2B5EF4-FFF2-40B4-BE49-F238E27FC236}">
              <a16:creationId xmlns:a16="http://schemas.microsoft.com/office/drawing/2014/main" id="{5BD7F3E2-CB9C-4585-A833-08BA9205A13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a:extLst>
            <a:ext uri="{FF2B5EF4-FFF2-40B4-BE49-F238E27FC236}">
              <a16:creationId xmlns:a16="http://schemas.microsoft.com/office/drawing/2014/main" id="{AB3D82D0-0C0D-4869-9EB2-BADA3E07678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a:extLst>
            <a:ext uri="{FF2B5EF4-FFF2-40B4-BE49-F238E27FC236}">
              <a16:creationId xmlns:a16="http://schemas.microsoft.com/office/drawing/2014/main" id="{9228FACF-0D5E-4CEA-8CA8-325D40847F2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a:extLst>
            <a:ext uri="{FF2B5EF4-FFF2-40B4-BE49-F238E27FC236}">
              <a16:creationId xmlns:a16="http://schemas.microsoft.com/office/drawing/2014/main" id="{E58818BD-7BCF-4349-B351-34536F87EBE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a:extLst>
            <a:ext uri="{FF2B5EF4-FFF2-40B4-BE49-F238E27FC236}">
              <a16:creationId xmlns:a16="http://schemas.microsoft.com/office/drawing/2014/main" id="{50B90136-893D-4224-B1D8-5BC0E6DE7C8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a:extLst>
            <a:ext uri="{FF2B5EF4-FFF2-40B4-BE49-F238E27FC236}">
              <a16:creationId xmlns:a16="http://schemas.microsoft.com/office/drawing/2014/main" id="{611DACE6-8BF7-44BF-8155-B972FEAC85E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a:extLst>
            <a:ext uri="{FF2B5EF4-FFF2-40B4-BE49-F238E27FC236}">
              <a16:creationId xmlns:a16="http://schemas.microsoft.com/office/drawing/2014/main" id="{2D79FE6D-1947-41F2-886D-AC05E85AF2F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a:extLst>
            <a:ext uri="{FF2B5EF4-FFF2-40B4-BE49-F238E27FC236}">
              <a16:creationId xmlns:a16="http://schemas.microsoft.com/office/drawing/2014/main" id="{B83A7EFF-9690-4D47-80B2-14ADB50DDAC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a:extLst>
            <a:ext uri="{FF2B5EF4-FFF2-40B4-BE49-F238E27FC236}">
              <a16:creationId xmlns:a16="http://schemas.microsoft.com/office/drawing/2014/main" id="{0488CBE5-336B-4236-BAAA-4676DFED1898}"/>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a:extLst>
            <a:ext uri="{FF2B5EF4-FFF2-40B4-BE49-F238E27FC236}">
              <a16:creationId xmlns:a16="http://schemas.microsoft.com/office/drawing/2014/main" id="{16FEE35F-1E45-4749-A84D-744F89A70BE5}"/>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6" name="直線コネクタ 735">
          <a:extLst>
            <a:ext uri="{FF2B5EF4-FFF2-40B4-BE49-F238E27FC236}">
              <a16:creationId xmlns:a16="http://schemas.microsoft.com/office/drawing/2014/main" id="{B5EF466B-7D9D-41CA-880B-D646F1BBDDE7}"/>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7" name="テキスト ボックス 736">
          <a:extLst>
            <a:ext uri="{FF2B5EF4-FFF2-40B4-BE49-F238E27FC236}">
              <a16:creationId xmlns:a16="http://schemas.microsoft.com/office/drawing/2014/main" id="{04CF8BDC-080A-4363-B09E-2814276456AB}"/>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8" name="直線コネクタ 737">
          <a:extLst>
            <a:ext uri="{FF2B5EF4-FFF2-40B4-BE49-F238E27FC236}">
              <a16:creationId xmlns:a16="http://schemas.microsoft.com/office/drawing/2014/main" id="{A43B65E2-397C-4A03-A0F3-9D11D0A52DF6}"/>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9" name="テキスト ボックス 738">
          <a:extLst>
            <a:ext uri="{FF2B5EF4-FFF2-40B4-BE49-F238E27FC236}">
              <a16:creationId xmlns:a16="http://schemas.microsoft.com/office/drawing/2014/main" id="{F2B764EB-78E9-49A0-84AD-DD814D51E4EA}"/>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0" name="直線コネクタ 739">
          <a:extLst>
            <a:ext uri="{FF2B5EF4-FFF2-40B4-BE49-F238E27FC236}">
              <a16:creationId xmlns:a16="http://schemas.microsoft.com/office/drawing/2014/main" id="{70636BD3-190C-4013-98F1-7651DC3B0326}"/>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1" name="テキスト ボックス 740">
          <a:extLst>
            <a:ext uri="{FF2B5EF4-FFF2-40B4-BE49-F238E27FC236}">
              <a16:creationId xmlns:a16="http://schemas.microsoft.com/office/drawing/2014/main" id="{429AE1EB-59C0-4B58-8798-8E224AADA0B7}"/>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2" name="直線コネクタ 741">
          <a:extLst>
            <a:ext uri="{FF2B5EF4-FFF2-40B4-BE49-F238E27FC236}">
              <a16:creationId xmlns:a16="http://schemas.microsoft.com/office/drawing/2014/main" id="{7832A653-6B09-46AD-98F0-7100D3116645}"/>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3" name="テキスト ボックス 742">
          <a:extLst>
            <a:ext uri="{FF2B5EF4-FFF2-40B4-BE49-F238E27FC236}">
              <a16:creationId xmlns:a16="http://schemas.microsoft.com/office/drawing/2014/main" id="{BAF9A557-F4D0-4A53-BAE8-701931A9A108}"/>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4" name="直線コネクタ 743">
          <a:extLst>
            <a:ext uri="{FF2B5EF4-FFF2-40B4-BE49-F238E27FC236}">
              <a16:creationId xmlns:a16="http://schemas.microsoft.com/office/drawing/2014/main" id="{213B89BC-2BCD-4546-B766-4369ED8610C4}"/>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5" name="テキスト ボックス 744">
          <a:extLst>
            <a:ext uri="{FF2B5EF4-FFF2-40B4-BE49-F238E27FC236}">
              <a16:creationId xmlns:a16="http://schemas.microsoft.com/office/drawing/2014/main" id="{0E871BD1-1124-4A7E-8B01-27DC522BE8CC}"/>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6" name="直線コネクタ 745">
          <a:extLst>
            <a:ext uri="{FF2B5EF4-FFF2-40B4-BE49-F238E27FC236}">
              <a16:creationId xmlns:a16="http://schemas.microsoft.com/office/drawing/2014/main" id="{9E4549E0-1BCB-49B6-A280-E561AD892EB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7" name="テキスト ボックス 746">
          <a:extLst>
            <a:ext uri="{FF2B5EF4-FFF2-40B4-BE49-F238E27FC236}">
              <a16:creationId xmlns:a16="http://schemas.microsoft.com/office/drawing/2014/main" id="{D2896CDE-E313-4A04-82AC-D88D30C27746}"/>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8" name="直線コネクタ 747">
          <a:extLst>
            <a:ext uri="{FF2B5EF4-FFF2-40B4-BE49-F238E27FC236}">
              <a16:creationId xmlns:a16="http://schemas.microsoft.com/office/drawing/2014/main" id="{8180CC9F-9A62-4BEA-A531-23B0D13AC213}"/>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a:extLst>
            <a:ext uri="{FF2B5EF4-FFF2-40B4-BE49-F238E27FC236}">
              <a16:creationId xmlns:a16="http://schemas.microsoft.com/office/drawing/2014/main" id="{6CD0475D-101D-42CE-929E-C29B248D2BFA}"/>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44631</xdr:rowOff>
    </xdr:from>
    <xdr:to>
      <xdr:col>85</xdr:col>
      <xdr:colOff>126364</xdr:colOff>
      <xdr:row>86</xdr:row>
      <xdr:rowOff>134438</xdr:rowOff>
    </xdr:to>
    <xdr:cxnSp macro="">
      <xdr:nvCxnSpPr>
        <xdr:cNvPr id="750" name="直線コネクタ 749">
          <a:extLst>
            <a:ext uri="{FF2B5EF4-FFF2-40B4-BE49-F238E27FC236}">
              <a16:creationId xmlns:a16="http://schemas.microsoft.com/office/drawing/2014/main" id="{E92444A0-A245-49E6-A25E-AA6BE082FDBB}"/>
            </a:ext>
          </a:extLst>
        </xdr:cNvPr>
        <xdr:cNvCxnSpPr/>
      </xdr:nvCxnSpPr>
      <xdr:spPr>
        <a:xfrm flipV="1">
          <a:off x="16318864" y="13417731"/>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138265</xdr:rowOff>
    </xdr:from>
    <xdr:ext cx="405111" cy="259045"/>
    <xdr:sp macro="" textlink="">
      <xdr:nvSpPr>
        <xdr:cNvPr id="751" name="【消防施設】&#10;有形固定資産減価償却率最小値テキスト">
          <a:extLst>
            <a:ext uri="{FF2B5EF4-FFF2-40B4-BE49-F238E27FC236}">
              <a16:creationId xmlns:a16="http://schemas.microsoft.com/office/drawing/2014/main" id="{8C1E3846-FB42-45BB-8B45-A085F2C7A76B}"/>
            </a:ext>
          </a:extLst>
        </xdr:cNvPr>
        <xdr:cNvSpPr txBox="1"/>
      </xdr:nvSpPr>
      <xdr:spPr>
        <a:xfrm>
          <a:off x="16357600" y="1488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134438</xdr:rowOff>
    </xdr:from>
    <xdr:to>
      <xdr:col>86</xdr:col>
      <xdr:colOff>25400</xdr:colOff>
      <xdr:row>86</xdr:row>
      <xdr:rowOff>134438</xdr:rowOff>
    </xdr:to>
    <xdr:cxnSp macro="">
      <xdr:nvCxnSpPr>
        <xdr:cNvPr id="752" name="直線コネクタ 751">
          <a:extLst>
            <a:ext uri="{FF2B5EF4-FFF2-40B4-BE49-F238E27FC236}">
              <a16:creationId xmlns:a16="http://schemas.microsoft.com/office/drawing/2014/main" id="{CEC9BFDB-44EE-494F-A339-37F5E7195ACA}"/>
            </a:ext>
          </a:extLst>
        </xdr:cNvPr>
        <xdr:cNvCxnSpPr/>
      </xdr:nvCxnSpPr>
      <xdr:spPr>
        <a:xfrm>
          <a:off x="16230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162758</xdr:rowOff>
    </xdr:from>
    <xdr:ext cx="340478" cy="259045"/>
    <xdr:sp macro="" textlink="">
      <xdr:nvSpPr>
        <xdr:cNvPr id="753" name="【消防施設】&#10;有形固定資産減価償却率最大値テキスト">
          <a:extLst>
            <a:ext uri="{FF2B5EF4-FFF2-40B4-BE49-F238E27FC236}">
              <a16:creationId xmlns:a16="http://schemas.microsoft.com/office/drawing/2014/main" id="{0C863EEB-5F31-4D91-AFCA-A72884617F8D}"/>
            </a:ext>
          </a:extLst>
        </xdr:cNvPr>
        <xdr:cNvSpPr txBox="1"/>
      </xdr:nvSpPr>
      <xdr:spPr>
        <a:xfrm>
          <a:off x="16357600" y="1319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44631</xdr:rowOff>
    </xdr:from>
    <xdr:to>
      <xdr:col>86</xdr:col>
      <xdr:colOff>25400</xdr:colOff>
      <xdr:row>78</xdr:row>
      <xdr:rowOff>44631</xdr:rowOff>
    </xdr:to>
    <xdr:cxnSp macro="">
      <xdr:nvCxnSpPr>
        <xdr:cNvPr id="754" name="直線コネクタ 753">
          <a:extLst>
            <a:ext uri="{FF2B5EF4-FFF2-40B4-BE49-F238E27FC236}">
              <a16:creationId xmlns:a16="http://schemas.microsoft.com/office/drawing/2014/main" id="{BC919A33-C986-48A5-AE2D-09BDE0F6273E}"/>
            </a:ext>
          </a:extLst>
        </xdr:cNvPr>
        <xdr:cNvCxnSpPr/>
      </xdr:nvCxnSpPr>
      <xdr:spPr>
        <a:xfrm>
          <a:off x="16230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120848</xdr:rowOff>
    </xdr:from>
    <xdr:ext cx="405111" cy="259045"/>
    <xdr:sp macro="" textlink="">
      <xdr:nvSpPr>
        <xdr:cNvPr id="755" name="【消防施設】&#10;有形固定資産減価償却率平均値テキスト">
          <a:extLst>
            <a:ext uri="{FF2B5EF4-FFF2-40B4-BE49-F238E27FC236}">
              <a16:creationId xmlns:a16="http://schemas.microsoft.com/office/drawing/2014/main" id="{C50350D1-5C73-4211-83E8-13231B2ED110}"/>
            </a:ext>
          </a:extLst>
        </xdr:cNvPr>
        <xdr:cNvSpPr txBox="1"/>
      </xdr:nvSpPr>
      <xdr:spPr>
        <a:xfrm>
          <a:off x="16357600" y="141797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142421</xdr:rowOff>
    </xdr:from>
    <xdr:to>
      <xdr:col>85</xdr:col>
      <xdr:colOff>177800</xdr:colOff>
      <xdr:row>83</xdr:row>
      <xdr:rowOff>72571</xdr:rowOff>
    </xdr:to>
    <xdr:sp macro="" textlink="">
      <xdr:nvSpPr>
        <xdr:cNvPr id="756" name="フローチャート: 判断 755">
          <a:extLst>
            <a:ext uri="{FF2B5EF4-FFF2-40B4-BE49-F238E27FC236}">
              <a16:creationId xmlns:a16="http://schemas.microsoft.com/office/drawing/2014/main" id="{D9952691-0A74-4C58-A730-8A551ED34A83}"/>
            </a:ext>
          </a:extLst>
        </xdr:cNvPr>
        <xdr:cNvSpPr/>
      </xdr:nvSpPr>
      <xdr:spPr>
        <a:xfrm>
          <a:off x="162687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119562</xdr:rowOff>
    </xdr:from>
    <xdr:to>
      <xdr:col>81</xdr:col>
      <xdr:colOff>101600</xdr:colOff>
      <xdr:row>83</xdr:row>
      <xdr:rowOff>49712</xdr:rowOff>
    </xdr:to>
    <xdr:sp macro="" textlink="">
      <xdr:nvSpPr>
        <xdr:cNvPr id="757" name="フローチャート: 判断 756">
          <a:extLst>
            <a:ext uri="{FF2B5EF4-FFF2-40B4-BE49-F238E27FC236}">
              <a16:creationId xmlns:a16="http://schemas.microsoft.com/office/drawing/2014/main" id="{77DCCEDC-66EF-4827-81B9-83C44AD24221}"/>
            </a:ext>
          </a:extLst>
        </xdr:cNvPr>
        <xdr:cNvSpPr/>
      </xdr:nvSpPr>
      <xdr:spPr>
        <a:xfrm>
          <a:off x="15430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152219</xdr:rowOff>
    </xdr:from>
    <xdr:to>
      <xdr:col>76</xdr:col>
      <xdr:colOff>165100</xdr:colOff>
      <xdr:row>83</xdr:row>
      <xdr:rowOff>82369</xdr:rowOff>
    </xdr:to>
    <xdr:sp macro="" textlink="">
      <xdr:nvSpPr>
        <xdr:cNvPr id="758" name="フローチャート: 判断 757">
          <a:extLst>
            <a:ext uri="{FF2B5EF4-FFF2-40B4-BE49-F238E27FC236}">
              <a16:creationId xmlns:a16="http://schemas.microsoft.com/office/drawing/2014/main" id="{991044FD-2FCC-4A67-B155-1C9D2D3E8C18}"/>
            </a:ext>
          </a:extLst>
        </xdr:cNvPr>
        <xdr:cNvSpPr/>
      </xdr:nvSpPr>
      <xdr:spPr>
        <a:xfrm>
          <a:off x="14541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144055</xdr:rowOff>
    </xdr:from>
    <xdr:to>
      <xdr:col>72</xdr:col>
      <xdr:colOff>38100</xdr:colOff>
      <xdr:row>83</xdr:row>
      <xdr:rowOff>74205</xdr:rowOff>
    </xdr:to>
    <xdr:sp macro="" textlink="">
      <xdr:nvSpPr>
        <xdr:cNvPr id="759" name="フローチャート: 判断 758">
          <a:extLst>
            <a:ext uri="{FF2B5EF4-FFF2-40B4-BE49-F238E27FC236}">
              <a16:creationId xmlns:a16="http://schemas.microsoft.com/office/drawing/2014/main" id="{6A111AD5-9DFD-4BBB-9AC6-2AD480DA90CE}"/>
            </a:ext>
          </a:extLst>
        </xdr:cNvPr>
        <xdr:cNvSpPr/>
      </xdr:nvSpPr>
      <xdr:spPr>
        <a:xfrm>
          <a:off x="13652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124461</xdr:rowOff>
    </xdr:from>
    <xdr:to>
      <xdr:col>67</xdr:col>
      <xdr:colOff>101600</xdr:colOff>
      <xdr:row>83</xdr:row>
      <xdr:rowOff>54611</xdr:rowOff>
    </xdr:to>
    <xdr:sp macro="" textlink="">
      <xdr:nvSpPr>
        <xdr:cNvPr id="760" name="フローチャート: 判断 759">
          <a:extLst>
            <a:ext uri="{FF2B5EF4-FFF2-40B4-BE49-F238E27FC236}">
              <a16:creationId xmlns:a16="http://schemas.microsoft.com/office/drawing/2014/main" id="{2043D188-5775-4D8B-85CD-86E99AFCC1B5}"/>
            </a:ext>
          </a:extLst>
        </xdr:cNvPr>
        <xdr:cNvSpPr/>
      </xdr:nvSpPr>
      <xdr:spPr>
        <a:xfrm>
          <a:off x="12763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8E5E329C-FF00-4078-A6A2-409F4557FEBE}"/>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49C7A5AB-0FB4-478B-AEC7-102C3EF2F42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D350E345-A599-40B7-9FCC-17F414844437}"/>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8038420B-6CA6-41D0-973E-6C1CC4789BE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329B593A-44CF-4358-A2F2-B469BD7A2AF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57513</xdr:rowOff>
    </xdr:from>
    <xdr:to>
      <xdr:col>85</xdr:col>
      <xdr:colOff>177800</xdr:colOff>
      <xdr:row>79</xdr:row>
      <xdr:rowOff>159113</xdr:rowOff>
    </xdr:to>
    <xdr:sp macro="" textlink="">
      <xdr:nvSpPr>
        <xdr:cNvPr id="766" name="楕円 765">
          <a:extLst>
            <a:ext uri="{FF2B5EF4-FFF2-40B4-BE49-F238E27FC236}">
              <a16:creationId xmlns:a16="http://schemas.microsoft.com/office/drawing/2014/main" id="{58B888BF-5317-4400-8E42-2D0511C9A4F1}"/>
            </a:ext>
          </a:extLst>
        </xdr:cNvPr>
        <xdr:cNvSpPr/>
      </xdr:nvSpPr>
      <xdr:spPr>
        <a:xfrm>
          <a:off x="16268700" y="1360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80390</xdr:rowOff>
    </xdr:from>
    <xdr:ext cx="405111" cy="259045"/>
    <xdr:sp macro="" textlink="">
      <xdr:nvSpPr>
        <xdr:cNvPr id="767" name="【消防施設】&#10;有形固定資産減価償却率該当値テキスト">
          <a:extLst>
            <a:ext uri="{FF2B5EF4-FFF2-40B4-BE49-F238E27FC236}">
              <a16:creationId xmlns:a16="http://schemas.microsoft.com/office/drawing/2014/main" id="{2E4F843A-9181-4657-AC55-20BAB235BEEC}"/>
            </a:ext>
          </a:extLst>
        </xdr:cNvPr>
        <xdr:cNvSpPr txBox="1"/>
      </xdr:nvSpPr>
      <xdr:spPr>
        <a:xfrm>
          <a:off x="16357600" y="1345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124461</xdr:rowOff>
    </xdr:from>
    <xdr:to>
      <xdr:col>81</xdr:col>
      <xdr:colOff>101600</xdr:colOff>
      <xdr:row>80</xdr:row>
      <xdr:rowOff>54611</xdr:rowOff>
    </xdr:to>
    <xdr:sp macro="" textlink="">
      <xdr:nvSpPr>
        <xdr:cNvPr id="768" name="楕円 767">
          <a:extLst>
            <a:ext uri="{FF2B5EF4-FFF2-40B4-BE49-F238E27FC236}">
              <a16:creationId xmlns:a16="http://schemas.microsoft.com/office/drawing/2014/main" id="{563ECD2D-B920-41DD-9DE8-18E0EB23A4DA}"/>
            </a:ext>
          </a:extLst>
        </xdr:cNvPr>
        <xdr:cNvSpPr/>
      </xdr:nvSpPr>
      <xdr:spPr>
        <a:xfrm>
          <a:off x="15430500" y="1366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108313</xdr:rowOff>
    </xdr:from>
    <xdr:to>
      <xdr:col>85</xdr:col>
      <xdr:colOff>127000</xdr:colOff>
      <xdr:row>80</xdr:row>
      <xdr:rowOff>3811</xdr:rowOff>
    </xdr:to>
    <xdr:cxnSp macro="">
      <xdr:nvCxnSpPr>
        <xdr:cNvPr id="769" name="直線コネクタ 768">
          <a:extLst>
            <a:ext uri="{FF2B5EF4-FFF2-40B4-BE49-F238E27FC236}">
              <a16:creationId xmlns:a16="http://schemas.microsoft.com/office/drawing/2014/main" id="{199C018B-4783-4686-BC7C-9E0FE95B8802}"/>
            </a:ext>
          </a:extLst>
        </xdr:cNvPr>
        <xdr:cNvCxnSpPr/>
      </xdr:nvCxnSpPr>
      <xdr:spPr>
        <a:xfrm flipV="1">
          <a:off x="15481300" y="13652863"/>
          <a:ext cx="8382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93436</xdr:rowOff>
    </xdr:from>
    <xdr:to>
      <xdr:col>76</xdr:col>
      <xdr:colOff>165100</xdr:colOff>
      <xdr:row>80</xdr:row>
      <xdr:rowOff>23586</xdr:rowOff>
    </xdr:to>
    <xdr:sp macro="" textlink="">
      <xdr:nvSpPr>
        <xdr:cNvPr id="770" name="楕円 769">
          <a:extLst>
            <a:ext uri="{FF2B5EF4-FFF2-40B4-BE49-F238E27FC236}">
              <a16:creationId xmlns:a16="http://schemas.microsoft.com/office/drawing/2014/main" id="{A3491AB4-13A4-447D-A37B-77ED54A8A7A0}"/>
            </a:ext>
          </a:extLst>
        </xdr:cNvPr>
        <xdr:cNvSpPr/>
      </xdr:nvSpPr>
      <xdr:spPr>
        <a:xfrm>
          <a:off x="14541500" y="1363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144236</xdr:rowOff>
    </xdr:from>
    <xdr:to>
      <xdr:col>81</xdr:col>
      <xdr:colOff>50800</xdr:colOff>
      <xdr:row>80</xdr:row>
      <xdr:rowOff>3811</xdr:rowOff>
    </xdr:to>
    <xdr:cxnSp macro="">
      <xdr:nvCxnSpPr>
        <xdr:cNvPr id="771" name="直線コネクタ 770">
          <a:extLst>
            <a:ext uri="{FF2B5EF4-FFF2-40B4-BE49-F238E27FC236}">
              <a16:creationId xmlns:a16="http://schemas.microsoft.com/office/drawing/2014/main" id="{1A90549A-27CD-485C-B76A-20142E88A2CB}"/>
            </a:ext>
          </a:extLst>
        </xdr:cNvPr>
        <xdr:cNvCxnSpPr/>
      </xdr:nvCxnSpPr>
      <xdr:spPr>
        <a:xfrm>
          <a:off x="14592300" y="13688786"/>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60779</xdr:rowOff>
    </xdr:from>
    <xdr:to>
      <xdr:col>72</xdr:col>
      <xdr:colOff>38100</xdr:colOff>
      <xdr:row>79</xdr:row>
      <xdr:rowOff>162379</xdr:rowOff>
    </xdr:to>
    <xdr:sp macro="" textlink="">
      <xdr:nvSpPr>
        <xdr:cNvPr id="772" name="楕円 771">
          <a:extLst>
            <a:ext uri="{FF2B5EF4-FFF2-40B4-BE49-F238E27FC236}">
              <a16:creationId xmlns:a16="http://schemas.microsoft.com/office/drawing/2014/main" id="{19C454B6-3A86-4F6E-A265-6BF35677CAC2}"/>
            </a:ext>
          </a:extLst>
        </xdr:cNvPr>
        <xdr:cNvSpPr/>
      </xdr:nvSpPr>
      <xdr:spPr>
        <a:xfrm>
          <a:off x="13652500" y="1360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111579</xdr:rowOff>
    </xdr:from>
    <xdr:to>
      <xdr:col>76</xdr:col>
      <xdr:colOff>114300</xdr:colOff>
      <xdr:row>79</xdr:row>
      <xdr:rowOff>144236</xdr:rowOff>
    </xdr:to>
    <xdr:cxnSp macro="">
      <xdr:nvCxnSpPr>
        <xdr:cNvPr id="773" name="直線コネクタ 772">
          <a:extLst>
            <a:ext uri="{FF2B5EF4-FFF2-40B4-BE49-F238E27FC236}">
              <a16:creationId xmlns:a16="http://schemas.microsoft.com/office/drawing/2014/main" id="{486B659C-78E5-47EF-AF37-B90D79032275}"/>
            </a:ext>
          </a:extLst>
        </xdr:cNvPr>
        <xdr:cNvCxnSpPr/>
      </xdr:nvCxnSpPr>
      <xdr:spPr>
        <a:xfrm>
          <a:off x="13703300" y="136561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28121</xdr:rowOff>
    </xdr:from>
    <xdr:to>
      <xdr:col>67</xdr:col>
      <xdr:colOff>101600</xdr:colOff>
      <xdr:row>79</xdr:row>
      <xdr:rowOff>129721</xdr:rowOff>
    </xdr:to>
    <xdr:sp macro="" textlink="">
      <xdr:nvSpPr>
        <xdr:cNvPr id="774" name="楕円 773">
          <a:extLst>
            <a:ext uri="{FF2B5EF4-FFF2-40B4-BE49-F238E27FC236}">
              <a16:creationId xmlns:a16="http://schemas.microsoft.com/office/drawing/2014/main" id="{01011064-4419-42F2-9113-4EF12295F480}"/>
            </a:ext>
          </a:extLst>
        </xdr:cNvPr>
        <xdr:cNvSpPr/>
      </xdr:nvSpPr>
      <xdr:spPr>
        <a:xfrm>
          <a:off x="12763500" y="1357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78921</xdr:rowOff>
    </xdr:from>
    <xdr:to>
      <xdr:col>71</xdr:col>
      <xdr:colOff>177800</xdr:colOff>
      <xdr:row>79</xdr:row>
      <xdr:rowOff>111579</xdr:rowOff>
    </xdr:to>
    <xdr:cxnSp macro="">
      <xdr:nvCxnSpPr>
        <xdr:cNvPr id="775" name="直線コネクタ 774">
          <a:extLst>
            <a:ext uri="{FF2B5EF4-FFF2-40B4-BE49-F238E27FC236}">
              <a16:creationId xmlns:a16="http://schemas.microsoft.com/office/drawing/2014/main" id="{2AA48F83-0901-4587-9F4D-96FBBB4C347C}"/>
            </a:ext>
          </a:extLst>
        </xdr:cNvPr>
        <xdr:cNvCxnSpPr/>
      </xdr:nvCxnSpPr>
      <xdr:spPr>
        <a:xfrm>
          <a:off x="12814300" y="136234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40839</xdr:rowOff>
    </xdr:from>
    <xdr:ext cx="405111" cy="259045"/>
    <xdr:sp macro="" textlink="">
      <xdr:nvSpPr>
        <xdr:cNvPr id="776" name="n_1aveValue【消防施設】&#10;有形固定資産減価償却率">
          <a:extLst>
            <a:ext uri="{FF2B5EF4-FFF2-40B4-BE49-F238E27FC236}">
              <a16:creationId xmlns:a16="http://schemas.microsoft.com/office/drawing/2014/main" id="{978E751C-17C0-4D4F-BB10-3A6CFAEECBF6}"/>
            </a:ext>
          </a:extLst>
        </xdr:cNvPr>
        <xdr:cNvSpPr txBox="1"/>
      </xdr:nvSpPr>
      <xdr:spPr>
        <a:xfrm>
          <a:off x="15266044" y="1427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73496</xdr:rowOff>
    </xdr:from>
    <xdr:ext cx="405111" cy="259045"/>
    <xdr:sp macro="" textlink="">
      <xdr:nvSpPr>
        <xdr:cNvPr id="777" name="n_2aveValue【消防施設】&#10;有形固定資産減価償却率">
          <a:extLst>
            <a:ext uri="{FF2B5EF4-FFF2-40B4-BE49-F238E27FC236}">
              <a16:creationId xmlns:a16="http://schemas.microsoft.com/office/drawing/2014/main" id="{5A20B622-4A7D-4017-98B4-60E49CDCE756}"/>
            </a:ext>
          </a:extLst>
        </xdr:cNvPr>
        <xdr:cNvSpPr txBox="1"/>
      </xdr:nvSpPr>
      <xdr:spPr>
        <a:xfrm>
          <a:off x="14389744" y="1430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65332</xdr:rowOff>
    </xdr:from>
    <xdr:ext cx="405111" cy="259045"/>
    <xdr:sp macro="" textlink="">
      <xdr:nvSpPr>
        <xdr:cNvPr id="778" name="n_3aveValue【消防施設】&#10;有形固定資産減価償却率">
          <a:extLst>
            <a:ext uri="{FF2B5EF4-FFF2-40B4-BE49-F238E27FC236}">
              <a16:creationId xmlns:a16="http://schemas.microsoft.com/office/drawing/2014/main" id="{AB0EC171-79D0-4ADB-BA26-E1FAB8B37B72}"/>
            </a:ext>
          </a:extLst>
        </xdr:cNvPr>
        <xdr:cNvSpPr txBox="1"/>
      </xdr:nvSpPr>
      <xdr:spPr>
        <a:xfrm>
          <a:off x="13500744" y="1429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45738</xdr:rowOff>
    </xdr:from>
    <xdr:ext cx="405111" cy="259045"/>
    <xdr:sp macro="" textlink="">
      <xdr:nvSpPr>
        <xdr:cNvPr id="779" name="n_4aveValue【消防施設】&#10;有形固定資産減価償却率">
          <a:extLst>
            <a:ext uri="{FF2B5EF4-FFF2-40B4-BE49-F238E27FC236}">
              <a16:creationId xmlns:a16="http://schemas.microsoft.com/office/drawing/2014/main" id="{87FDA77F-3052-4E43-B6E5-BF08DB95F4C2}"/>
            </a:ext>
          </a:extLst>
        </xdr:cNvPr>
        <xdr:cNvSpPr txBox="1"/>
      </xdr:nvSpPr>
      <xdr:spPr>
        <a:xfrm>
          <a:off x="12611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71138</xdr:rowOff>
    </xdr:from>
    <xdr:ext cx="405111" cy="259045"/>
    <xdr:sp macro="" textlink="">
      <xdr:nvSpPr>
        <xdr:cNvPr id="780" name="n_1mainValue【消防施設】&#10;有形固定資産減価償却率">
          <a:extLst>
            <a:ext uri="{FF2B5EF4-FFF2-40B4-BE49-F238E27FC236}">
              <a16:creationId xmlns:a16="http://schemas.microsoft.com/office/drawing/2014/main" id="{69B2CD8A-45FD-4944-AE22-0725F4B7D3D1}"/>
            </a:ext>
          </a:extLst>
        </xdr:cNvPr>
        <xdr:cNvSpPr txBox="1"/>
      </xdr:nvSpPr>
      <xdr:spPr>
        <a:xfrm>
          <a:off x="15266044" y="1344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40113</xdr:rowOff>
    </xdr:from>
    <xdr:ext cx="405111" cy="259045"/>
    <xdr:sp macro="" textlink="">
      <xdr:nvSpPr>
        <xdr:cNvPr id="781" name="n_2mainValue【消防施設】&#10;有形固定資産減価償却率">
          <a:extLst>
            <a:ext uri="{FF2B5EF4-FFF2-40B4-BE49-F238E27FC236}">
              <a16:creationId xmlns:a16="http://schemas.microsoft.com/office/drawing/2014/main" id="{408681EC-6C21-48A0-A599-8B3846FF27CB}"/>
            </a:ext>
          </a:extLst>
        </xdr:cNvPr>
        <xdr:cNvSpPr txBox="1"/>
      </xdr:nvSpPr>
      <xdr:spPr>
        <a:xfrm>
          <a:off x="14389744" y="1341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7456</xdr:rowOff>
    </xdr:from>
    <xdr:ext cx="405111" cy="259045"/>
    <xdr:sp macro="" textlink="">
      <xdr:nvSpPr>
        <xdr:cNvPr id="782" name="n_3mainValue【消防施設】&#10;有形固定資産減価償却率">
          <a:extLst>
            <a:ext uri="{FF2B5EF4-FFF2-40B4-BE49-F238E27FC236}">
              <a16:creationId xmlns:a16="http://schemas.microsoft.com/office/drawing/2014/main" id="{C158B9C6-6898-4B6C-9015-EA677BF603D6}"/>
            </a:ext>
          </a:extLst>
        </xdr:cNvPr>
        <xdr:cNvSpPr txBox="1"/>
      </xdr:nvSpPr>
      <xdr:spPr>
        <a:xfrm>
          <a:off x="13500744" y="13380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146248</xdr:rowOff>
    </xdr:from>
    <xdr:ext cx="405111" cy="259045"/>
    <xdr:sp macro="" textlink="">
      <xdr:nvSpPr>
        <xdr:cNvPr id="783" name="n_4mainValue【消防施設】&#10;有形固定資産減価償却率">
          <a:extLst>
            <a:ext uri="{FF2B5EF4-FFF2-40B4-BE49-F238E27FC236}">
              <a16:creationId xmlns:a16="http://schemas.microsoft.com/office/drawing/2014/main" id="{C660DB1D-67DF-40B1-9828-B4712D754356}"/>
            </a:ext>
          </a:extLst>
        </xdr:cNvPr>
        <xdr:cNvSpPr txBox="1"/>
      </xdr:nvSpPr>
      <xdr:spPr>
        <a:xfrm>
          <a:off x="12611744" y="13347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a:extLst>
            <a:ext uri="{FF2B5EF4-FFF2-40B4-BE49-F238E27FC236}">
              <a16:creationId xmlns:a16="http://schemas.microsoft.com/office/drawing/2014/main" id="{278B9024-E3C4-4215-A58E-8F1AED395FF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a:extLst>
            <a:ext uri="{FF2B5EF4-FFF2-40B4-BE49-F238E27FC236}">
              <a16:creationId xmlns:a16="http://schemas.microsoft.com/office/drawing/2014/main" id="{56CAC95A-84FA-4DF9-B08C-8C44D2FBF12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a:extLst>
            <a:ext uri="{FF2B5EF4-FFF2-40B4-BE49-F238E27FC236}">
              <a16:creationId xmlns:a16="http://schemas.microsoft.com/office/drawing/2014/main" id="{D4782CCC-CA5D-4D3D-BFD7-F87F9A6FE80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a:extLst>
            <a:ext uri="{FF2B5EF4-FFF2-40B4-BE49-F238E27FC236}">
              <a16:creationId xmlns:a16="http://schemas.microsoft.com/office/drawing/2014/main" id="{47C27414-3F21-4836-8576-DBDC492FB46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a:extLst>
            <a:ext uri="{FF2B5EF4-FFF2-40B4-BE49-F238E27FC236}">
              <a16:creationId xmlns:a16="http://schemas.microsoft.com/office/drawing/2014/main" id="{288D74E5-DCDB-4AD5-B05A-3E3AB102A82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a:extLst>
            <a:ext uri="{FF2B5EF4-FFF2-40B4-BE49-F238E27FC236}">
              <a16:creationId xmlns:a16="http://schemas.microsoft.com/office/drawing/2014/main" id="{C43866A6-191B-47A7-8D0A-308AE937EA8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a:extLst>
            <a:ext uri="{FF2B5EF4-FFF2-40B4-BE49-F238E27FC236}">
              <a16:creationId xmlns:a16="http://schemas.microsoft.com/office/drawing/2014/main" id="{A874AAC6-FC2F-464B-8565-E7F7FAAC9D8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a:extLst>
            <a:ext uri="{FF2B5EF4-FFF2-40B4-BE49-F238E27FC236}">
              <a16:creationId xmlns:a16="http://schemas.microsoft.com/office/drawing/2014/main" id="{446F348E-03F0-47AC-9772-591A5340790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a:extLst>
            <a:ext uri="{FF2B5EF4-FFF2-40B4-BE49-F238E27FC236}">
              <a16:creationId xmlns:a16="http://schemas.microsoft.com/office/drawing/2014/main" id="{F54A8BC9-9584-49C1-A8FF-E8ADFE0155E5}"/>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a:extLst>
            <a:ext uri="{FF2B5EF4-FFF2-40B4-BE49-F238E27FC236}">
              <a16:creationId xmlns:a16="http://schemas.microsoft.com/office/drawing/2014/main" id="{21C4F1C1-DF9A-4EB1-B561-88605EBEC4AD}"/>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4" name="直線コネクタ 793">
          <a:extLst>
            <a:ext uri="{FF2B5EF4-FFF2-40B4-BE49-F238E27FC236}">
              <a16:creationId xmlns:a16="http://schemas.microsoft.com/office/drawing/2014/main" id="{43BBFE48-0443-4003-926A-F49035FED512}"/>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5" name="テキスト ボックス 794">
          <a:extLst>
            <a:ext uri="{FF2B5EF4-FFF2-40B4-BE49-F238E27FC236}">
              <a16:creationId xmlns:a16="http://schemas.microsoft.com/office/drawing/2014/main" id="{654695C8-B5D8-4FE0-8111-4EDBF4D58172}"/>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6" name="直線コネクタ 795">
          <a:extLst>
            <a:ext uri="{FF2B5EF4-FFF2-40B4-BE49-F238E27FC236}">
              <a16:creationId xmlns:a16="http://schemas.microsoft.com/office/drawing/2014/main" id="{81F0ED42-69EC-46DB-B7AE-FC0F89AAA31C}"/>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7" name="テキスト ボックス 796">
          <a:extLst>
            <a:ext uri="{FF2B5EF4-FFF2-40B4-BE49-F238E27FC236}">
              <a16:creationId xmlns:a16="http://schemas.microsoft.com/office/drawing/2014/main" id="{CF8336A5-7D2E-4C2C-9317-25471AF03395}"/>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8" name="直線コネクタ 797">
          <a:extLst>
            <a:ext uri="{FF2B5EF4-FFF2-40B4-BE49-F238E27FC236}">
              <a16:creationId xmlns:a16="http://schemas.microsoft.com/office/drawing/2014/main" id="{C153C53B-9B2F-4447-A138-7EB0A55CE857}"/>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9" name="テキスト ボックス 798">
          <a:extLst>
            <a:ext uri="{FF2B5EF4-FFF2-40B4-BE49-F238E27FC236}">
              <a16:creationId xmlns:a16="http://schemas.microsoft.com/office/drawing/2014/main" id="{44790DF6-5A57-4951-B22D-8F03C286AC39}"/>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0" name="直線コネクタ 799">
          <a:extLst>
            <a:ext uri="{FF2B5EF4-FFF2-40B4-BE49-F238E27FC236}">
              <a16:creationId xmlns:a16="http://schemas.microsoft.com/office/drawing/2014/main" id="{65DE6346-895C-4014-AAC0-613767C2C0CB}"/>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1" name="テキスト ボックス 800">
          <a:extLst>
            <a:ext uri="{FF2B5EF4-FFF2-40B4-BE49-F238E27FC236}">
              <a16:creationId xmlns:a16="http://schemas.microsoft.com/office/drawing/2014/main" id="{2A75F211-BEFE-46D2-AB8D-143BC19AC981}"/>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a:extLst>
            <a:ext uri="{FF2B5EF4-FFF2-40B4-BE49-F238E27FC236}">
              <a16:creationId xmlns:a16="http://schemas.microsoft.com/office/drawing/2014/main" id="{59CC901C-C71F-47D9-BCD9-514800C8C79D}"/>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a:extLst>
            <a:ext uri="{FF2B5EF4-FFF2-40B4-BE49-F238E27FC236}">
              <a16:creationId xmlns:a16="http://schemas.microsoft.com/office/drawing/2014/main" id="{5C837366-E2CD-4657-9DF1-21368A629BC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a:extLst>
            <a:ext uri="{FF2B5EF4-FFF2-40B4-BE49-F238E27FC236}">
              <a16:creationId xmlns:a16="http://schemas.microsoft.com/office/drawing/2014/main" id="{A4CCADDE-99EC-4C11-8A08-0A2357F578B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6096</xdr:rowOff>
    </xdr:to>
    <xdr:cxnSp macro="">
      <xdr:nvCxnSpPr>
        <xdr:cNvPr id="805" name="直線コネクタ 804">
          <a:extLst>
            <a:ext uri="{FF2B5EF4-FFF2-40B4-BE49-F238E27FC236}">
              <a16:creationId xmlns:a16="http://schemas.microsoft.com/office/drawing/2014/main" id="{E349C912-E1A8-4212-AAB6-AE3DC8450E7C}"/>
            </a:ext>
          </a:extLst>
        </xdr:cNvPr>
        <xdr:cNvCxnSpPr/>
      </xdr:nvCxnSpPr>
      <xdr:spPr>
        <a:xfrm flipV="1">
          <a:off x="22160864" y="1359408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806" name="【消防施設】&#10;一人当たり面積最小値テキスト">
          <a:extLst>
            <a:ext uri="{FF2B5EF4-FFF2-40B4-BE49-F238E27FC236}">
              <a16:creationId xmlns:a16="http://schemas.microsoft.com/office/drawing/2014/main" id="{C5758FD0-3599-4C17-ABF6-E3E46CBFBA2F}"/>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07" name="直線コネクタ 806">
          <a:extLst>
            <a:ext uri="{FF2B5EF4-FFF2-40B4-BE49-F238E27FC236}">
              <a16:creationId xmlns:a16="http://schemas.microsoft.com/office/drawing/2014/main" id="{0DF71E14-6B4F-49F4-9D7D-A29F552A7614}"/>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808" name="【消防施設】&#10;一人当たり面積最大値テキスト">
          <a:extLst>
            <a:ext uri="{FF2B5EF4-FFF2-40B4-BE49-F238E27FC236}">
              <a16:creationId xmlns:a16="http://schemas.microsoft.com/office/drawing/2014/main" id="{EA0BD5E9-B245-4523-AEAD-4BB2F712E5C8}"/>
            </a:ext>
          </a:extLst>
        </xdr:cNvPr>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809" name="直線コネクタ 808">
          <a:extLst>
            <a:ext uri="{FF2B5EF4-FFF2-40B4-BE49-F238E27FC236}">
              <a16:creationId xmlns:a16="http://schemas.microsoft.com/office/drawing/2014/main" id="{C99B8DA4-A936-45F0-A8B7-16A609A7C78C}"/>
            </a:ext>
          </a:extLst>
        </xdr:cNvPr>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108475</xdr:rowOff>
    </xdr:from>
    <xdr:ext cx="469744" cy="259045"/>
    <xdr:sp macro="" textlink="">
      <xdr:nvSpPr>
        <xdr:cNvPr id="810" name="【消防施設】&#10;一人当たり面積平均値テキスト">
          <a:extLst>
            <a:ext uri="{FF2B5EF4-FFF2-40B4-BE49-F238E27FC236}">
              <a16:creationId xmlns:a16="http://schemas.microsoft.com/office/drawing/2014/main" id="{A942B6F1-FB10-43FB-A1B6-4B41B3EA54F9}"/>
            </a:ext>
          </a:extLst>
        </xdr:cNvPr>
        <xdr:cNvSpPr txBox="1"/>
      </xdr:nvSpPr>
      <xdr:spPr>
        <a:xfrm>
          <a:off x="22199600" y="14167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85598</xdr:rowOff>
    </xdr:from>
    <xdr:to>
      <xdr:col>116</xdr:col>
      <xdr:colOff>114300</xdr:colOff>
      <xdr:row>84</xdr:row>
      <xdr:rowOff>15748</xdr:rowOff>
    </xdr:to>
    <xdr:sp macro="" textlink="">
      <xdr:nvSpPr>
        <xdr:cNvPr id="811" name="フローチャート: 判断 810">
          <a:extLst>
            <a:ext uri="{FF2B5EF4-FFF2-40B4-BE49-F238E27FC236}">
              <a16:creationId xmlns:a16="http://schemas.microsoft.com/office/drawing/2014/main" id="{94EE9B9F-5950-4CC5-ADDF-2DDE362C9FF7}"/>
            </a:ext>
          </a:extLst>
        </xdr:cNvPr>
        <xdr:cNvSpPr/>
      </xdr:nvSpPr>
      <xdr:spPr>
        <a:xfrm>
          <a:off x="221107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126746</xdr:rowOff>
    </xdr:from>
    <xdr:to>
      <xdr:col>112</xdr:col>
      <xdr:colOff>38100</xdr:colOff>
      <xdr:row>84</xdr:row>
      <xdr:rowOff>56896</xdr:rowOff>
    </xdr:to>
    <xdr:sp macro="" textlink="">
      <xdr:nvSpPr>
        <xdr:cNvPr id="812" name="フローチャート: 判断 811">
          <a:extLst>
            <a:ext uri="{FF2B5EF4-FFF2-40B4-BE49-F238E27FC236}">
              <a16:creationId xmlns:a16="http://schemas.microsoft.com/office/drawing/2014/main" id="{87CF643F-69E0-4378-AFF4-BE63AFB96C59}"/>
            </a:ext>
          </a:extLst>
        </xdr:cNvPr>
        <xdr:cNvSpPr/>
      </xdr:nvSpPr>
      <xdr:spPr>
        <a:xfrm>
          <a:off x="21272500" y="143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813" name="フローチャート: 判断 812">
          <a:extLst>
            <a:ext uri="{FF2B5EF4-FFF2-40B4-BE49-F238E27FC236}">
              <a16:creationId xmlns:a16="http://schemas.microsoft.com/office/drawing/2014/main" id="{EC0AD0F2-4E40-4167-8B39-6E46E85F7E10}"/>
            </a:ext>
          </a:extLst>
        </xdr:cNvPr>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71882</xdr:rowOff>
    </xdr:from>
    <xdr:to>
      <xdr:col>102</xdr:col>
      <xdr:colOff>165100</xdr:colOff>
      <xdr:row>84</xdr:row>
      <xdr:rowOff>2032</xdr:rowOff>
    </xdr:to>
    <xdr:sp macro="" textlink="">
      <xdr:nvSpPr>
        <xdr:cNvPr id="814" name="フローチャート: 判断 813">
          <a:extLst>
            <a:ext uri="{FF2B5EF4-FFF2-40B4-BE49-F238E27FC236}">
              <a16:creationId xmlns:a16="http://schemas.microsoft.com/office/drawing/2014/main" id="{85BEC7B8-5AFB-45F0-A6E8-7799F93C5125}"/>
            </a:ext>
          </a:extLst>
        </xdr:cNvPr>
        <xdr:cNvSpPr/>
      </xdr:nvSpPr>
      <xdr:spPr>
        <a:xfrm>
          <a:off x="194945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815" name="フローチャート: 判断 814">
          <a:extLst>
            <a:ext uri="{FF2B5EF4-FFF2-40B4-BE49-F238E27FC236}">
              <a16:creationId xmlns:a16="http://schemas.microsoft.com/office/drawing/2014/main" id="{BD4E6E77-4B3D-490D-8A62-737D3F624C91}"/>
            </a:ext>
          </a:extLst>
        </xdr:cNvPr>
        <xdr:cNvSpPr/>
      </xdr:nvSpPr>
      <xdr:spPr>
        <a:xfrm>
          <a:off x="18605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7DAD61A1-EB3A-44F8-B6E1-C720F0C2DD1A}"/>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6C54B1E1-BF46-4FAB-BC05-DBE254CD9C78}"/>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C71014DB-A6CA-4ADD-9B94-C09943DBB6B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0D4CF7AF-8816-447A-A735-5977FB3114D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BD8D628A-30D8-4FF7-BD2C-31798570E81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87885</xdr:rowOff>
    </xdr:from>
    <xdr:to>
      <xdr:col>116</xdr:col>
      <xdr:colOff>114300</xdr:colOff>
      <xdr:row>85</xdr:row>
      <xdr:rowOff>18035</xdr:rowOff>
    </xdr:to>
    <xdr:sp macro="" textlink="">
      <xdr:nvSpPr>
        <xdr:cNvPr id="821" name="楕円 820">
          <a:extLst>
            <a:ext uri="{FF2B5EF4-FFF2-40B4-BE49-F238E27FC236}">
              <a16:creationId xmlns:a16="http://schemas.microsoft.com/office/drawing/2014/main" id="{1159C1F9-842D-4739-B21F-17FBE9E52B84}"/>
            </a:ext>
          </a:extLst>
        </xdr:cNvPr>
        <xdr:cNvSpPr/>
      </xdr:nvSpPr>
      <xdr:spPr>
        <a:xfrm>
          <a:off x="22110700" y="1448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66312</xdr:rowOff>
    </xdr:from>
    <xdr:ext cx="469744" cy="259045"/>
    <xdr:sp macro="" textlink="">
      <xdr:nvSpPr>
        <xdr:cNvPr id="822" name="【消防施設】&#10;一人当たり面積該当値テキスト">
          <a:extLst>
            <a:ext uri="{FF2B5EF4-FFF2-40B4-BE49-F238E27FC236}">
              <a16:creationId xmlns:a16="http://schemas.microsoft.com/office/drawing/2014/main" id="{775029D3-9F25-4A76-A158-6333ADF02025}"/>
            </a:ext>
          </a:extLst>
        </xdr:cNvPr>
        <xdr:cNvSpPr txBox="1"/>
      </xdr:nvSpPr>
      <xdr:spPr>
        <a:xfrm>
          <a:off x="22199600"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97028</xdr:rowOff>
    </xdr:from>
    <xdr:to>
      <xdr:col>112</xdr:col>
      <xdr:colOff>38100</xdr:colOff>
      <xdr:row>85</xdr:row>
      <xdr:rowOff>27178</xdr:rowOff>
    </xdr:to>
    <xdr:sp macro="" textlink="">
      <xdr:nvSpPr>
        <xdr:cNvPr id="823" name="楕円 822">
          <a:extLst>
            <a:ext uri="{FF2B5EF4-FFF2-40B4-BE49-F238E27FC236}">
              <a16:creationId xmlns:a16="http://schemas.microsoft.com/office/drawing/2014/main" id="{5FFD6063-A2B5-4216-905A-AC81C8EF5A48}"/>
            </a:ext>
          </a:extLst>
        </xdr:cNvPr>
        <xdr:cNvSpPr/>
      </xdr:nvSpPr>
      <xdr:spPr>
        <a:xfrm>
          <a:off x="21272500" y="1449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138685</xdr:rowOff>
    </xdr:from>
    <xdr:to>
      <xdr:col>116</xdr:col>
      <xdr:colOff>63500</xdr:colOff>
      <xdr:row>84</xdr:row>
      <xdr:rowOff>147828</xdr:rowOff>
    </xdr:to>
    <xdr:cxnSp macro="">
      <xdr:nvCxnSpPr>
        <xdr:cNvPr id="824" name="直線コネクタ 823">
          <a:extLst>
            <a:ext uri="{FF2B5EF4-FFF2-40B4-BE49-F238E27FC236}">
              <a16:creationId xmlns:a16="http://schemas.microsoft.com/office/drawing/2014/main" id="{CE44AB97-017D-412E-BF67-46C9987A6D4A}"/>
            </a:ext>
          </a:extLst>
        </xdr:cNvPr>
        <xdr:cNvCxnSpPr/>
      </xdr:nvCxnSpPr>
      <xdr:spPr>
        <a:xfrm flipV="1">
          <a:off x="21323300" y="14540485"/>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92456</xdr:rowOff>
    </xdr:from>
    <xdr:to>
      <xdr:col>107</xdr:col>
      <xdr:colOff>101600</xdr:colOff>
      <xdr:row>85</xdr:row>
      <xdr:rowOff>22606</xdr:rowOff>
    </xdr:to>
    <xdr:sp macro="" textlink="">
      <xdr:nvSpPr>
        <xdr:cNvPr id="825" name="楕円 824">
          <a:extLst>
            <a:ext uri="{FF2B5EF4-FFF2-40B4-BE49-F238E27FC236}">
              <a16:creationId xmlns:a16="http://schemas.microsoft.com/office/drawing/2014/main" id="{7483E096-3D77-45C2-8C9B-A674121B71D6}"/>
            </a:ext>
          </a:extLst>
        </xdr:cNvPr>
        <xdr:cNvSpPr/>
      </xdr:nvSpPr>
      <xdr:spPr>
        <a:xfrm>
          <a:off x="20383500" y="1449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143256</xdr:rowOff>
    </xdr:from>
    <xdr:to>
      <xdr:col>111</xdr:col>
      <xdr:colOff>177800</xdr:colOff>
      <xdr:row>84</xdr:row>
      <xdr:rowOff>147828</xdr:rowOff>
    </xdr:to>
    <xdr:cxnSp macro="">
      <xdr:nvCxnSpPr>
        <xdr:cNvPr id="826" name="直線コネクタ 825">
          <a:extLst>
            <a:ext uri="{FF2B5EF4-FFF2-40B4-BE49-F238E27FC236}">
              <a16:creationId xmlns:a16="http://schemas.microsoft.com/office/drawing/2014/main" id="{43E2F45C-2D21-4D80-A55A-1EF33B7AE3BC}"/>
            </a:ext>
          </a:extLst>
        </xdr:cNvPr>
        <xdr:cNvCxnSpPr/>
      </xdr:nvCxnSpPr>
      <xdr:spPr>
        <a:xfrm>
          <a:off x="20434300" y="145450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92456</xdr:rowOff>
    </xdr:from>
    <xdr:to>
      <xdr:col>102</xdr:col>
      <xdr:colOff>165100</xdr:colOff>
      <xdr:row>85</xdr:row>
      <xdr:rowOff>22606</xdr:rowOff>
    </xdr:to>
    <xdr:sp macro="" textlink="">
      <xdr:nvSpPr>
        <xdr:cNvPr id="827" name="楕円 826">
          <a:extLst>
            <a:ext uri="{FF2B5EF4-FFF2-40B4-BE49-F238E27FC236}">
              <a16:creationId xmlns:a16="http://schemas.microsoft.com/office/drawing/2014/main" id="{3EF1D3E3-6590-4B2C-8461-15024D359430}"/>
            </a:ext>
          </a:extLst>
        </xdr:cNvPr>
        <xdr:cNvSpPr/>
      </xdr:nvSpPr>
      <xdr:spPr>
        <a:xfrm>
          <a:off x="19494500" y="1449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143256</xdr:rowOff>
    </xdr:from>
    <xdr:to>
      <xdr:col>107</xdr:col>
      <xdr:colOff>50800</xdr:colOff>
      <xdr:row>84</xdr:row>
      <xdr:rowOff>143256</xdr:rowOff>
    </xdr:to>
    <xdr:cxnSp macro="">
      <xdr:nvCxnSpPr>
        <xdr:cNvPr id="828" name="直線コネクタ 827">
          <a:extLst>
            <a:ext uri="{FF2B5EF4-FFF2-40B4-BE49-F238E27FC236}">
              <a16:creationId xmlns:a16="http://schemas.microsoft.com/office/drawing/2014/main" id="{7C3622D6-E7D7-404A-9208-6D890AF65BA6}"/>
            </a:ext>
          </a:extLst>
        </xdr:cNvPr>
        <xdr:cNvCxnSpPr/>
      </xdr:nvCxnSpPr>
      <xdr:spPr>
        <a:xfrm>
          <a:off x="19545300" y="145450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92456</xdr:rowOff>
    </xdr:from>
    <xdr:to>
      <xdr:col>98</xdr:col>
      <xdr:colOff>38100</xdr:colOff>
      <xdr:row>85</xdr:row>
      <xdr:rowOff>22606</xdr:rowOff>
    </xdr:to>
    <xdr:sp macro="" textlink="">
      <xdr:nvSpPr>
        <xdr:cNvPr id="829" name="楕円 828">
          <a:extLst>
            <a:ext uri="{FF2B5EF4-FFF2-40B4-BE49-F238E27FC236}">
              <a16:creationId xmlns:a16="http://schemas.microsoft.com/office/drawing/2014/main" id="{D150082B-9D2B-4BF9-ADCA-11B6B52F7BCA}"/>
            </a:ext>
          </a:extLst>
        </xdr:cNvPr>
        <xdr:cNvSpPr/>
      </xdr:nvSpPr>
      <xdr:spPr>
        <a:xfrm>
          <a:off x="18605500" y="1449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143256</xdr:rowOff>
    </xdr:from>
    <xdr:to>
      <xdr:col>102</xdr:col>
      <xdr:colOff>114300</xdr:colOff>
      <xdr:row>84</xdr:row>
      <xdr:rowOff>143256</xdr:rowOff>
    </xdr:to>
    <xdr:cxnSp macro="">
      <xdr:nvCxnSpPr>
        <xdr:cNvPr id="830" name="直線コネクタ 829">
          <a:extLst>
            <a:ext uri="{FF2B5EF4-FFF2-40B4-BE49-F238E27FC236}">
              <a16:creationId xmlns:a16="http://schemas.microsoft.com/office/drawing/2014/main" id="{E337D02F-39E9-462B-A6F6-249152D7179D}"/>
            </a:ext>
          </a:extLst>
        </xdr:cNvPr>
        <xdr:cNvCxnSpPr/>
      </xdr:nvCxnSpPr>
      <xdr:spPr>
        <a:xfrm>
          <a:off x="18656300" y="145450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73423</xdr:rowOff>
    </xdr:from>
    <xdr:ext cx="469744" cy="259045"/>
    <xdr:sp macro="" textlink="">
      <xdr:nvSpPr>
        <xdr:cNvPr id="831" name="n_1aveValue【消防施設】&#10;一人当たり面積">
          <a:extLst>
            <a:ext uri="{FF2B5EF4-FFF2-40B4-BE49-F238E27FC236}">
              <a16:creationId xmlns:a16="http://schemas.microsoft.com/office/drawing/2014/main" id="{1E83537D-293A-4418-BEA7-3BD2FA13FD92}"/>
            </a:ext>
          </a:extLst>
        </xdr:cNvPr>
        <xdr:cNvSpPr txBox="1"/>
      </xdr:nvSpPr>
      <xdr:spPr>
        <a:xfrm>
          <a:off x="21075727" y="1413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832" name="n_2aveValue【消防施設】&#10;一人当たり面積">
          <a:extLst>
            <a:ext uri="{FF2B5EF4-FFF2-40B4-BE49-F238E27FC236}">
              <a16:creationId xmlns:a16="http://schemas.microsoft.com/office/drawing/2014/main" id="{444E06A4-54A3-4431-93BA-75D8054F3558}"/>
            </a:ext>
          </a:extLst>
        </xdr:cNvPr>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18559</xdr:rowOff>
    </xdr:from>
    <xdr:ext cx="469744" cy="259045"/>
    <xdr:sp macro="" textlink="">
      <xdr:nvSpPr>
        <xdr:cNvPr id="833" name="n_3aveValue【消防施設】&#10;一人当たり面積">
          <a:extLst>
            <a:ext uri="{FF2B5EF4-FFF2-40B4-BE49-F238E27FC236}">
              <a16:creationId xmlns:a16="http://schemas.microsoft.com/office/drawing/2014/main" id="{7404C065-12EB-41BC-ACB9-F45B14EE1052}"/>
            </a:ext>
          </a:extLst>
        </xdr:cNvPr>
        <xdr:cNvSpPr txBox="1"/>
      </xdr:nvSpPr>
      <xdr:spPr>
        <a:xfrm>
          <a:off x="19310427" y="1407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36847</xdr:rowOff>
    </xdr:from>
    <xdr:ext cx="469744" cy="259045"/>
    <xdr:sp macro="" textlink="">
      <xdr:nvSpPr>
        <xdr:cNvPr id="834" name="n_4aveValue【消防施設】&#10;一人当たり面積">
          <a:extLst>
            <a:ext uri="{FF2B5EF4-FFF2-40B4-BE49-F238E27FC236}">
              <a16:creationId xmlns:a16="http://schemas.microsoft.com/office/drawing/2014/main" id="{0CFE8EE8-1109-43DF-A328-021DF4A93905}"/>
            </a:ext>
          </a:extLst>
        </xdr:cNvPr>
        <xdr:cNvSpPr txBox="1"/>
      </xdr:nvSpPr>
      <xdr:spPr>
        <a:xfrm>
          <a:off x="18421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18305</xdr:rowOff>
    </xdr:from>
    <xdr:ext cx="469744" cy="259045"/>
    <xdr:sp macro="" textlink="">
      <xdr:nvSpPr>
        <xdr:cNvPr id="835" name="n_1mainValue【消防施設】&#10;一人当たり面積">
          <a:extLst>
            <a:ext uri="{FF2B5EF4-FFF2-40B4-BE49-F238E27FC236}">
              <a16:creationId xmlns:a16="http://schemas.microsoft.com/office/drawing/2014/main" id="{9D97D120-4740-42DB-BFAB-1A623E12573E}"/>
            </a:ext>
          </a:extLst>
        </xdr:cNvPr>
        <xdr:cNvSpPr txBox="1"/>
      </xdr:nvSpPr>
      <xdr:spPr>
        <a:xfrm>
          <a:off x="21075727" y="1459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13733</xdr:rowOff>
    </xdr:from>
    <xdr:ext cx="469744" cy="259045"/>
    <xdr:sp macro="" textlink="">
      <xdr:nvSpPr>
        <xdr:cNvPr id="836" name="n_2mainValue【消防施設】&#10;一人当たり面積">
          <a:extLst>
            <a:ext uri="{FF2B5EF4-FFF2-40B4-BE49-F238E27FC236}">
              <a16:creationId xmlns:a16="http://schemas.microsoft.com/office/drawing/2014/main" id="{2B42C51C-DCF2-46FE-979B-4F55BB485ACE}"/>
            </a:ext>
          </a:extLst>
        </xdr:cNvPr>
        <xdr:cNvSpPr txBox="1"/>
      </xdr:nvSpPr>
      <xdr:spPr>
        <a:xfrm>
          <a:off x="20199427" y="1458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13733</xdr:rowOff>
    </xdr:from>
    <xdr:ext cx="469744" cy="259045"/>
    <xdr:sp macro="" textlink="">
      <xdr:nvSpPr>
        <xdr:cNvPr id="837" name="n_3mainValue【消防施設】&#10;一人当たり面積">
          <a:extLst>
            <a:ext uri="{FF2B5EF4-FFF2-40B4-BE49-F238E27FC236}">
              <a16:creationId xmlns:a16="http://schemas.microsoft.com/office/drawing/2014/main" id="{FC73CDCF-1B7F-4D3D-8B2F-DCA5DE2FA011}"/>
            </a:ext>
          </a:extLst>
        </xdr:cNvPr>
        <xdr:cNvSpPr txBox="1"/>
      </xdr:nvSpPr>
      <xdr:spPr>
        <a:xfrm>
          <a:off x="19310427" y="1458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13733</xdr:rowOff>
    </xdr:from>
    <xdr:ext cx="469744" cy="259045"/>
    <xdr:sp macro="" textlink="">
      <xdr:nvSpPr>
        <xdr:cNvPr id="838" name="n_4mainValue【消防施設】&#10;一人当たり面積">
          <a:extLst>
            <a:ext uri="{FF2B5EF4-FFF2-40B4-BE49-F238E27FC236}">
              <a16:creationId xmlns:a16="http://schemas.microsoft.com/office/drawing/2014/main" id="{FD58B73E-C0A9-41CF-840D-2049A4312352}"/>
            </a:ext>
          </a:extLst>
        </xdr:cNvPr>
        <xdr:cNvSpPr txBox="1"/>
      </xdr:nvSpPr>
      <xdr:spPr>
        <a:xfrm>
          <a:off x="18421427" y="1458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a:extLst>
            <a:ext uri="{FF2B5EF4-FFF2-40B4-BE49-F238E27FC236}">
              <a16:creationId xmlns:a16="http://schemas.microsoft.com/office/drawing/2014/main" id="{6A46B5B2-227C-497A-89F0-59633DCB996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a:extLst>
            <a:ext uri="{FF2B5EF4-FFF2-40B4-BE49-F238E27FC236}">
              <a16:creationId xmlns:a16="http://schemas.microsoft.com/office/drawing/2014/main" id="{594899E6-5192-4B8D-ABB1-54F60B14D92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a:extLst>
            <a:ext uri="{FF2B5EF4-FFF2-40B4-BE49-F238E27FC236}">
              <a16:creationId xmlns:a16="http://schemas.microsoft.com/office/drawing/2014/main" id="{99F93866-F199-435B-8712-A1D80D1E639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a:extLst>
            <a:ext uri="{FF2B5EF4-FFF2-40B4-BE49-F238E27FC236}">
              <a16:creationId xmlns:a16="http://schemas.microsoft.com/office/drawing/2014/main" id="{88366EBF-C873-4FC5-BA23-55F28C791B2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a:extLst>
            <a:ext uri="{FF2B5EF4-FFF2-40B4-BE49-F238E27FC236}">
              <a16:creationId xmlns:a16="http://schemas.microsoft.com/office/drawing/2014/main" id="{39F27BED-A725-45CE-A8E5-4835CF80791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a:extLst>
            <a:ext uri="{FF2B5EF4-FFF2-40B4-BE49-F238E27FC236}">
              <a16:creationId xmlns:a16="http://schemas.microsoft.com/office/drawing/2014/main" id="{5265A04E-D3E0-42D0-86BD-02779D53EEF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a:extLst>
            <a:ext uri="{FF2B5EF4-FFF2-40B4-BE49-F238E27FC236}">
              <a16:creationId xmlns:a16="http://schemas.microsoft.com/office/drawing/2014/main" id="{37947D06-3D41-4344-9A50-1921C295286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a:extLst>
            <a:ext uri="{FF2B5EF4-FFF2-40B4-BE49-F238E27FC236}">
              <a16:creationId xmlns:a16="http://schemas.microsoft.com/office/drawing/2014/main" id="{3FE40A1F-8CA9-45E6-8C6C-2AC226FADA3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a:extLst>
            <a:ext uri="{FF2B5EF4-FFF2-40B4-BE49-F238E27FC236}">
              <a16:creationId xmlns:a16="http://schemas.microsoft.com/office/drawing/2014/main" id="{26916695-BC15-44BD-8869-60FF6FE86B3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a:extLst>
            <a:ext uri="{FF2B5EF4-FFF2-40B4-BE49-F238E27FC236}">
              <a16:creationId xmlns:a16="http://schemas.microsoft.com/office/drawing/2014/main" id="{92C3DB02-5D5E-4537-A611-53F07AE4DD7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a:extLst>
            <a:ext uri="{FF2B5EF4-FFF2-40B4-BE49-F238E27FC236}">
              <a16:creationId xmlns:a16="http://schemas.microsoft.com/office/drawing/2014/main" id="{6CE928D3-3E2E-40EA-8726-4FF20E9246F7}"/>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0" name="直線コネクタ 849">
          <a:extLst>
            <a:ext uri="{FF2B5EF4-FFF2-40B4-BE49-F238E27FC236}">
              <a16:creationId xmlns:a16="http://schemas.microsoft.com/office/drawing/2014/main" id="{16323AD9-90EA-4396-AA9F-B3352282182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1" name="テキスト ボックス 850">
          <a:extLst>
            <a:ext uri="{FF2B5EF4-FFF2-40B4-BE49-F238E27FC236}">
              <a16:creationId xmlns:a16="http://schemas.microsoft.com/office/drawing/2014/main" id="{2489D779-AECA-4BD0-B735-80FCCA9726B3}"/>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2" name="直線コネクタ 851">
          <a:extLst>
            <a:ext uri="{FF2B5EF4-FFF2-40B4-BE49-F238E27FC236}">
              <a16:creationId xmlns:a16="http://schemas.microsoft.com/office/drawing/2014/main" id="{5EC17DBA-813F-43CA-A5EB-922C82C88925}"/>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3" name="テキスト ボックス 852">
          <a:extLst>
            <a:ext uri="{FF2B5EF4-FFF2-40B4-BE49-F238E27FC236}">
              <a16:creationId xmlns:a16="http://schemas.microsoft.com/office/drawing/2014/main" id="{7564EB5D-AB25-4908-9E0F-7AB33F75768D}"/>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4" name="直線コネクタ 853">
          <a:extLst>
            <a:ext uri="{FF2B5EF4-FFF2-40B4-BE49-F238E27FC236}">
              <a16:creationId xmlns:a16="http://schemas.microsoft.com/office/drawing/2014/main" id="{ECCCF4DE-10BA-44CD-A58C-8B557E2D2A08}"/>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5" name="テキスト ボックス 854">
          <a:extLst>
            <a:ext uri="{FF2B5EF4-FFF2-40B4-BE49-F238E27FC236}">
              <a16:creationId xmlns:a16="http://schemas.microsoft.com/office/drawing/2014/main" id="{A3CCA2AF-32BC-4A37-90C7-B15C29240AC9}"/>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6" name="直線コネクタ 855">
          <a:extLst>
            <a:ext uri="{FF2B5EF4-FFF2-40B4-BE49-F238E27FC236}">
              <a16:creationId xmlns:a16="http://schemas.microsoft.com/office/drawing/2014/main" id="{7F487621-85D8-47A1-9ADB-9060A85E2505}"/>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7" name="テキスト ボックス 856">
          <a:extLst>
            <a:ext uri="{FF2B5EF4-FFF2-40B4-BE49-F238E27FC236}">
              <a16:creationId xmlns:a16="http://schemas.microsoft.com/office/drawing/2014/main" id="{D4F3E899-235C-48B6-B3AF-4088D693B88F}"/>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8" name="直線コネクタ 857">
          <a:extLst>
            <a:ext uri="{FF2B5EF4-FFF2-40B4-BE49-F238E27FC236}">
              <a16:creationId xmlns:a16="http://schemas.microsoft.com/office/drawing/2014/main" id="{F25453E3-DF8A-4BE3-BF03-085AA222744C}"/>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9" name="テキスト ボックス 858">
          <a:extLst>
            <a:ext uri="{FF2B5EF4-FFF2-40B4-BE49-F238E27FC236}">
              <a16:creationId xmlns:a16="http://schemas.microsoft.com/office/drawing/2014/main" id="{9CA6A263-6BC2-4530-8B9A-05FEEAEE21BF}"/>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0" name="直線コネクタ 859">
          <a:extLst>
            <a:ext uri="{FF2B5EF4-FFF2-40B4-BE49-F238E27FC236}">
              <a16:creationId xmlns:a16="http://schemas.microsoft.com/office/drawing/2014/main" id="{077BB0DB-749D-4F79-B54A-0AC3AE8FADA1}"/>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1" name="テキスト ボックス 860">
          <a:extLst>
            <a:ext uri="{FF2B5EF4-FFF2-40B4-BE49-F238E27FC236}">
              <a16:creationId xmlns:a16="http://schemas.microsoft.com/office/drawing/2014/main" id="{9A0B96A4-6504-434A-9DC9-5752CDC61831}"/>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a:extLst>
            <a:ext uri="{FF2B5EF4-FFF2-40B4-BE49-F238E27FC236}">
              <a16:creationId xmlns:a16="http://schemas.microsoft.com/office/drawing/2014/main" id="{DED22A08-1E45-41BC-9C2B-62C5D2F71AE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a:extLst>
            <a:ext uri="{FF2B5EF4-FFF2-40B4-BE49-F238E27FC236}">
              <a16:creationId xmlns:a16="http://schemas.microsoft.com/office/drawing/2014/main" id="{1BA87B62-35E8-45E4-A7B4-735F9086985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53339</xdr:rowOff>
    </xdr:from>
    <xdr:to>
      <xdr:col>85</xdr:col>
      <xdr:colOff>126364</xdr:colOff>
      <xdr:row>109</xdr:row>
      <xdr:rowOff>33745</xdr:rowOff>
    </xdr:to>
    <xdr:cxnSp macro="">
      <xdr:nvCxnSpPr>
        <xdr:cNvPr id="864" name="直線コネクタ 863">
          <a:extLst>
            <a:ext uri="{FF2B5EF4-FFF2-40B4-BE49-F238E27FC236}">
              <a16:creationId xmlns:a16="http://schemas.microsoft.com/office/drawing/2014/main" id="{022AD958-4C39-4B8C-AC5F-525011DD882D}"/>
            </a:ext>
          </a:extLst>
        </xdr:cNvPr>
        <xdr:cNvCxnSpPr/>
      </xdr:nvCxnSpPr>
      <xdr:spPr>
        <a:xfrm flipV="1">
          <a:off x="16318864" y="17198339"/>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865" name="【庁舎】&#10;有形固定資産減価償却率最小値テキスト">
          <a:extLst>
            <a:ext uri="{FF2B5EF4-FFF2-40B4-BE49-F238E27FC236}">
              <a16:creationId xmlns:a16="http://schemas.microsoft.com/office/drawing/2014/main" id="{BDEF85F8-8CBD-4CEB-A758-245200D1257C}"/>
            </a:ext>
          </a:extLst>
        </xdr:cNvPr>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866" name="直線コネクタ 865">
          <a:extLst>
            <a:ext uri="{FF2B5EF4-FFF2-40B4-BE49-F238E27FC236}">
              <a16:creationId xmlns:a16="http://schemas.microsoft.com/office/drawing/2014/main" id="{5E110A01-5230-408D-8D92-BC72752E65D3}"/>
            </a:ext>
          </a:extLst>
        </xdr:cNvPr>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xdr:rowOff>
    </xdr:from>
    <xdr:ext cx="340478" cy="259045"/>
    <xdr:sp macro="" textlink="">
      <xdr:nvSpPr>
        <xdr:cNvPr id="867" name="【庁舎】&#10;有形固定資産減価償却率最大値テキスト">
          <a:extLst>
            <a:ext uri="{FF2B5EF4-FFF2-40B4-BE49-F238E27FC236}">
              <a16:creationId xmlns:a16="http://schemas.microsoft.com/office/drawing/2014/main" id="{AC15CB2C-719D-4C1D-B90E-ACD708BDEA0F}"/>
            </a:ext>
          </a:extLst>
        </xdr:cNvPr>
        <xdr:cNvSpPr txBox="1"/>
      </xdr:nvSpPr>
      <xdr:spPr>
        <a:xfrm>
          <a:off x="16357600" y="1697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53339</xdr:rowOff>
    </xdr:from>
    <xdr:to>
      <xdr:col>86</xdr:col>
      <xdr:colOff>25400</xdr:colOff>
      <xdr:row>100</xdr:row>
      <xdr:rowOff>53339</xdr:rowOff>
    </xdr:to>
    <xdr:cxnSp macro="">
      <xdr:nvCxnSpPr>
        <xdr:cNvPr id="868" name="直線コネクタ 867">
          <a:extLst>
            <a:ext uri="{FF2B5EF4-FFF2-40B4-BE49-F238E27FC236}">
              <a16:creationId xmlns:a16="http://schemas.microsoft.com/office/drawing/2014/main" id="{B9B0AEB3-ACBD-483C-8855-D3A3FA1BD5FF}"/>
            </a:ext>
          </a:extLst>
        </xdr:cNvPr>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53176</xdr:rowOff>
    </xdr:from>
    <xdr:ext cx="405111" cy="259045"/>
    <xdr:sp macro="" textlink="">
      <xdr:nvSpPr>
        <xdr:cNvPr id="869" name="【庁舎】&#10;有形固定資産減価償却率平均値テキスト">
          <a:extLst>
            <a:ext uri="{FF2B5EF4-FFF2-40B4-BE49-F238E27FC236}">
              <a16:creationId xmlns:a16="http://schemas.microsoft.com/office/drawing/2014/main" id="{024E36CC-10C3-44C1-84DE-8EE615A97009}"/>
            </a:ext>
          </a:extLst>
        </xdr:cNvPr>
        <xdr:cNvSpPr txBox="1"/>
      </xdr:nvSpPr>
      <xdr:spPr>
        <a:xfrm>
          <a:off x="16357600" y="17712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30299</xdr:rowOff>
    </xdr:from>
    <xdr:to>
      <xdr:col>85</xdr:col>
      <xdr:colOff>177800</xdr:colOff>
      <xdr:row>104</xdr:row>
      <xdr:rowOff>131899</xdr:rowOff>
    </xdr:to>
    <xdr:sp macro="" textlink="">
      <xdr:nvSpPr>
        <xdr:cNvPr id="870" name="フローチャート: 判断 869">
          <a:extLst>
            <a:ext uri="{FF2B5EF4-FFF2-40B4-BE49-F238E27FC236}">
              <a16:creationId xmlns:a16="http://schemas.microsoft.com/office/drawing/2014/main" id="{6A254845-9DC6-47F1-9F5B-9E3C8C78C729}"/>
            </a:ext>
          </a:extLst>
        </xdr:cNvPr>
        <xdr:cNvSpPr/>
      </xdr:nvSpPr>
      <xdr:spPr>
        <a:xfrm>
          <a:off x="162687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38463</xdr:rowOff>
    </xdr:from>
    <xdr:to>
      <xdr:col>81</xdr:col>
      <xdr:colOff>101600</xdr:colOff>
      <xdr:row>104</xdr:row>
      <xdr:rowOff>140063</xdr:rowOff>
    </xdr:to>
    <xdr:sp macro="" textlink="">
      <xdr:nvSpPr>
        <xdr:cNvPr id="871" name="フローチャート: 判断 870">
          <a:extLst>
            <a:ext uri="{FF2B5EF4-FFF2-40B4-BE49-F238E27FC236}">
              <a16:creationId xmlns:a16="http://schemas.microsoft.com/office/drawing/2014/main" id="{354DCEE6-BA23-4007-95E1-1C0C740B0F3C}"/>
            </a:ext>
          </a:extLst>
        </xdr:cNvPr>
        <xdr:cNvSpPr/>
      </xdr:nvSpPr>
      <xdr:spPr>
        <a:xfrm>
          <a:off x="15430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872" name="フローチャート: 判断 871">
          <a:extLst>
            <a:ext uri="{FF2B5EF4-FFF2-40B4-BE49-F238E27FC236}">
              <a16:creationId xmlns:a16="http://schemas.microsoft.com/office/drawing/2014/main" id="{7508219B-A686-4098-AD36-11B0699F34C1}"/>
            </a:ext>
          </a:extLst>
        </xdr:cNvPr>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149498</xdr:rowOff>
    </xdr:from>
    <xdr:to>
      <xdr:col>72</xdr:col>
      <xdr:colOff>38100</xdr:colOff>
      <xdr:row>105</xdr:row>
      <xdr:rowOff>79648</xdr:rowOff>
    </xdr:to>
    <xdr:sp macro="" textlink="">
      <xdr:nvSpPr>
        <xdr:cNvPr id="873" name="フローチャート: 判断 872">
          <a:extLst>
            <a:ext uri="{FF2B5EF4-FFF2-40B4-BE49-F238E27FC236}">
              <a16:creationId xmlns:a16="http://schemas.microsoft.com/office/drawing/2014/main" id="{20D9D6CC-F7E0-470B-8557-6499D5AA28F9}"/>
            </a:ext>
          </a:extLst>
        </xdr:cNvPr>
        <xdr:cNvSpPr/>
      </xdr:nvSpPr>
      <xdr:spPr>
        <a:xfrm>
          <a:off x="13652500" y="1798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156029</xdr:rowOff>
    </xdr:from>
    <xdr:to>
      <xdr:col>67</xdr:col>
      <xdr:colOff>101600</xdr:colOff>
      <xdr:row>105</xdr:row>
      <xdr:rowOff>86179</xdr:rowOff>
    </xdr:to>
    <xdr:sp macro="" textlink="">
      <xdr:nvSpPr>
        <xdr:cNvPr id="874" name="フローチャート: 判断 873">
          <a:extLst>
            <a:ext uri="{FF2B5EF4-FFF2-40B4-BE49-F238E27FC236}">
              <a16:creationId xmlns:a16="http://schemas.microsoft.com/office/drawing/2014/main" id="{04DE7698-98C5-4BA5-A7ED-A58886B6CCFF}"/>
            </a:ext>
          </a:extLst>
        </xdr:cNvPr>
        <xdr:cNvSpPr/>
      </xdr:nvSpPr>
      <xdr:spPr>
        <a:xfrm>
          <a:off x="12763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FD37F25B-3A7E-4DC2-9D79-A35547AF0FF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51702F44-C14A-4FC2-81E0-ACCAF555DC4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1DB7CF64-E04D-408F-BFFE-45CE39A4B4A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D8AE7C06-954F-47C5-96A9-4EE0B83572C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65D8FF61-2961-4484-B94B-57F5C360ED2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5806</xdr:rowOff>
    </xdr:from>
    <xdr:to>
      <xdr:col>85</xdr:col>
      <xdr:colOff>177800</xdr:colOff>
      <xdr:row>108</xdr:row>
      <xdr:rowOff>107406</xdr:rowOff>
    </xdr:to>
    <xdr:sp macro="" textlink="">
      <xdr:nvSpPr>
        <xdr:cNvPr id="880" name="楕円 879">
          <a:extLst>
            <a:ext uri="{FF2B5EF4-FFF2-40B4-BE49-F238E27FC236}">
              <a16:creationId xmlns:a16="http://schemas.microsoft.com/office/drawing/2014/main" id="{07851852-DCF7-4530-91AC-2D9B03145710}"/>
            </a:ext>
          </a:extLst>
        </xdr:cNvPr>
        <xdr:cNvSpPr/>
      </xdr:nvSpPr>
      <xdr:spPr>
        <a:xfrm>
          <a:off x="16268700" y="1852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155683</xdr:rowOff>
    </xdr:from>
    <xdr:ext cx="405111" cy="259045"/>
    <xdr:sp macro="" textlink="">
      <xdr:nvSpPr>
        <xdr:cNvPr id="881" name="【庁舎】&#10;有形固定資産減価償却率該当値テキスト">
          <a:extLst>
            <a:ext uri="{FF2B5EF4-FFF2-40B4-BE49-F238E27FC236}">
              <a16:creationId xmlns:a16="http://schemas.microsoft.com/office/drawing/2014/main" id="{D28EF142-45B5-4CFE-9F8E-DD763BD42216}"/>
            </a:ext>
          </a:extLst>
        </xdr:cNvPr>
        <xdr:cNvSpPr txBox="1"/>
      </xdr:nvSpPr>
      <xdr:spPr>
        <a:xfrm>
          <a:off x="16357600" y="1850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2539</xdr:rowOff>
    </xdr:from>
    <xdr:to>
      <xdr:col>81</xdr:col>
      <xdr:colOff>101600</xdr:colOff>
      <xdr:row>108</xdr:row>
      <xdr:rowOff>104139</xdr:rowOff>
    </xdr:to>
    <xdr:sp macro="" textlink="">
      <xdr:nvSpPr>
        <xdr:cNvPr id="882" name="楕円 881">
          <a:extLst>
            <a:ext uri="{FF2B5EF4-FFF2-40B4-BE49-F238E27FC236}">
              <a16:creationId xmlns:a16="http://schemas.microsoft.com/office/drawing/2014/main" id="{79C6515D-3555-4B58-A44C-CED69FCD2A4A}"/>
            </a:ext>
          </a:extLst>
        </xdr:cNvPr>
        <xdr:cNvSpPr/>
      </xdr:nvSpPr>
      <xdr:spPr>
        <a:xfrm>
          <a:off x="15430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53339</xdr:rowOff>
    </xdr:from>
    <xdr:to>
      <xdr:col>85</xdr:col>
      <xdr:colOff>127000</xdr:colOff>
      <xdr:row>108</xdr:row>
      <xdr:rowOff>56606</xdr:rowOff>
    </xdr:to>
    <xdr:cxnSp macro="">
      <xdr:nvCxnSpPr>
        <xdr:cNvPr id="883" name="直線コネクタ 882">
          <a:extLst>
            <a:ext uri="{FF2B5EF4-FFF2-40B4-BE49-F238E27FC236}">
              <a16:creationId xmlns:a16="http://schemas.microsoft.com/office/drawing/2014/main" id="{0843EA41-E0F9-4B01-9A7E-F78A5F30C624}"/>
            </a:ext>
          </a:extLst>
        </xdr:cNvPr>
        <xdr:cNvCxnSpPr/>
      </xdr:nvCxnSpPr>
      <xdr:spPr>
        <a:xfrm>
          <a:off x="15481300" y="18569939"/>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141332</xdr:rowOff>
    </xdr:from>
    <xdr:to>
      <xdr:col>76</xdr:col>
      <xdr:colOff>165100</xdr:colOff>
      <xdr:row>108</xdr:row>
      <xdr:rowOff>71482</xdr:rowOff>
    </xdr:to>
    <xdr:sp macro="" textlink="">
      <xdr:nvSpPr>
        <xdr:cNvPr id="884" name="楕円 883">
          <a:extLst>
            <a:ext uri="{FF2B5EF4-FFF2-40B4-BE49-F238E27FC236}">
              <a16:creationId xmlns:a16="http://schemas.microsoft.com/office/drawing/2014/main" id="{FDEBDC72-8730-49C7-BB46-CA9CE5F05B55}"/>
            </a:ext>
          </a:extLst>
        </xdr:cNvPr>
        <xdr:cNvSpPr/>
      </xdr:nvSpPr>
      <xdr:spPr>
        <a:xfrm>
          <a:off x="14541500" y="1848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20682</xdr:rowOff>
    </xdr:from>
    <xdr:to>
      <xdr:col>81</xdr:col>
      <xdr:colOff>50800</xdr:colOff>
      <xdr:row>108</xdr:row>
      <xdr:rowOff>53339</xdr:rowOff>
    </xdr:to>
    <xdr:cxnSp macro="">
      <xdr:nvCxnSpPr>
        <xdr:cNvPr id="885" name="直線コネクタ 884">
          <a:extLst>
            <a:ext uri="{FF2B5EF4-FFF2-40B4-BE49-F238E27FC236}">
              <a16:creationId xmlns:a16="http://schemas.microsoft.com/office/drawing/2014/main" id="{5FC961B4-CDD5-4979-A126-8169CA93A931}"/>
            </a:ext>
          </a:extLst>
        </xdr:cNvPr>
        <xdr:cNvCxnSpPr/>
      </xdr:nvCxnSpPr>
      <xdr:spPr>
        <a:xfrm>
          <a:off x="14592300" y="1853728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116839</xdr:rowOff>
    </xdr:from>
    <xdr:to>
      <xdr:col>72</xdr:col>
      <xdr:colOff>38100</xdr:colOff>
      <xdr:row>108</xdr:row>
      <xdr:rowOff>46989</xdr:rowOff>
    </xdr:to>
    <xdr:sp macro="" textlink="">
      <xdr:nvSpPr>
        <xdr:cNvPr id="886" name="楕円 885">
          <a:extLst>
            <a:ext uri="{FF2B5EF4-FFF2-40B4-BE49-F238E27FC236}">
              <a16:creationId xmlns:a16="http://schemas.microsoft.com/office/drawing/2014/main" id="{B3DEE8FC-F10F-41D5-8ABA-BC0C71129CB8}"/>
            </a:ext>
          </a:extLst>
        </xdr:cNvPr>
        <xdr:cNvSpPr/>
      </xdr:nvSpPr>
      <xdr:spPr>
        <a:xfrm>
          <a:off x="13652500" y="184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167639</xdr:rowOff>
    </xdr:from>
    <xdr:to>
      <xdr:col>76</xdr:col>
      <xdr:colOff>114300</xdr:colOff>
      <xdr:row>108</xdr:row>
      <xdr:rowOff>20682</xdr:rowOff>
    </xdr:to>
    <xdr:cxnSp macro="">
      <xdr:nvCxnSpPr>
        <xdr:cNvPr id="887" name="直線コネクタ 886">
          <a:extLst>
            <a:ext uri="{FF2B5EF4-FFF2-40B4-BE49-F238E27FC236}">
              <a16:creationId xmlns:a16="http://schemas.microsoft.com/office/drawing/2014/main" id="{1801801A-6338-4ABA-85A5-36E5B5AC43D2}"/>
            </a:ext>
          </a:extLst>
        </xdr:cNvPr>
        <xdr:cNvCxnSpPr/>
      </xdr:nvCxnSpPr>
      <xdr:spPr>
        <a:xfrm>
          <a:off x="13703300" y="18512789"/>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85816</xdr:rowOff>
    </xdr:from>
    <xdr:to>
      <xdr:col>67</xdr:col>
      <xdr:colOff>101600</xdr:colOff>
      <xdr:row>108</xdr:row>
      <xdr:rowOff>15966</xdr:rowOff>
    </xdr:to>
    <xdr:sp macro="" textlink="">
      <xdr:nvSpPr>
        <xdr:cNvPr id="888" name="楕円 887">
          <a:extLst>
            <a:ext uri="{FF2B5EF4-FFF2-40B4-BE49-F238E27FC236}">
              <a16:creationId xmlns:a16="http://schemas.microsoft.com/office/drawing/2014/main" id="{386CFE1C-3C16-4DE4-A0FA-241657E681A5}"/>
            </a:ext>
          </a:extLst>
        </xdr:cNvPr>
        <xdr:cNvSpPr/>
      </xdr:nvSpPr>
      <xdr:spPr>
        <a:xfrm>
          <a:off x="12763500" y="1843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136616</xdr:rowOff>
    </xdr:from>
    <xdr:to>
      <xdr:col>71</xdr:col>
      <xdr:colOff>177800</xdr:colOff>
      <xdr:row>107</xdr:row>
      <xdr:rowOff>167639</xdr:rowOff>
    </xdr:to>
    <xdr:cxnSp macro="">
      <xdr:nvCxnSpPr>
        <xdr:cNvPr id="889" name="直線コネクタ 888">
          <a:extLst>
            <a:ext uri="{FF2B5EF4-FFF2-40B4-BE49-F238E27FC236}">
              <a16:creationId xmlns:a16="http://schemas.microsoft.com/office/drawing/2014/main" id="{EC4AF84E-5882-4320-8B3E-232D548E9B88}"/>
            </a:ext>
          </a:extLst>
        </xdr:cNvPr>
        <xdr:cNvCxnSpPr/>
      </xdr:nvCxnSpPr>
      <xdr:spPr>
        <a:xfrm>
          <a:off x="12814300" y="18481766"/>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156590</xdr:rowOff>
    </xdr:from>
    <xdr:ext cx="405111" cy="259045"/>
    <xdr:sp macro="" textlink="">
      <xdr:nvSpPr>
        <xdr:cNvPr id="890" name="n_1aveValue【庁舎】&#10;有形固定資産減価償却率">
          <a:extLst>
            <a:ext uri="{FF2B5EF4-FFF2-40B4-BE49-F238E27FC236}">
              <a16:creationId xmlns:a16="http://schemas.microsoft.com/office/drawing/2014/main" id="{C26BC5EB-634C-43FE-80D9-12185DAC6C47}"/>
            </a:ext>
          </a:extLst>
        </xdr:cNvPr>
        <xdr:cNvSpPr txBox="1"/>
      </xdr:nvSpPr>
      <xdr:spPr>
        <a:xfrm>
          <a:off x="152660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891" name="n_2aveValue【庁舎】&#10;有形固定資産減価償却率">
          <a:extLst>
            <a:ext uri="{FF2B5EF4-FFF2-40B4-BE49-F238E27FC236}">
              <a16:creationId xmlns:a16="http://schemas.microsoft.com/office/drawing/2014/main" id="{D6148472-FB3E-40E7-B2D2-303E5FB88109}"/>
            </a:ext>
          </a:extLst>
        </xdr:cNvPr>
        <xdr:cNvSpPr txBox="1"/>
      </xdr:nvSpPr>
      <xdr:spPr>
        <a:xfrm>
          <a:off x="14389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96175</xdr:rowOff>
    </xdr:from>
    <xdr:ext cx="405111" cy="259045"/>
    <xdr:sp macro="" textlink="">
      <xdr:nvSpPr>
        <xdr:cNvPr id="892" name="n_3aveValue【庁舎】&#10;有形固定資産減価償却率">
          <a:extLst>
            <a:ext uri="{FF2B5EF4-FFF2-40B4-BE49-F238E27FC236}">
              <a16:creationId xmlns:a16="http://schemas.microsoft.com/office/drawing/2014/main" id="{D03676AB-48C6-4F4F-89F0-A34BB4587AE7}"/>
            </a:ext>
          </a:extLst>
        </xdr:cNvPr>
        <xdr:cNvSpPr txBox="1"/>
      </xdr:nvSpPr>
      <xdr:spPr>
        <a:xfrm>
          <a:off x="13500744" y="1775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102706</xdr:rowOff>
    </xdr:from>
    <xdr:ext cx="405111" cy="259045"/>
    <xdr:sp macro="" textlink="">
      <xdr:nvSpPr>
        <xdr:cNvPr id="893" name="n_4aveValue【庁舎】&#10;有形固定資産減価償却率">
          <a:extLst>
            <a:ext uri="{FF2B5EF4-FFF2-40B4-BE49-F238E27FC236}">
              <a16:creationId xmlns:a16="http://schemas.microsoft.com/office/drawing/2014/main" id="{EA5310F0-1DCB-4E29-8AC2-52AC612F91CA}"/>
            </a:ext>
          </a:extLst>
        </xdr:cNvPr>
        <xdr:cNvSpPr txBox="1"/>
      </xdr:nvSpPr>
      <xdr:spPr>
        <a:xfrm>
          <a:off x="12611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95266</xdr:rowOff>
    </xdr:from>
    <xdr:ext cx="405111" cy="259045"/>
    <xdr:sp macro="" textlink="">
      <xdr:nvSpPr>
        <xdr:cNvPr id="894" name="n_1mainValue【庁舎】&#10;有形固定資産減価償却率">
          <a:extLst>
            <a:ext uri="{FF2B5EF4-FFF2-40B4-BE49-F238E27FC236}">
              <a16:creationId xmlns:a16="http://schemas.microsoft.com/office/drawing/2014/main" id="{BCDCC062-D82C-42D0-A8C9-BB3878B1B200}"/>
            </a:ext>
          </a:extLst>
        </xdr:cNvPr>
        <xdr:cNvSpPr txBox="1"/>
      </xdr:nvSpPr>
      <xdr:spPr>
        <a:xfrm>
          <a:off x="15266044" y="1861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62609</xdr:rowOff>
    </xdr:from>
    <xdr:ext cx="405111" cy="259045"/>
    <xdr:sp macro="" textlink="">
      <xdr:nvSpPr>
        <xdr:cNvPr id="895" name="n_2mainValue【庁舎】&#10;有形固定資産減価償却率">
          <a:extLst>
            <a:ext uri="{FF2B5EF4-FFF2-40B4-BE49-F238E27FC236}">
              <a16:creationId xmlns:a16="http://schemas.microsoft.com/office/drawing/2014/main" id="{9E3736C7-DC82-4B9D-848B-52B2C7EF7A73}"/>
            </a:ext>
          </a:extLst>
        </xdr:cNvPr>
        <xdr:cNvSpPr txBox="1"/>
      </xdr:nvSpPr>
      <xdr:spPr>
        <a:xfrm>
          <a:off x="14389744" y="18579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38116</xdr:rowOff>
    </xdr:from>
    <xdr:ext cx="405111" cy="259045"/>
    <xdr:sp macro="" textlink="">
      <xdr:nvSpPr>
        <xdr:cNvPr id="896" name="n_3mainValue【庁舎】&#10;有形固定資産減価償却率">
          <a:extLst>
            <a:ext uri="{FF2B5EF4-FFF2-40B4-BE49-F238E27FC236}">
              <a16:creationId xmlns:a16="http://schemas.microsoft.com/office/drawing/2014/main" id="{3843DE42-DC98-4DC5-B144-AAB0FF6A8643}"/>
            </a:ext>
          </a:extLst>
        </xdr:cNvPr>
        <xdr:cNvSpPr txBox="1"/>
      </xdr:nvSpPr>
      <xdr:spPr>
        <a:xfrm>
          <a:off x="13500744" y="1855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7093</xdr:rowOff>
    </xdr:from>
    <xdr:ext cx="405111" cy="259045"/>
    <xdr:sp macro="" textlink="">
      <xdr:nvSpPr>
        <xdr:cNvPr id="897" name="n_4mainValue【庁舎】&#10;有形固定資産減価償却率">
          <a:extLst>
            <a:ext uri="{FF2B5EF4-FFF2-40B4-BE49-F238E27FC236}">
              <a16:creationId xmlns:a16="http://schemas.microsoft.com/office/drawing/2014/main" id="{15558E44-0240-4AED-AFFE-C33F955BEC9B}"/>
            </a:ext>
          </a:extLst>
        </xdr:cNvPr>
        <xdr:cNvSpPr txBox="1"/>
      </xdr:nvSpPr>
      <xdr:spPr>
        <a:xfrm>
          <a:off x="12611744" y="1852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a:extLst>
            <a:ext uri="{FF2B5EF4-FFF2-40B4-BE49-F238E27FC236}">
              <a16:creationId xmlns:a16="http://schemas.microsoft.com/office/drawing/2014/main" id="{BE9A00AB-68E0-4829-A0CF-8EAC9105B14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a:extLst>
            <a:ext uri="{FF2B5EF4-FFF2-40B4-BE49-F238E27FC236}">
              <a16:creationId xmlns:a16="http://schemas.microsoft.com/office/drawing/2014/main" id="{DF5468B8-6B9F-4756-A018-E8C4137B130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a:extLst>
            <a:ext uri="{FF2B5EF4-FFF2-40B4-BE49-F238E27FC236}">
              <a16:creationId xmlns:a16="http://schemas.microsoft.com/office/drawing/2014/main" id="{5CEA5FFB-6558-488A-8400-5BE4D2D2F5C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a:extLst>
            <a:ext uri="{FF2B5EF4-FFF2-40B4-BE49-F238E27FC236}">
              <a16:creationId xmlns:a16="http://schemas.microsoft.com/office/drawing/2014/main" id="{C13B6DA6-F996-4319-9B96-F62478381E2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a:extLst>
            <a:ext uri="{FF2B5EF4-FFF2-40B4-BE49-F238E27FC236}">
              <a16:creationId xmlns:a16="http://schemas.microsoft.com/office/drawing/2014/main" id="{92AB0620-441B-4CAE-B26A-70CEAC7488E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a:extLst>
            <a:ext uri="{FF2B5EF4-FFF2-40B4-BE49-F238E27FC236}">
              <a16:creationId xmlns:a16="http://schemas.microsoft.com/office/drawing/2014/main" id="{F88211DA-D2AC-4022-B4B0-27E703D5381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a:extLst>
            <a:ext uri="{FF2B5EF4-FFF2-40B4-BE49-F238E27FC236}">
              <a16:creationId xmlns:a16="http://schemas.microsoft.com/office/drawing/2014/main" id="{29D01514-8414-4A40-82B4-E9C9B26D9FF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a:extLst>
            <a:ext uri="{FF2B5EF4-FFF2-40B4-BE49-F238E27FC236}">
              <a16:creationId xmlns:a16="http://schemas.microsoft.com/office/drawing/2014/main" id="{ED8317A2-82E1-40A4-8687-ADA079A3D1E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a:extLst>
            <a:ext uri="{FF2B5EF4-FFF2-40B4-BE49-F238E27FC236}">
              <a16:creationId xmlns:a16="http://schemas.microsoft.com/office/drawing/2014/main" id="{2FEC707D-D43E-4AEB-9BD8-3D7496EE7BF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a:extLst>
            <a:ext uri="{FF2B5EF4-FFF2-40B4-BE49-F238E27FC236}">
              <a16:creationId xmlns:a16="http://schemas.microsoft.com/office/drawing/2014/main" id="{4400180A-C6C9-4A99-9523-3D91CDDAE94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908" name="直線コネクタ 907">
          <a:extLst>
            <a:ext uri="{FF2B5EF4-FFF2-40B4-BE49-F238E27FC236}">
              <a16:creationId xmlns:a16="http://schemas.microsoft.com/office/drawing/2014/main" id="{D3F4BF36-C298-4B6E-BD68-8BAE4BFA2F36}"/>
            </a:ext>
          </a:extLst>
        </xdr:cNvPr>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909" name="テキスト ボックス 908">
          <a:extLst>
            <a:ext uri="{FF2B5EF4-FFF2-40B4-BE49-F238E27FC236}">
              <a16:creationId xmlns:a16="http://schemas.microsoft.com/office/drawing/2014/main" id="{359945C6-64A6-4745-AB80-CD29030D63B4}"/>
            </a:ext>
          </a:extLst>
        </xdr:cNvPr>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910" name="直線コネクタ 909">
          <a:extLst>
            <a:ext uri="{FF2B5EF4-FFF2-40B4-BE49-F238E27FC236}">
              <a16:creationId xmlns:a16="http://schemas.microsoft.com/office/drawing/2014/main" id="{7366105D-015B-4EB4-9A75-D2B3F73CDEB3}"/>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911" name="テキスト ボックス 910">
          <a:extLst>
            <a:ext uri="{FF2B5EF4-FFF2-40B4-BE49-F238E27FC236}">
              <a16:creationId xmlns:a16="http://schemas.microsoft.com/office/drawing/2014/main" id="{5839E074-8176-43A5-9BB1-72EE57B0C79C}"/>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912" name="直線コネクタ 911">
          <a:extLst>
            <a:ext uri="{FF2B5EF4-FFF2-40B4-BE49-F238E27FC236}">
              <a16:creationId xmlns:a16="http://schemas.microsoft.com/office/drawing/2014/main" id="{839F4001-08B2-4395-AFC6-698BB63C3D39}"/>
            </a:ext>
          </a:extLst>
        </xdr:cNvPr>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913" name="テキスト ボックス 912">
          <a:extLst>
            <a:ext uri="{FF2B5EF4-FFF2-40B4-BE49-F238E27FC236}">
              <a16:creationId xmlns:a16="http://schemas.microsoft.com/office/drawing/2014/main" id="{585B4FBF-BB3D-4249-A94C-88864C710FBF}"/>
            </a:ext>
          </a:extLst>
        </xdr:cNvPr>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4" name="直線コネクタ 913">
          <a:extLst>
            <a:ext uri="{FF2B5EF4-FFF2-40B4-BE49-F238E27FC236}">
              <a16:creationId xmlns:a16="http://schemas.microsoft.com/office/drawing/2014/main" id="{3FFF714A-9524-4876-86C2-8ABEF55215F9}"/>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5" name="テキスト ボックス 914">
          <a:extLst>
            <a:ext uri="{FF2B5EF4-FFF2-40B4-BE49-F238E27FC236}">
              <a16:creationId xmlns:a16="http://schemas.microsoft.com/office/drawing/2014/main" id="{A282BCD9-2F7E-479C-B75B-50B7BC9984E6}"/>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916" name="直線コネクタ 915">
          <a:extLst>
            <a:ext uri="{FF2B5EF4-FFF2-40B4-BE49-F238E27FC236}">
              <a16:creationId xmlns:a16="http://schemas.microsoft.com/office/drawing/2014/main" id="{3C2308E4-CC86-443B-B406-C2EAF203FDD3}"/>
            </a:ext>
          </a:extLst>
        </xdr:cNvPr>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917" name="テキスト ボックス 916">
          <a:extLst>
            <a:ext uri="{FF2B5EF4-FFF2-40B4-BE49-F238E27FC236}">
              <a16:creationId xmlns:a16="http://schemas.microsoft.com/office/drawing/2014/main" id="{F439C17E-9719-4F1E-8AE5-F92AC81AF0D3}"/>
            </a:ext>
          </a:extLst>
        </xdr:cNvPr>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18" name="直線コネクタ 917">
          <a:extLst>
            <a:ext uri="{FF2B5EF4-FFF2-40B4-BE49-F238E27FC236}">
              <a16:creationId xmlns:a16="http://schemas.microsoft.com/office/drawing/2014/main" id="{A2AF7588-C274-470D-B2FA-FC2170BF1232}"/>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919" name="テキスト ボックス 918">
          <a:extLst>
            <a:ext uri="{FF2B5EF4-FFF2-40B4-BE49-F238E27FC236}">
              <a16:creationId xmlns:a16="http://schemas.microsoft.com/office/drawing/2014/main" id="{92DC9F5D-0EDD-4BAE-A69D-76A4ED927091}"/>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920" name="直線コネクタ 919">
          <a:extLst>
            <a:ext uri="{FF2B5EF4-FFF2-40B4-BE49-F238E27FC236}">
              <a16:creationId xmlns:a16="http://schemas.microsoft.com/office/drawing/2014/main" id="{2BA5540D-2C07-4BCA-B6DE-CE43180F5F76}"/>
            </a:ext>
          </a:extLst>
        </xdr:cNvPr>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921" name="テキスト ボックス 920">
          <a:extLst>
            <a:ext uri="{FF2B5EF4-FFF2-40B4-BE49-F238E27FC236}">
              <a16:creationId xmlns:a16="http://schemas.microsoft.com/office/drawing/2014/main" id="{CECBD31A-6FB4-4860-B6D4-A80CA004A9C9}"/>
            </a:ext>
          </a:extLst>
        </xdr:cNvPr>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a:extLst>
            <a:ext uri="{FF2B5EF4-FFF2-40B4-BE49-F238E27FC236}">
              <a16:creationId xmlns:a16="http://schemas.microsoft.com/office/drawing/2014/main" id="{C0E53FAA-C311-4082-BF87-6160B7C996E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a:extLst>
            <a:ext uri="{FF2B5EF4-FFF2-40B4-BE49-F238E27FC236}">
              <a16:creationId xmlns:a16="http://schemas.microsoft.com/office/drawing/2014/main" id="{9701B30E-739E-4071-BFA6-46F4E867869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a:extLst>
            <a:ext uri="{FF2B5EF4-FFF2-40B4-BE49-F238E27FC236}">
              <a16:creationId xmlns:a16="http://schemas.microsoft.com/office/drawing/2014/main" id="{16BD098A-EDB3-4FCA-9877-26FCD03DE5F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19050</xdr:rowOff>
    </xdr:from>
    <xdr:to>
      <xdr:col>116</xdr:col>
      <xdr:colOff>62864</xdr:colOff>
      <xdr:row>108</xdr:row>
      <xdr:rowOff>56198</xdr:rowOff>
    </xdr:to>
    <xdr:cxnSp macro="">
      <xdr:nvCxnSpPr>
        <xdr:cNvPr id="925" name="直線コネクタ 924">
          <a:extLst>
            <a:ext uri="{FF2B5EF4-FFF2-40B4-BE49-F238E27FC236}">
              <a16:creationId xmlns:a16="http://schemas.microsoft.com/office/drawing/2014/main" id="{B9ACC8E1-BA20-4D3D-A12D-6E09E155CA81}"/>
            </a:ext>
          </a:extLst>
        </xdr:cNvPr>
        <xdr:cNvCxnSpPr/>
      </xdr:nvCxnSpPr>
      <xdr:spPr>
        <a:xfrm flipV="1">
          <a:off x="22160864" y="17164050"/>
          <a:ext cx="0" cy="1408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60025</xdr:rowOff>
    </xdr:from>
    <xdr:ext cx="469744" cy="259045"/>
    <xdr:sp macro="" textlink="">
      <xdr:nvSpPr>
        <xdr:cNvPr id="926" name="【庁舎】&#10;一人当たり面積最小値テキスト">
          <a:extLst>
            <a:ext uri="{FF2B5EF4-FFF2-40B4-BE49-F238E27FC236}">
              <a16:creationId xmlns:a16="http://schemas.microsoft.com/office/drawing/2014/main" id="{8C350B4C-7203-4B8F-B609-8B732600464F}"/>
            </a:ext>
          </a:extLst>
        </xdr:cNvPr>
        <xdr:cNvSpPr txBox="1"/>
      </xdr:nvSpPr>
      <xdr:spPr>
        <a:xfrm>
          <a:off x="22199600" y="1857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56198</xdr:rowOff>
    </xdr:from>
    <xdr:to>
      <xdr:col>116</xdr:col>
      <xdr:colOff>152400</xdr:colOff>
      <xdr:row>108</xdr:row>
      <xdr:rowOff>56198</xdr:rowOff>
    </xdr:to>
    <xdr:cxnSp macro="">
      <xdr:nvCxnSpPr>
        <xdr:cNvPr id="927" name="直線コネクタ 926">
          <a:extLst>
            <a:ext uri="{FF2B5EF4-FFF2-40B4-BE49-F238E27FC236}">
              <a16:creationId xmlns:a16="http://schemas.microsoft.com/office/drawing/2014/main" id="{1EE73C18-A997-417F-AA38-C010E9C25852}"/>
            </a:ext>
          </a:extLst>
        </xdr:cNvPr>
        <xdr:cNvCxnSpPr/>
      </xdr:nvCxnSpPr>
      <xdr:spPr>
        <a:xfrm>
          <a:off x="22072600" y="1857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137177</xdr:rowOff>
    </xdr:from>
    <xdr:ext cx="469744" cy="259045"/>
    <xdr:sp macro="" textlink="">
      <xdr:nvSpPr>
        <xdr:cNvPr id="928" name="【庁舎】&#10;一人当たり面積最大値テキスト">
          <a:extLst>
            <a:ext uri="{FF2B5EF4-FFF2-40B4-BE49-F238E27FC236}">
              <a16:creationId xmlns:a16="http://schemas.microsoft.com/office/drawing/2014/main" id="{3CBE16A5-F980-40DB-B059-02ED73CB04F9}"/>
            </a:ext>
          </a:extLst>
        </xdr:cNvPr>
        <xdr:cNvSpPr txBox="1"/>
      </xdr:nvSpPr>
      <xdr:spPr>
        <a:xfrm>
          <a:off x="221996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19050</xdr:rowOff>
    </xdr:from>
    <xdr:to>
      <xdr:col>116</xdr:col>
      <xdr:colOff>152400</xdr:colOff>
      <xdr:row>100</xdr:row>
      <xdr:rowOff>19050</xdr:rowOff>
    </xdr:to>
    <xdr:cxnSp macro="">
      <xdr:nvCxnSpPr>
        <xdr:cNvPr id="929" name="直線コネクタ 928">
          <a:extLst>
            <a:ext uri="{FF2B5EF4-FFF2-40B4-BE49-F238E27FC236}">
              <a16:creationId xmlns:a16="http://schemas.microsoft.com/office/drawing/2014/main" id="{3647C746-04E2-467E-9171-0FD88C1B44F2}"/>
            </a:ext>
          </a:extLst>
        </xdr:cNvPr>
        <xdr:cNvCxnSpPr/>
      </xdr:nvCxnSpPr>
      <xdr:spPr>
        <a:xfrm>
          <a:off x="22072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88282</xdr:rowOff>
    </xdr:from>
    <xdr:ext cx="469744" cy="259045"/>
    <xdr:sp macro="" textlink="">
      <xdr:nvSpPr>
        <xdr:cNvPr id="930" name="【庁舎】&#10;一人当たり面積平均値テキスト">
          <a:extLst>
            <a:ext uri="{FF2B5EF4-FFF2-40B4-BE49-F238E27FC236}">
              <a16:creationId xmlns:a16="http://schemas.microsoft.com/office/drawing/2014/main" id="{81146951-A66A-4E9A-856D-31D2B4ECFAE1}"/>
            </a:ext>
          </a:extLst>
        </xdr:cNvPr>
        <xdr:cNvSpPr txBox="1"/>
      </xdr:nvSpPr>
      <xdr:spPr>
        <a:xfrm>
          <a:off x="22199600" y="179190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65405</xdr:rowOff>
    </xdr:from>
    <xdr:to>
      <xdr:col>116</xdr:col>
      <xdr:colOff>114300</xdr:colOff>
      <xdr:row>105</xdr:row>
      <xdr:rowOff>167005</xdr:rowOff>
    </xdr:to>
    <xdr:sp macro="" textlink="">
      <xdr:nvSpPr>
        <xdr:cNvPr id="931" name="フローチャート: 判断 930">
          <a:extLst>
            <a:ext uri="{FF2B5EF4-FFF2-40B4-BE49-F238E27FC236}">
              <a16:creationId xmlns:a16="http://schemas.microsoft.com/office/drawing/2014/main" id="{503EBD45-7168-4960-B420-7172FB469D59}"/>
            </a:ext>
          </a:extLst>
        </xdr:cNvPr>
        <xdr:cNvSpPr/>
      </xdr:nvSpPr>
      <xdr:spPr>
        <a:xfrm>
          <a:off x="221107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932" name="フローチャート: 判断 931">
          <a:extLst>
            <a:ext uri="{FF2B5EF4-FFF2-40B4-BE49-F238E27FC236}">
              <a16:creationId xmlns:a16="http://schemas.microsoft.com/office/drawing/2014/main" id="{D91D1BBD-A6BF-4314-8EE5-5485FC0B460F}"/>
            </a:ext>
          </a:extLst>
        </xdr:cNvPr>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65405</xdr:rowOff>
    </xdr:from>
    <xdr:to>
      <xdr:col>107</xdr:col>
      <xdr:colOff>101600</xdr:colOff>
      <xdr:row>105</xdr:row>
      <xdr:rowOff>167005</xdr:rowOff>
    </xdr:to>
    <xdr:sp macro="" textlink="">
      <xdr:nvSpPr>
        <xdr:cNvPr id="933" name="フローチャート: 判断 932">
          <a:extLst>
            <a:ext uri="{FF2B5EF4-FFF2-40B4-BE49-F238E27FC236}">
              <a16:creationId xmlns:a16="http://schemas.microsoft.com/office/drawing/2014/main" id="{534B7225-669E-4AA7-B898-A5B666153346}"/>
            </a:ext>
          </a:extLst>
        </xdr:cNvPr>
        <xdr:cNvSpPr/>
      </xdr:nvSpPr>
      <xdr:spPr>
        <a:xfrm>
          <a:off x="203835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102552</xdr:rowOff>
    </xdr:from>
    <xdr:to>
      <xdr:col>102</xdr:col>
      <xdr:colOff>165100</xdr:colOff>
      <xdr:row>106</xdr:row>
      <xdr:rowOff>32702</xdr:rowOff>
    </xdr:to>
    <xdr:sp macro="" textlink="">
      <xdr:nvSpPr>
        <xdr:cNvPr id="934" name="フローチャート: 判断 933">
          <a:extLst>
            <a:ext uri="{FF2B5EF4-FFF2-40B4-BE49-F238E27FC236}">
              <a16:creationId xmlns:a16="http://schemas.microsoft.com/office/drawing/2014/main" id="{6BD4AD62-4926-4CD1-8DB2-FEDB8F49A262}"/>
            </a:ext>
          </a:extLst>
        </xdr:cNvPr>
        <xdr:cNvSpPr/>
      </xdr:nvSpPr>
      <xdr:spPr>
        <a:xfrm>
          <a:off x="19494500" y="1810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113982</xdr:rowOff>
    </xdr:from>
    <xdr:to>
      <xdr:col>98</xdr:col>
      <xdr:colOff>38100</xdr:colOff>
      <xdr:row>106</xdr:row>
      <xdr:rowOff>44132</xdr:rowOff>
    </xdr:to>
    <xdr:sp macro="" textlink="">
      <xdr:nvSpPr>
        <xdr:cNvPr id="935" name="フローチャート: 判断 934">
          <a:extLst>
            <a:ext uri="{FF2B5EF4-FFF2-40B4-BE49-F238E27FC236}">
              <a16:creationId xmlns:a16="http://schemas.microsoft.com/office/drawing/2014/main" id="{FEDD9B4D-9700-45AE-99A9-EAF9209BD7C9}"/>
            </a:ext>
          </a:extLst>
        </xdr:cNvPr>
        <xdr:cNvSpPr/>
      </xdr:nvSpPr>
      <xdr:spPr>
        <a:xfrm>
          <a:off x="18605500" y="1811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270CD4B3-D96A-4E0C-98D4-12A2A0397DD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3820B52E-4E28-4302-AB98-25ACA703A11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09575F58-9231-45B4-BC4D-1880A606F37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2A666DF8-4253-4AAB-A793-08F02267B7F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a:extLst>
            <a:ext uri="{FF2B5EF4-FFF2-40B4-BE49-F238E27FC236}">
              <a16:creationId xmlns:a16="http://schemas.microsoft.com/office/drawing/2014/main" id="{2FA77B53-7C56-45B5-BA5B-3362EB243C6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62548</xdr:rowOff>
    </xdr:from>
    <xdr:to>
      <xdr:col>116</xdr:col>
      <xdr:colOff>114300</xdr:colOff>
      <xdr:row>106</xdr:row>
      <xdr:rowOff>164148</xdr:rowOff>
    </xdr:to>
    <xdr:sp macro="" textlink="">
      <xdr:nvSpPr>
        <xdr:cNvPr id="941" name="楕円 940">
          <a:extLst>
            <a:ext uri="{FF2B5EF4-FFF2-40B4-BE49-F238E27FC236}">
              <a16:creationId xmlns:a16="http://schemas.microsoft.com/office/drawing/2014/main" id="{50C05D6E-956B-4D61-9D78-63399B232C7F}"/>
            </a:ext>
          </a:extLst>
        </xdr:cNvPr>
        <xdr:cNvSpPr/>
      </xdr:nvSpPr>
      <xdr:spPr>
        <a:xfrm>
          <a:off x="22110700" y="1823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40975</xdr:rowOff>
    </xdr:from>
    <xdr:ext cx="469744" cy="259045"/>
    <xdr:sp macro="" textlink="">
      <xdr:nvSpPr>
        <xdr:cNvPr id="942" name="【庁舎】&#10;一人当たり面積該当値テキスト">
          <a:extLst>
            <a:ext uri="{FF2B5EF4-FFF2-40B4-BE49-F238E27FC236}">
              <a16:creationId xmlns:a16="http://schemas.microsoft.com/office/drawing/2014/main" id="{DBC0EC78-3731-491F-A3C1-EFDFB95A5909}"/>
            </a:ext>
          </a:extLst>
        </xdr:cNvPr>
        <xdr:cNvSpPr txBox="1"/>
      </xdr:nvSpPr>
      <xdr:spPr>
        <a:xfrm>
          <a:off x="22199600" y="1821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62548</xdr:rowOff>
    </xdr:from>
    <xdr:to>
      <xdr:col>112</xdr:col>
      <xdr:colOff>38100</xdr:colOff>
      <xdr:row>106</xdr:row>
      <xdr:rowOff>164148</xdr:rowOff>
    </xdr:to>
    <xdr:sp macro="" textlink="">
      <xdr:nvSpPr>
        <xdr:cNvPr id="943" name="楕円 942">
          <a:extLst>
            <a:ext uri="{FF2B5EF4-FFF2-40B4-BE49-F238E27FC236}">
              <a16:creationId xmlns:a16="http://schemas.microsoft.com/office/drawing/2014/main" id="{58547C47-4403-4223-850B-A7EC68D2E59E}"/>
            </a:ext>
          </a:extLst>
        </xdr:cNvPr>
        <xdr:cNvSpPr/>
      </xdr:nvSpPr>
      <xdr:spPr>
        <a:xfrm>
          <a:off x="21272500" y="1823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113348</xdr:rowOff>
    </xdr:from>
    <xdr:to>
      <xdr:col>116</xdr:col>
      <xdr:colOff>63500</xdr:colOff>
      <xdr:row>106</xdr:row>
      <xdr:rowOff>113348</xdr:rowOff>
    </xdr:to>
    <xdr:cxnSp macro="">
      <xdr:nvCxnSpPr>
        <xdr:cNvPr id="944" name="直線コネクタ 943">
          <a:extLst>
            <a:ext uri="{FF2B5EF4-FFF2-40B4-BE49-F238E27FC236}">
              <a16:creationId xmlns:a16="http://schemas.microsoft.com/office/drawing/2014/main" id="{66585848-7D7D-47E2-B4F2-AF759E96AE67}"/>
            </a:ext>
          </a:extLst>
        </xdr:cNvPr>
        <xdr:cNvCxnSpPr/>
      </xdr:nvCxnSpPr>
      <xdr:spPr>
        <a:xfrm>
          <a:off x="21323300" y="182870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59689</xdr:rowOff>
    </xdr:from>
    <xdr:to>
      <xdr:col>107</xdr:col>
      <xdr:colOff>101600</xdr:colOff>
      <xdr:row>106</xdr:row>
      <xdr:rowOff>161289</xdr:rowOff>
    </xdr:to>
    <xdr:sp macro="" textlink="">
      <xdr:nvSpPr>
        <xdr:cNvPr id="945" name="楕円 944">
          <a:extLst>
            <a:ext uri="{FF2B5EF4-FFF2-40B4-BE49-F238E27FC236}">
              <a16:creationId xmlns:a16="http://schemas.microsoft.com/office/drawing/2014/main" id="{5BDA81C6-D322-4A6A-A032-536B558BF0A4}"/>
            </a:ext>
          </a:extLst>
        </xdr:cNvPr>
        <xdr:cNvSpPr/>
      </xdr:nvSpPr>
      <xdr:spPr>
        <a:xfrm>
          <a:off x="203835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110489</xdr:rowOff>
    </xdr:from>
    <xdr:to>
      <xdr:col>111</xdr:col>
      <xdr:colOff>177800</xdr:colOff>
      <xdr:row>106</xdr:row>
      <xdr:rowOff>113348</xdr:rowOff>
    </xdr:to>
    <xdr:cxnSp macro="">
      <xdr:nvCxnSpPr>
        <xdr:cNvPr id="946" name="直線コネクタ 945">
          <a:extLst>
            <a:ext uri="{FF2B5EF4-FFF2-40B4-BE49-F238E27FC236}">
              <a16:creationId xmlns:a16="http://schemas.microsoft.com/office/drawing/2014/main" id="{7E94B43D-0743-423C-BDFA-5671B421B69D}"/>
            </a:ext>
          </a:extLst>
        </xdr:cNvPr>
        <xdr:cNvCxnSpPr/>
      </xdr:nvCxnSpPr>
      <xdr:spPr>
        <a:xfrm>
          <a:off x="20434300" y="18284189"/>
          <a:ext cx="889000" cy="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56832</xdr:rowOff>
    </xdr:from>
    <xdr:to>
      <xdr:col>102</xdr:col>
      <xdr:colOff>165100</xdr:colOff>
      <xdr:row>106</xdr:row>
      <xdr:rowOff>158432</xdr:rowOff>
    </xdr:to>
    <xdr:sp macro="" textlink="">
      <xdr:nvSpPr>
        <xdr:cNvPr id="947" name="楕円 946">
          <a:extLst>
            <a:ext uri="{FF2B5EF4-FFF2-40B4-BE49-F238E27FC236}">
              <a16:creationId xmlns:a16="http://schemas.microsoft.com/office/drawing/2014/main" id="{FFB5A6C2-C022-4697-8E4C-B50B5923D797}"/>
            </a:ext>
          </a:extLst>
        </xdr:cNvPr>
        <xdr:cNvSpPr/>
      </xdr:nvSpPr>
      <xdr:spPr>
        <a:xfrm>
          <a:off x="19494500" y="1823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107632</xdr:rowOff>
    </xdr:from>
    <xdr:to>
      <xdr:col>107</xdr:col>
      <xdr:colOff>50800</xdr:colOff>
      <xdr:row>106</xdr:row>
      <xdr:rowOff>110489</xdr:rowOff>
    </xdr:to>
    <xdr:cxnSp macro="">
      <xdr:nvCxnSpPr>
        <xdr:cNvPr id="948" name="直線コネクタ 947">
          <a:extLst>
            <a:ext uri="{FF2B5EF4-FFF2-40B4-BE49-F238E27FC236}">
              <a16:creationId xmlns:a16="http://schemas.microsoft.com/office/drawing/2014/main" id="{FA92F8B4-C2C9-45F6-B57E-7AF6BB26770C}"/>
            </a:ext>
          </a:extLst>
        </xdr:cNvPr>
        <xdr:cNvCxnSpPr/>
      </xdr:nvCxnSpPr>
      <xdr:spPr>
        <a:xfrm>
          <a:off x="19545300" y="18281332"/>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53975</xdr:rowOff>
    </xdr:from>
    <xdr:to>
      <xdr:col>98</xdr:col>
      <xdr:colOff>38100</xdr:colOff>
      <xdr:row>106</xdr:row>
      <xdr:rowOff>155575</xdr:rowOff>
    </xdr:to>
    <xdr:sp macro="" textlink="">
      <xdr:nvSpPr>
        <xdr:cNvPr id="949" name="楕円 948">
          <a:extLst>
            <a:ext uri="{FF2B5EF4-FFF2-40B4-BE49-F238E27FC236}">
              <a16:creationId xmlns:a16="http://schemas.microsoft.com/office/drawing/2014/main" id="{41040BE5-85CB-48A3-9992-F469BA200E47}"/>
            </a:ext>
          </a:extLst>
        </xdr:cNvPr>
        <xdr:cNvSpPr/>
      </xdr:nvSpPr>
      <xdr:spPr>
        <a:xfrm>
          <a:off x="18605500" y="1822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104775</xdr:rowOff>
    </xdr:from>
    <xdr:to>
      <xdr:col>102</xdr:col>
      <xdr:colOff>114300</xdr:colOff>
      <xdr:row>106</xdr:row>
      <xdr:rowOff>107632</xdr:rowOff>
    </xdr:to>
    <xdr:cxnSp macro="">
      <xdr:nvCxnSpPr>
        <xdr:cNvPr id="950" name="直線コネクタ 949">
          <a:extLst>
            <a:ext uri="{FF2B5EF4-FFF2-40B4-BE49-F238E27FC236}">
              <a16:creationId xmlns:a16="http://schemas.microsoft.com/office/drawing/2014/main" id="{B34FCA86-3E9D-4F4C-860E-1F6E6091AC67}"/>
            </a:ext>
          </a:extLst>
        </xdr:cNvPr>
        <xdr:cNvCxnSpPr/>
      </xdr:nvCxnSpPr>
      <xdr:spPr>
        <a:xfrm>
          <a:off x="18656300" y="18278475"/>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40657</xdr:rowOff>
    </xdr:from>
    <xdr:ext cx="469744" cy="259045"/>
    <xdr:sp macro="" textlink="">
      <xdr:nvSpPr>
        <xdr:cNvPr id="951" name="n_1aveValue【庁舎】&#10;一人当たり面積">
          <a:extLst>
            <a:ext uri="{FF2B5EF4-FFF2-40B4-BE49-F238E27FC236}">
              <a16:creationId xmlns:a16="http://schemas.microsoft.com/office/drawing/2014/main" id="{43524C5E-ADEF-44DE-AAAE-0FE2A4A564D9}"/>
            </a:ext>
          </a:extLst>
        </xdr:cNvPr>
        <xdr:cNvSpPr txBox="1"/>
      </xdr:nvSpPr>
      <xdr:spPr>
        <a:xfrm>
          <a:off x="210757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12082</xdr:rowOff>
    </xdr:from>
    <xdr:ext cx="469744" cy="259045"/>
    <xdr:sp macro="" textlink="">
      <xdr:nvSpPr>
        <xdr:cNvPr id="952" name="n_2aveValue【庁舎】&#10;一人当たり面積">
          <a:extLst>
            <a:ext uri="{FF2B5EF4-FFF2-40B4-BE49-F238E27FC236}">
              <a16:creationId xmlns:a16="http://schemas.microsoft.com/office/drawing/2014/main" id="{0D95DE04-8C6F-4359-AD5B-666CB4FD02DD}"/>
            </a:ext>
          </a:extLst>
        </xdr:cNvPr>
        <xdr:cNvSpPr txBox="1"/>
      </xdr:nvSpPr>
      <xdr:spPr>
        <a:xfrm>
          <a:off x="20199427" y="1784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49229</xdr:rowOff>
    </xdr:from>
    <xdr:ext cx="469744" cy="259045"/>
    <xdr:sp macro="" textlink="">
      <xdr:nvSpPr>
        <xdr:cNvPr id="953" name="n_3aveValue【庁舎】&#10;一人当たり面積">
          <a:extLst>
            <a:ext uri="{FF2B5EF4-FFF2-40B4-BE49-F238E27FC236}">
              <a16:creationId xmlns:a16="http://schemas.microsoft.com/office/drawing/2014/main" id="{E117D6B6-533F-43C2-A657-4DB73D4E685C}"/>
            </a:ext>
          </a:extLst>
        </xdr:cNvPr>
        <xdr:cNvSpPr txBox="1"/>
      </xdr:nvSpPr>
      <xdr:spPr>
        <a:xfrm>
          <a:off x="19310427" y="17880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60659</xdr:rowOff>
    </xdr:from>
    <xdr:ext cx="469744" cy="259045"/>
    <xdr:sp macro="" textlink="">
      <xdr:nvSpPr>
        <xdr:cNvPr id="954" name="n_4aveValue【庁舎】&#10;一人当たり面積">
          <a:extLst>
            <a:ext uri="{FF2B5EF4-FFF2-40B4-BE49-F238E27FC236}">
              <a16:creationId xmlns:a16="http://schemas.microsoft.com/office/drawing/2014/main" id="{2A029F5C-ACB8-4E49-86EE-DFBD7BBECC84}"/>
            </a:ext>
          </a:extLst>
        </xdr:cNvPr>
        <xdr:cNvSpPr txBox="1"/>
      </xdr:nvSpPr>
      <xdr:spPr>
        <a:xfrm>
          <a:off x="18421427" y="17891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155275</xdr:rowOff>
    </xdr:from>
    <xdr:ext cx="469744" cy="259045"/>
    <xdr:sp macro="" textlink="">
      <xdr:nvSpPr>
        <xdr:cNvPr id="955" name="n_1mainValue【庁舎】&#10;一人当たり面積">
          <a:extLst>
            <a:ext uri="{FF2B5EF4-FFF2-40B4-BE49-F238E27FC236}">
              <a16:creationId xmlns:a16="http://schemas.microsoft.com/office/drawing/2014/main" id="{3B6A0001-2CC4-40AB-A949-EF5283D80D64}"/>
            </a:ext>
          </a:extLst>
        </xdr:cNvPr>
        <xdr:cNvSpPr txBox="1"/>
      </xdr:nvSpPr>
      <xdr:spPr>
        <a:xfrm>
          <a:off x="21075727" y="18328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152416</xdr:rowOff>
    </xdr:from>
    <xdr:ext cx="469744" cy="259045"/>
    <xdr:sp macro="" textlink="">
      <xdr:nvSpPr>
        <xdr:cNvPr id="956" name="n_2mainValue【庁舎】&#10;一人当たり面積">
          <a:extLst>
            <a:ext uri="{FF2B5EF4-FFF2-40B4-BE49-F238E27FC236}">
              <a16:creationId xmlns:a16="http://schemas.microsoft.com/office/drawing/2014/main" id="{1485532C-F720-4BBE-BD41-BC88D592C499}"/>
            </a:ext>
          </a:extLst>
        </xdr:cNvPr>
        <xdr:cNvSpPr txBox="1"/>
      </xdr:nvSpPr>
      <xdr:spPr>
        <a:xfrm>
          <a:off x="20199427" y="1832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149559</xdr:rowOff>
    </xdr:from>
    <xdr:ext cx="469744" cy="259045"/>
    <xdr:sp macro="" textlink="">
      <xdr:nvSpPr>
        <xdr:cNvPr id="957" name="n_3mainValue【庁舎】&#10;一人当たり面積">
          <a:extLst>
            <a:ext uri="{FF2B5EF4-FFF2-40B4-BE49-F238E27FC236}">
              <a16:creationId xmlns:a16="http://schemas.microsoft.com/office/drawing/2014/main" id="{93AED100-D78A-41A9-A1A9-C5EC607B7EA9}"/>
            </a:ext>
          </a:extLst>
        </xdr:cNvPr>
        <xdr:cNvSpPr txBox="1"/>
      </xdr:nvSpPr>
      <xdr:spPr>
        <a:xfrm>
          <a:off x="19310427" y="1832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146702</xdr:rowOff>
    </xdr:from>
    <xdr:ext cx="469744" cy="259045"/>
    <xdr:sp macro="" textlink="">
      <xdr:nvSpPr>
        <xdr:cNvPr id="958" name="n_4mainValue【庁舎】&#10;一人当たり面積">
          <a:extLst>
            <a:ext uri="{FF2B5EF4-FFF2-40B4-BE49-F238E27FC236}">
              <a16:creationId xmlns:a16="http://schemas.microsoft.com/office/drawing/2014/main" id="{8C22305C-CEB9-4BFD-A079-0E4D9005A195}"/>
            </a:ext>
          </a:extLst>
        </xdr:cNvPr>
        <xdr:cNvSpPr txBox="1"/>
      </xdr:nvSpPr>
      <xdr:spPr>
        <a:xfrm>
          <a:off x="18421427" y="1832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a:extLst>
            <a:ext uri="{FF2B5EF4-FFF2-40B4-BE49-F238E27FC236}">
              <a16:creationId xmlns:a16="http://schemas.microsoft.com/office/drawing/2014/main" id="{E190BC7D-0477-489D-A754-BA2881DDDE6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a:extLst>
            <a:ext uri="{FF2B5EF4-FFF2-40B4-BE49-F238E27FC236}">
              <a16:creationId xmlns:a16="http://schemas.microsoft.com/office/drawing/2014/main" id="{D8A26BA7-7EB9-4862-9F31-CA1AB69A3A2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a:extLst>
            <a:ext uri="{FF2B5EF4-FFF2-40B4-BE49-F238E27FC236}">
              <a16:creationId xmlns:a16="http://schemas.microsoft.com/office/drawing/2014/main" id="{1144DCD3-7B51-4283-8B23-E8A5EA45EC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図書館については有形固定資産減価償却率が上昇傾向にあり、老朽化が進んでいる。施設は２つあり、１つは賃貸であるため資産には計上していないことから一人当たりの面積は小さいと考えられる。</a:t>
          </a:r>
        </a:p>
        <a:p>
          <a:r>
            <a:rPr kumimoji="1" lang="ja-JP" altLang="en-US" sz="1300">
              <a:latin typeface="ＭＳ Ｐゴシック" panose="020B0600070205080204" pitchFamily="50" charset="-128"/>
              <a:ea typeface="ＭＳ Ｐゴシック" panose="020B0600070205080204" pitchFamily="50" charset="-128"/>
            </a:rPr>
            <a:t>　一般廃棄物処理施設については、比較的償却は進んでいないが、日々の使用での損耗により常時改修が必要となっており、また、令和</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年度末に稼働期限を迎えることから、後継施設の整備が課題となっている。</a:t>
          </a:r>
        </a:p>
        <a:p>
          <a:r>
            <a:rPr kumimoji="1" lang="ja-JP" altLang="en-US" sz="1300">
              <a:latin typeface="ＭＳ Ｐゴシック" panose="020B0600070205080204" pitchFamily="50" charset="-128"/>
              <a:ea typeface="ＭＳ Ｐゴシック" panose="020B0600070205080204" pitchFamily="50" charset="-128"/>
            </a:rPr>
            <a:t>　体育館については、有形固定資産減価償却率が</a:t>
          </a:r>
          <a:r>
            <a:rPr kumimoji="1" lang="en-US" altLang="ja-JP" sz="1300">
              <a:latin typeface="ＭＳ Ｐゴシック" panose="020B0600070205080204" pitchFamily="50" charset="-128"/>
              <a:ea typeface="ＭＳ Ｐゴシック" panose="020B0600070205080204" pitchFamily="50" charset="-128"/>
            </a:rPr>
            <a:t>97.6</a:t>
          </a:r>
          <a:r>
            <a:rPr kumimoji="1" lang="ja-JP" altLang="en-US" sz="1300">
              <a:latin typeface="ＭＳ Ｐゴシック" panose="020B0600070205080204" pitchFamily="50" charset="-128"/>
              <a:ea typeface="ＭＳ Ｐゴシック" panose="020B0600070205080204" pitchFamily="50" charset="-128"/>
            </a:rPr>
            <a:t>と高い数値を示しているが過年度に耐震化を実施済みであることに加え、国民スポーツ大会に備え令和３年度～令和４年度で改修を予定している。</a:t>
          </a:r>
        </a:p>
        <a:p>
          <a:r>
            <a:rPr kumimoji="1" lang="ja-JP" altLang="en-US" sz="1300">
              <a:latin typeface="ＭＳ Ｐゴシック" panose="020B0600070205080204" pitchFamily="50" charset="-128"/>
              <a:ea typeface="ＭＳ Ｐゴシック" panose="020B0600070205080204" pitchFamily="50" charset="-128"/>
            </a:rPr>
            <a:t>　保健センターについては、平成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年度に総合福祉保健センターを建設したことから有形固定資産減価償却率は</a:t>
          </a:r>
          <a:r>
            <a:rPr kumimoji="1" lang="en-US" altLang="ja-JP" sz="1300">
              <a:latin typeface="ＭＳ Ｐゴシック" panose="020B0600070205080204" pitchFamily="50" charset="-128"/>
              <a:ea typeface="ＭＳ Ｐゴシック" panose="020B0600070205080204" pitchFamily="50" charset="-128"/>
            </a:rPr>
            <a:t>46.0</a:t>
          </a:r>
          <a:r>
            <a:rPr kumimoji="1" lang="ja-JP" altLang="en-US" sz="1300">
              <a:latin typeface="ＭＳ Ｐゴシック" panose="020B0600070205080204" pitchFamily="50" charset="-128"/>
              <a:ea typeface="ＭＳ Ｐゴシック" panose="020B0600070205080204" pitchFamily="50" charset="-128"/>
            </a:rPr>
            <a:t>と類似団体よりも低いと考えられるが、年々有形固定資産減価償却率が上昇傾向にある。</a:t>
          </a:r>
        </a:p>
        <a:p>
          <a:r>
            <a:rPr kumimoji="1" lang="ja-JP" altLang="en-US" sz="1300">
              <a:latin typeface="ＭＳ Ｐゴシック" panose="020B0600070205080204" pitchFamily="50" charset="-128"/>
              <a:ea typeface="ＭＳ Ｐゴシック" panose="020B0600070205080204" pitchFamily="50" charset="-128"/>
            </a:rPr>
            <a:t>　庁舎をはじめ老朽化が進んでいる施設については計画的な改修が必要である。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滋賀県栗東市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70,364
68,972
52.69
29,592,296
28,659,042
855,929
15,679,817
38,757,350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91.4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705975" cy="59055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705975" cy="590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近年はほぼ横ばいの数値であるが、昨年度から微減となっており、昨年度に引き続き交付団体となっている。新型コロナウイルス感染症の影響で市内企業の業績が悪化し、法人市民税が減少したことにより基準財政収入額が減少したことが主な要因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類似団体平均・全国平均・滋賀県平均を上回っているが、依然として厳しい財政状況にあるため、「（新）集中改革プラン」の改革効果を持続し、安定した歳入の確保と歳出の抑制に引き続き努める。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129117</xdr:rowOff>
    </xdr:from>
    <xdr:to>
      <xdr:col>23</xdr:col>
      <xdr:colOff>133350</xdr:colOff>
      <xdr:row>45</xdr:row>
      <xdr:rowOff>33867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0131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44044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129117</xdr:rowOff>
    </xdr:from>
    <xdr:to>
      <xdr:col>24</xdr:col>
      <xdr:colOff>12700</xdr:colOff>
      <xdr:row>36</xdr:row>
      <xdr:rowOff>129117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6350</xdr:rowOff>
    </xdr:from>
    <xdr:to>
      <xdr:col>23</xdr:col>
      <xdr:colOff>133350</xdr:colOff>
      <xdr:row>40</xdr:row>
      <xdr:rowOff>19755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86435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118127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6350</xdr:rowOff>
    </xdr:from>
    <xdr:to>
      <xdr:col>19</xdr:col>
      <xdr:colOff>133350</xdr:colOff>
      <xdr:row>40</xdr:row>
      <xdr:rowOff>6350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86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105833</xdr:rowOff>
    </xdr:from>
    <xdr:to>
      <xdr:col>19</xdr:col>
      <xdr:colOff>184150</xdr:colOff>
      <xdr:row>42</xdr:row>
      <xdr:rowOff>35983</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20760</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6350</xdr:rowOff>
    </xdr:from>
    <xdr:to>
      <xdr:col>15</xdr:col>
      <xdr:colOff>82550</xdr:colOff>
      <xdr:row>40</xdr:row>
      <xdr:rowOff>6350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86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6350</xdr:rowOff>
    </xdr:from>
    <xdr:to>
      <xdr:col>11</xdr:col>
      <xdr:colOff>31750</xdr:colOff>
      <xdr:row>40</xdr:row>
      <xdr:rowOff>19755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8643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34166</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34166</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140405</xdr:rowOff>
    </xdr:from>
    <xdr:to>
      <xdr:col>23</xdr:col>
      <xdr:colOff>184150</xdr:colOff>
      <xdr:row>40</xdr:row>
      <xdr:rowOff>70555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156932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67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127000</xdr:rowOff>
    </xdr:from>
    <xdr:to>
      <xdr:col>19</xdr:col>
      <xdr:colOff>184150</xdr:colOff>
      <xdr:row>40</xdr:row>
      <xdr:rowOff>57150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67327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127000</xdr:rowOff>
    </xdr:from>
    <xdr:to>
      <xdr:col>15</xdr:col>
      <xdr:colOff>133350</xdr:colOff>
      <xdr:row>40</xdr:row>
      <xdr:rowOff>57150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67327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127000</xdr:rowOff>
    </xdr:from>
    <xdr:to>
      <xdr:col>11</xdr:col>
      <xdr:colOff>82550</xdr:colOff>
      <xdr:row>40</xdr:row>
      <xdr:rowOff>57150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67327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140405</xdr:rowOff>
    </xdr:from>
    <xdr:to>
      <xdr:col>7</xdr:col>
      <xdr:colOff>31750</xdr:colOff>
      <xdr:row>40</xdr:row>
      <xdr:rowOff>70555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80732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59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近年はほぼ横ばいの数値であるが、今年度は</a:t>
          </a:r>
          <a:r>
            <a:rPr kumimoji="1" lang="ja-JP" altLang="en-US" sz="1100" i="0">
              <a:solidFill>
                <a:schemeClr val="dk1"/>
              </a:solidFill>
              <a:effectLst/>
              <a:latin typeface="ＭＳ Ｐゴシック" panose="020B0600070205080204" pitchFamily="50" charset="-128"/>
              <a:ea typeface="ＭＳ Ｐゴシック" panose="020B0600070205080204" pitchFamily="50" charset="-128"/>
              <a:cs typeface="+mn-cs"/>
            </a:rPr>
            <a:t>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年度と比べると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87.6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ja-JP" altLang="ja-JP" sz="1100" i="0">
              <a:solidFill>
                <a:schemeClr val="dk1"/>
              </a:solidFill>
              <a:effectLst/>
              <a:latin typeface="ＭＳ Ｐゴシック" panose="020B0600070205080204" pitchFamily="50" charset="-128"/>
              <a:ea typeface="ＭＳ Ｐゴシック" panose="020B0600070205080204" pitchFamily="50" charset="-128"/>
              <a:cs typeface="+mn-cs"/>
            </a:rPr>
            <a:t>普通交付税・臨時財政対策債の増などによる経常一般財源の増加</a:t>
          </a:r>
          <a:r>
            <a:rPr kumimoji="1" lang="ja-JP" altLang="en-US" sz="1100" i="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i="0">
              <a:solidFill>
                <a:schemeClr val="dk1"/>
              </a:solidFill>
              <a:effectLst/>
              <a:latin typeface="ＭＳ Ｐゴシック" panose="020B0600070205080204" pitchFamily="50" charset="-128"/>
              <a:ea typeface="ＭＳ Ｐゴシック" panose="020B0600070205080204" pitchFamily="50" charset="-128"/>
              <a:cs typeface="+mn-cs"/>
            </a:rPr>
            <a:t>主な要因</a:t>
          </a:r>
          <a:r>
            <a:rPr kumimoji="1" lang="ja-JP" altLang="en-US" sz="1100" i="0">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全国平均は下回ったものの、類似団体平均・滋賀県平均は上回っており、引き続き財政構造が硬直している状況である。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歳出面では、公債費を主な要因として類似団体を上回る数値となっている。公債費については、普通建設事業の平準化による市債発行の抑制などにより比率の低減に努める。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121496</xdr:rowOff>
    </xdr:from>
    <xdr:to>
      <xdr:col>23</xdr:col>
      <xdr:colOff>133350</xdr:colOff>
      <xdr:row>65</xdr:row>
      <xdr:rowOff>101177</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894146"/>
          <a:ext cx="0" cy="1351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73254</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17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101177</xdr:rowOff>
    </xdr:from>
    <xdr:to>
      <xdr:col>24</xdr:col>
      <xdr:colOff>12700</xdr:colOff>
      <xdr:row>65</xdr:row>
      <xdr:rowOff>101177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245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36423</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63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121496</xdr:rowOff>
    </xdr:from>
    <xdr:to>
      <xdr:col>24</xdr:col>
      <xdr:colOff>12700</xdr:colOff>
      <xdr:row>57</xdr:row>
      <xdr:rowOff>121496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894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143510</xdr:rowOff>
    </xdr:from>
    <xdr:to>
      <xdr:col>23</xdr:col>
      <xdr:colOff>133350</xdr:colOff>
      <xdr:row>64</xdr:row>
      <xdr:rowOff>31327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601960"/>
          <a:ext cx="838200" cy="40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85107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68580</xdr:rowOff>
    </xdr:from>
    <xdr:to>
      <xdr:col>23</xdr:col>
      <xdr:colOff>184150</xdr:colOff>
      <xdr:row>61</xdr:row>
      <xdr:rowOff>170180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31327</xdr:rowOff>
    </xdr:from>
    <xdr:to>
      <xdr:col>19</xdr:col>
      <xdr:colOff>133350</xdr:colOff>
      <xdr:row>65</xdr:row>
      <xdr:rowOff>60960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1004127"/>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87630</xdr:rowOff>
    </xdr:from>
    <xdr:to>
      <xdr:col>19</xdr:col>
      <xdr:colOff>184150</xdr:colOff>
      <xdr:row>64</xdr:row>
      <xdr:rowOff>17780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27957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65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60960</xdr:rowOff>
    </xdr:from>
    <xdr:to>
      <xdr:col>15</xdr:col>
      <xdr:colOff>82550</xdr:colOff>
      <xdr:row>65</xdr:row>
      <xdr:rowOff>60960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12052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103717</xdr:rowOff>
    </xdr:from>
    <xdr:to>
      <xdr:col>15</xdr:col>
      <xdr:colOff>133350</xdr:colOff>
      <xdr:row>64</xdr:row>
      <xdr:rowOff>33867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44044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67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60960</xdr:rowOff>
    </xdr:from>
    <xdr:to>
      <xdr:col>11</xdr:col>
      <xdr:colOff>31750</xdr:colOff>
      <xdr:row>66</xdr:row>
      <xdr:rowOff>26246</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1205210"/>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55456</xdr:rowOff>
    </xdr:from>
    <xdr:to>
      <xdr:col>11</xdr:col>
      <xdr:colOff>82550</xdr:colOff>
      <xdr:row>63</xdr:row>
      <xdr:rowOff>157056</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8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167233</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62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71544</xdr:rowOff>
    </xdr:from>
    <xdr:to>
      <xdr:col>7</xdr:col>
      <xdr:colOff>31750</xdr:colOff>
      <xdr:row>64</xdr:row>
      <xdr:rowOff>1694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11871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64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92710</xdr:rowOff>
    </xdr:from>
    <xdr:to>
      <xdr:col>23</xdr:col>
      <xdr:colOff>184150</xdr:colOff>
      <xdr:row>62</xdr:row>
      <xdr:rowOff>22860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64787</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151977</xdr:rowOff>
    </xdr:from>
    <xdr:to>
      <xdr:col>19</xdr:col>
      <xdr:colOff>184150</xdr:colOff>
      <xdr:row>64</xdr:row>
      <xdr:rowOff>82127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66904</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039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10160</xdr:rowOff>
    </xdr:from>
    <xdr:to>
      <xdr:col>15</xdr:col>
      <xdr:colOff>133350</xdr:colOff>
      <xdr:row>65</xdr:row>
      <xdr:rowOff>111760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96537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10160</xdr:rowOff>
    </xdr:from>
    <xdr:to>
      <xdr:col>11</xdr:col>
      <xdr:colOff>82550</xdr:colOff>
      <xdr:row>65</xdr:row>
      <xdr:rowOff>111760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96537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146896</xdr:rowOff>
    </xdr:from>
    <xdr:to>
      <xdr:col>7</xdr:col>
      <xdr:colOff>31750</xdr:colOff>
      <xdr:row>66</xdr:row>
      <xdr:rowOff>77046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29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61823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37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[131,250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年度までは類似団体平均を上回っていたが、平成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年度に全国平均・滋賀県平均を下回り、近年は横ばいで推移している。令和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年度も類似団体平均・全国平均・滋賀県平均を下回っており、これは、諸改革による経費の削減による効果であり、今後も引き続き改革効果を持続し、経費削減に努める。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792</xdr:rowOff>
    </xdr:from>
    <xdr:to>
      <xdr:col>23</xdr:col>
      <xdr:colOff>133350</xdr:colOff>
      <xdr:row>90</xdr:row>
      <xdr:rowOff>1705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888242"/>
          <a:ext cx="0" cy="1543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145232</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0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1705</xdr:rowOff>
    </xdr:from>
    <xdr:to>
      <xdr:col>24</xdr:col>
      <xdr:colOff>12700</xdr:colOff>
      <xdr:row>90</xdr:row>
      <xdr:rowOff>1705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3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87169</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63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792</xdr:rowOff>
    </xdr:from>
    <xdr:to>
      <xdr:col>24</xdr:col>
      <xdr:colOff>12700</xdr:colOff>
      <xdr:row>81</xdr:row>
      <xdr:rowOff>792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888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95140</xdr:rowOff>
    </xdr:from>
    <xdr:to>
      <xdr:col>23</xdr:col>
      <xdr:colOff>133350</xdr:colOff>
      <xdr:row>82</xdr:row>
      <xdr:rowOff>123825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154040"/>
          <a:ext cx="838200" cy="28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6907</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237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34830</xdr:rowOff>
    </xdr:from>
    <xdr:to>
      <xdr:col>23</xdr:col>
      <xdr:colOff>184150</xdr:colOff>
      <xdr:row>83</xdr:row>
      <xdr:rowOff>136430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26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162154</xdr:rowOff>
    </xdr:from>
    <xdr:to>
      <xdr:col>19</xdr:col>
      <xdr:colOff>133350</xdr:colOff>
      <xdr:row>82</xdr:row>
      <xdr:rowOff>95140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049604"/>
          <a:ext cx="889000" cy="104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140791</xdr:rowOff>
    </xdr:from>
    <xdr:to>
      <xdr:col>19</xdr:col>
      <xdr:colOff>184150</xdr:colOff>
      <xdr:row>83</xdr:row>
      <xdr:rowOff>70941</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55718</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86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108393</xdr:rowOff>
    </xdr:from>
    <xdr:to>
      <xdr:col>15</xdr:col>
      <xdr:colOff>82550</xdr:colOff>
      <xdr:row>81</xdr:row>
      <xdr:rowOff>162154</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995843"/>
          <a:ext cx="889000" cy="5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46038</xdr:rowOff>
    </xdr:from>
    <xdr:to>
      <xdr:col>15</xdr:col>
      <xdr:colOff>133350</xdr:colOff>
      <xdr:row>82</xdr:row>
      <xdr:rowOff>147638</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132415</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191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79031</xdr:rowOff>
    </xdr:from>
    <xdr:to>
      <xdr:col>11</xdr:col>
      <xdr:colOff>31750</xdr:colOff>
      <xdr:row>81</xdr:row>
      <xdr:rowOff>108393</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966481"/>
          <a:ext cx="889000" cy="2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12266</xdr:rowOff>
    </xdr:from>
    <xdr:to>
      <xdr:col>11</xdr:col>
      <xdr:colOff>82550</xdr:colOff>
      <xdr:row>82</xdr:row>
      <xdr:rowOff>113866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98643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15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9640</xdr:rowOff>
    </xdr:from>
    <xdr:to>
      <xdr:col>7</xdr:col>
      <xdr:colOff>31750</xdr:colOff>
      <xdr:row>82</xdr:row>
      <xdr:rowOff>111240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96017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1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73025</xdr:rowOff>
    </xdr:from>
    <xdr:to>
      <xdr:col>23</xdr:col>
      <xdr:colOff>184150</xdr:colOff>
      <xdr:row>83</xdr:row>
      <xdr:rowOff>3175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13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89552</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977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44340</xdr:rowOff>
    </xdr:from>
    <xdr:to>
      <xdr:col>19</xdr:col>
      <xdr:colOff>184150</xdr:colOff>
      <xdr:row>82</xdr:row>
      <xdr:rowOff>145940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10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156117</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872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111354</xdr:rowOff>
    </xdr:from>
    <xdr:to>
      <xdr:col>15</xdr:col>
      <xdr:colOff>133350</xdr:colOff>
      <xdr:row>82</xdr:row>
      <xdr:rowOff>41504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99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51681</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7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57593</xdr:rowOff>
    </xdr:from>
    <xdr:to>
      <xdr:col>11</xdr:col>
      <xdr:colOff>82550</xdr:colOff>
      <xdr:row>81</xdr:row>
      <xdr:rowOff>159193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94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169370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713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28231</xdr:rowOff>
    </xdr:from>
    <xdr:to>
      <xdr:col>7</xdr:col>
      <xdr:colOff>31750</xdr:colOff>
      <xdr:row>81</xdr:row>
      <xdr:rowOff>129831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91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140008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684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職員の適正化を図ってきたことを主な要因として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98.9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と類似団体・全国市平均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と同程度であ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る。今後も事務事業の見直しなどにより、職員数の適正化に努める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18345</xdr:rowOff>
    </xdr:from>
    <xdr:to>
      <xdr:col>81</xdr:col>
      <xdr:colOff>44450</xdr:colOff>
      <xdr:row>85</xdr:row>
      <xdr:rowOff>18345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5915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101899</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332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122766</xdr:rowOff>
    </xdr:from>
    <xdr:to>
      <xdr:col>77</xdr:col>
      <xdr:colOff>44450</xdr:colOff>
      <xdr:row>85</xdr:row>
      <xdr:rowOff>18345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524566"/>
          <a:ext cx="889000" cy="6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85372</xdr:rowOff>
    </xdr:from>
    <xdr:to>
      <xdr:col>77</xdr:col>
      <xdr:colOff>95250</xdr:colOff>
      <xdr:row>85</xdr:row>
      <xdr:rowOff>15522</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25699</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25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122766</xdr:rowOff>
    </xdr:from>
    <xdr:to>
      <xdr:col>72</xdr:col>
      <xdr:colOff>203200</xdr:colOff>
      <xdr:row>85</xdr:row>
      <xdr:rowOff>45155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524566"/>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162984</xdr:rowOff>
    </xdr:from>
    <xdr:to>
      <xdr:col>68</xdr:col>
      <xdr:colOff>152400</xdr:colOff>
      <xdr:row>85</xdr:row>
      <xdr:rowOff>45155</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564784"/>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39105</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98778</xdr:rowOff>
    </xdr:from>
    <xdr:to>
      <xdr:col>64</xdr:col>
      <xdr:colOff>152400</xdr:colOff>
      <xdr:row>85</xdr:row>
      <xdr:rowOff>28928</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39105</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138995</xdr:rowOff>
    </xdr:from>
    <xdr:to>
      <xdr:col>81</xdr:col>
      <xdr:colOff>95250</xdr:colOff>
      <xdr:row>85</xdr:row>
      <xdr:rowOff>69145</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111072</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512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138995</xdr:rowOff>
    </xdr:from>
    <xdr:to>
      <xdr:col>77</xdr:col>
      <xdr:colOff>95250</xdr:colOff>
      <xdr:row>85</xdr:row>
      <xdr:rowOff>69145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53922</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627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71966</xdr:rowOff>
    </xdr:from>
    <xdr:to>
      <xdr:col>73</xdr:col>
      <xdr:colOff>44450</xdr:colOff>
      <xdr:row>85</xdr:row>
      <xdr:rowOff>2116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158343</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165805</xdr:rowOff>
    </xdr:from>
    <xdr:to>
      <xdr:col>68</xdr:col>
      <xdr:colOff>203200</xdr:colOff>
      <xdr:row>85</xdr:row>
      <xdr:rowOff>95955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80732</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65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112184</xdr:rowOff>
    </xdr:from>
    <xdr:to>
      <xdr:col>64</xdr:col>
      <xdr:colOff>152400</xdr:colOff>
      <xdr:row>85</xdr:row>
      <xdr:rowOff>42334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27111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職員数の適正化を図ってきたことを主な要因として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6.11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人と類似団体平均・全国平均・滋賀県平均を下回っている。今後も事務事業の見直しなどにより、職員数の適正化に努める。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23919</xdr:rowOff>
    </xdr:from>
    <xdr:to>
      <xdr:col>81</xdr:col>
      <xdr:colOff>44450</xdr:colOff>
      <xdr:row>67</xdr:row>
      <xdr:rowOff>82021</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139469"/>
          <a:ext cx="0" cy="14297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54098</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4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82021</xdr:rowOff>
    </xdr:from>
    <xdr:to>
      <xdr:col>81</xdr:col>
      <xdr:colOff>133350</xdr:colOff>
      <xdr:row>67</xdr:row>
      <xdr:rowOff>82021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6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110296</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88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23919</xdr:rowOff>
    </xdr:from>
    <xdr:to>
      <xdr:col>81</xdr:col>
      <xdr:colOff>133350</xdr:colOff>
      <xdr:row>59</xdr:row>
      <xdr:rowOff>23919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13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127953</xdr:rowOff>
    </xdr:from>
    <xdr:to>
      <xdr:col>81</xdr:col>
      <xdr:colOff>44450</xdr:colOff>
      <xdr:row>60</xdr:row>
      <xdr:rowOff>127953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41495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157285</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61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13758</xdr:rowOff>
    </xdr:from>
    <xdr:to>
      <xdr:col>81</xdr:col>
      <xdr:colOff>95250</xdr:colOff>
      <xdr:row>62</xdr:row>
      <xdr:rowOff>115358</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127953</xdr:rowOff>
    </xdr:from>
    <xdr:to>
      <xdr:col>77</xdr:col>
      <xdr:colOff>44450</xdr:colOff>
      <xdr:row>60</xdr:row>
      <xdr:rowOff>127953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41495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147003</xdr:rowOff>
    </xdr:from>
    <xdr:to>
      <xdr:col>77</xdr:col>
      <xdr:colOff>95250</xdr:colOff>
      <xdr:row>62</xdr:row>
      <xdr:rowOff>77153</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61930</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691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127953</xdr:rowOff>
    </xdr:from>
    <xdr:to>
      <xdr:col>72</xdr:col>
      <xdr:colOff>203200</xdr:colOff>
      <xdr:row>60</xdr:row>
      <xdr:rowOff>131974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4401800" y="10414953"/>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167111</xdr:rowOff>
    </xdr:from>
    <xdr:to>
      <xdr:col>73</xdr:col>
      <xdr:colOff>44450</xdr:colOff>
      <xdr:row>62</xdr:row>
      <xdr:rowOff>97261</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82038</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7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127953</xdr:rowOff>
    </xdr:from>
    <xdr:to>
      <xdr:col>68</xdr:col>
      <xdr:colOff>152400</xdr:colOff>
      <xdr:row>60</xdr:row>
      <xdr:rowOff>131974</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414953"/>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149013</xdr:rowOff>
    </xdr:from>
    <xdr:to>
      <xdr:col>68</xdr:col>
      <xdr:colOff>203200</xdr:colOff>
      <xdr:row>62</xdr:row>
      <xdr:rowOff>79163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63940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134938</xdr:rowOff>
    </xdr:from>
    <xdr:to>
      <xdr:col>64</xdr:col>
      <xdr:colOff>152400</xdr:colOff>
      <xdr:row>62</xdr:row>
      <xdr:rowOff>65088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49865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77153</xdr:rowOff>
    </xdr:from>
    <xdr:to>
      <xdr:col>81</xdr:col>
      <xdr:colOff>95250</xdr:colOff>
      <xdr:row>61</xdr:row>
      <xdr:rowOff>7303</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36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93680</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209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77153</xdr:rowOff>
    </xdr:from>
    <xdr:to>
      <xdr:col>77</xdr:col>
      <xdr:colOff>95250</xdr:colOff>
      <xdr:row>61</xdr:row>
      <xdr:rowOff>7303</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36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17480</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133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77153</xdr:rowOff>
    </xdr:from>
    <xdr:to>
      <xdr:col>73</xdr:col>
      <xdr:colOff>44450</xdr:colOff>
      <xdr:row>61</xdr:row>
      <xdr:rowOff>7303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36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17480</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133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81174</xdr:rowOff>
    </xdr:from>
    <xdr:to>
      <xdr:col>68</xdr:col>
      <xdr:colOff>203200</xdr:colOff>
      <xdr:row>61</xdr:row>
      <xdr:rowOff>11324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36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21501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13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77153</xdr:rowOff>
    </xdr:from>
    <xdr:to>
      <xdr:col>64</xdr:col>
      <xdr:colOff>152400</xdr:colOff>
      <xdr:row>61</xdr:row>
      <xdr:rowOff>7303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36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17480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133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小学校、総合福祉保健センターなどの建設やインフラ整備を比較的短期間に実施したことによる市債発行を主な要因として実質公債費比率の数値は類似団体平均を大きく上回っている。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近年は改善傾向にあり、今年度は前年度から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た。これは、国道８号バイパス用地取得にかかる公共用地先行取得債の一部が完済したことなどにより、元利償還金が減少したことが主な要因である。今後もプライマリーバランスの黒字を維持することで、引き続き地方債現在高の低減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43</xdr:row>
      <xdr:rowOff>79163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116320"/>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51240</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423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79163</xdr:rowOff>
    </xdr:from>
    <xdr:to>
      <xdr:col>81</xdr:col>
      <xdr:colOff>133350</xdr:colOff>
      <xdr:row>43</xdr:row>
      <xdr:rowOff>79163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45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140546</xdr:rowOff>
    </xdr:from>
    <xdr:to>
      <xdr:col>81</xdr:col>
      <xdr:colOff>44450</xdr:colOff>
      <xdr:row>42</xdr:row>
      <xdr:rowOff>49530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7169996"/>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37</xdr:row>
      <xdr:rowOff>162154</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505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145627</xdr:rowOff>
    </xdr:from>
    <xdr:to>
      <xdr:col>81</xdr:col>
      <xdr:colOff>95250</xdr:colOff>
      <xdr:row>39</xdr:row>
      <xdr:rowOff>75777</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666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49530</xdr:rowOff>
    </xdr:from>
    <xdr:to>
      <xdr:col>77</xdr:col>
      <xdr:colOff>44450</xdr:colOff>
      <xdr:row>43</xdr:row>
      <xdr:rowOff>14817</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725043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129540</xdr:rowOff>
    </xdr:from>
    <xdr:to>
      <xdr:col>77</xdr:col>
      <xdr:colOff>95250</xdr:colOff>
      <xdr:row>39</xdr:row>
      <xdr:rowOff>59690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664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69867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41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14817</xdr:rowOff>
    </xdr:from>
    <xdr:to>
      <xdr:col>72</xdr:col>
      <xdr:colOff>203200</xdr:colOff>
      <xdr:row>43</xdr:row>
      <xdr:rowOff>87206</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7387167"/>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38</xdr:row>
      <xdr:rowOff>145627</xdr:rowOff>
    </xdr:from>
    <xdr:to>
      <xdr:col>73</xdr:col>
      <xdr:colOff>44450</xdr:colOff>
      <xdr:row>39</xdr:row>
      <xdr:rowOff>75777</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666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85954</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42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87206</xdr:rowOff>
    </xdr:from>
    <xdr:to>
      <xdr:col>68</xdr:col>
      <xdr:colOff>152400</xdr:colOff>
      <xdr:row>43</xdr:row>
      <xdr:rowOff>151554</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745955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38</xdr:row>
      <xdr:rowOff>169756</xdr:rowOff>
    </xdr:from>
    <xdr:to>
      <xdr:col>68</xdr:col>
      <xdr:colOff>203200</xdr:colOff>
      <xdr:row>39</xdr:row>
      <xdr:rowOff>99906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668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110083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45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22437</xdr:rowOff>
    </xdr:from>
    <xdr:to>
      <xdr:col>64</xdr:col>
      <xdr:colOff>152400</xdr:colOff>
      <xdr:row>39</xdr:row>
      <xdr:rowOff>124037</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67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134214</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4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89746</xdr:rowOff>
    </xdr:from>
    <xdr:to>
      <xdr:col>81</xdr:col>
      <xdr:colOff>95250</xdr:colOff>
      <xdr:row>42</xdr:row>
      <xdr:rowOff>19896</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61823</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09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170180</xdr:rowOff>
    </xdr:from>
    <xdr:to>
      <xdr:col>77</xdr:col>
      <xdr:colOff>95250</xdr:colOff>
      <xdr:row>42</xdr:row>
      <xdr:rowOff>100330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85107</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28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135467</xdr:rowOff>
    </xdr:from>
    <xdr:to>
      <xdr:col>73</xdr:col>
      <xdr:colOff>44450</xdr:colOff>
      <xdr:row>43</xdr:row>
      <xdr:rowOff>65617</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50394</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36406</xdr:rowOff>
    </xdr:from>
    <xdr:to>
      <xdr:col>68</xdr:col>
      <xdr:colOff>203200</xdr:colOff>
      <xdr:row>43</xdr:row>
      <xdr:rowOff>138006</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122783</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100754</xdr:rowOff>
    </xdr:from>
    <xdr:to>
      <xdr:col>64</xdr:col>
      <xdr:colOff>152400</xdr:colOff>
      <xdr:row>44</xdr:row>
      <xdr:rowOff>30904</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15681</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55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小学校、総合福祉保健センターなどの建設やインフラ設備を比較的短期間に実施したことによる市債発行を主な要因として将来負担比率の数値は類似団体平均を大きく上回っている。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近年は改善傾向にあり、今年度は前年度と比較すると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ポイント減少したが、これは、プライマリーバランスの黒字を維持することで地方債の現在高を低減し、将来負担額を減少させてきた結果である。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今後も引き続き地方債現在高の低減に努める。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67513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451100"/>
          <a:ext cx="0" cy="15597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39590</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982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67513</xdr:rowOff>
    </xdr:from>
    <xdr:to>
      <xdr:col>81</xdr:col>
      <xdr:colOff>133350</xdr:colOff>
      <xdr:row>23</xdr:row>
      <xdr:rowOff>67513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4010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75743</xdr:rowOff>
    </xdr:from>
    <xdr:to>
      <xdr:col>81</xdr:col>
      <xdr:colOff>44450</xdr:colOff>
      <xdr:row>20</xdr:row>
      <xdr:rowOff>86716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6179800" y="3333293"/>
          <a:ext cx="838200" cy="18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18813</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419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2286</xdr:rowOff>
    </xdr:from>
    <xdr:to>
      <xdr:col>81</xdr:col>
      <xdr:colOff>95250</xdr:colOff>
      <xdr:row>15</xdr:row>
      <xdr:rowOff>103886</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57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86716</xdr:rowOff>
    </xdr:from>
    <xdr:to>
      <xdr:col>77</xdr:col>
      <xdr:colOff>44450</xdr:colOff>
      <xdr:row>21</xdr:row>
      <xdr:rowOff>118923</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5290800" y="3515716"/>
          <a:ext cx="889000" cy="20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70815</xdr:rowOff>
    </xdr:from>
    <xdr:to>
      <xdr:col>77</xdr:col>
      <xdr:colOff>95250</xdr:colOff>
      <xdr:row>16</xdr:row>
      <xdr:rowOff>965</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129000" y="264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11142</xdr:rowOff>
    </xdr:from>
    <xdr:ext cx="7366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798800" y="2411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118923</xdr:rowOff>
    </xdr:from>
    <xdr:to>
      <xdr:col>72</xdr:col>
      <xdr:colOff>203200</xdr:colOff>
      <xdr:row>22</xdr:row>
      <xdr:rowOff>118313</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4401800" y="3719373"/>
          <a:ext cx="889000" cy="17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74676</xdr:rowOff>
    </xdr:from>
    <xdr:to>
      <xdr:col>73</xdr:col>
      <xdr:colOff>44450</xdr:colOff>
      <xdr:row>16</xdr:row>
      <xdr:rowOff>4826</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64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15003</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41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118313</xdr:rowOff>
    </xdr:from>
    <xdr:to>
      <xdr:col>68</xdr:col>
      <xdr:colOff>152400</xdr:colOff>
      <xdr:row>23</xdr:row>
      <xdr:rowOff>61722</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3512800" y="3890213"/>
          <a:ext cx="889000" cy="1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72746</xdr:rowOff>
    </xdr:from>
    <xdr:to>
      <xdr:col>68</xdr:col>
      <xdr:colOff>203200</xdr:colOff>
      <xdr:row>16</xdr:row>
      <xdr:rowOff>2896</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64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13073</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413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130658</xdr:rowOff>
    </xdr:from>
    <xdr:to>
      <xdr:col>64</xdr:col>
      <xdr:colOff>152400</xdr:colOff>
      <xdr:row>16</xdr:row>
      <xdr:rowOff>60808</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70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70985</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47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24943</xdr:rowOff>
    </xdr:from>
    <xdr:to>
      <xdr:col>81</xdr:col>
      <xdr:colOff>95250</xdr:colOff>
      <xdr:row>19</xdr:row>
      <xdr:rowOff>126543</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967200" y="32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168470</xdr:rowOff>
    </xdr:from>
    <xdr:ext cx="762000" cy="259045"/>
    <xdr:sp macro="" textlink="">
      <xdr:nvSpPr>
        <xdr:cNvPr id="460" name="将来負担の状況該当値テキスト">
          <a:extLst>
            <a:ext uri="{FF2B5EF4-FFF2-40B4-BE49-F238E27FC236}">
              <a16:creationId xmlns:a16="http://schemas.microsoft.com/office/drawing/2014/main" id="{00000000-0008-0000-0300-0000CC010000}"/>
            </a:ext>
          </a:extLst>
        </xdr:cNvPr>
        <xdr:cNvSpPr txBox="1"/>
      </xdr:nvSpPr>
      <xdr:spPr>
        <a:xfrm>
          <a:off x="17106900" y="3254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35916</xdr:rowOff>
    </xdr:from>
    <xdr:to>
      <xdr:col>77</xdr:col>
      <xdr:colOff>95250</xdr:colOff>
      <xdr:row>20</xdr:row>
      <xdr:rowOff>137516</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129000" y="346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122293</xdr:rowOff>
    </xdr:from>
    <xdr:ext cx="7366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798800" y="3551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68123</xdr:rowOff>
    </xdr:from>
    <xdr:to>
      <xdr:col>73</xdr:col>
      <xdr:colOff>44450</xdr:colOff>
      <xdr:row>21</xdr:row>
      <xdr:rowOff>169723</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5240000" y="366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154500</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909800" y="3754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67513</xdr:rowOff>
    </xdr:from>
    <xdr:to>
      <xdr:col>68</xdr:col>
      <xdr:colOff>203200</xdr:colOff>
      <xdr:row>22</xdr:row>
      <xdr:rowOff>169113</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4351000" y="383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153890</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020800" y="392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23</xdr:row>
      <xdr:rowOff>10922</xdr:rowOff>
    </xdr:from>
    <xdr:to>
      <xdr:col>64</xdr:col>
      <xdr:colOff>152400</xdr:colOff>
      <xdr:row>23</xdr:row>
      <xdr:rowOff>112522</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3462000" y="395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23</xdr:row>
      <xdr:rowOff>97299</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131800" y="4040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滋賀県栗東市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70,364
68,972
52.69
29,592,296
28,659,042
855,929
15,679,817
38,757,350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91.4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今年度は前年度と比較して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ja-JP" sz="1100" i="0">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ja-JP" altLang="en-US" sz="1100" i="0">
              <a:solidFill>
                <a:schemeClr val="dk1"/>
              </a:solidFill>
              <a:effectLst/>
              <a:latin typeface="ＭＳ Ｐゴシック" panose="020B0600070205080204" pitchFamily="50" charset="-128"/>
              <a:ea typeface="ＭＳ Ｐゴシック" panose="020B0600070205080204" pitchFamily="50" charset="-128"/>
              <a:cs typeface="+mn-cs"/>
            </a:rPr>
            <a:t>普通交付税・臨時財政対策債の増などによる経常一般財源の増加が主な要因である。</a:t>
          </a:r>
          <a:endParaRPr lang="ja-JP" altLang="ja-JP" sz="1400" i="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昨年度から減少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したものの、類似団体平均より低い水準となっており、今後も事務事業の見直しなどにより、職員数の適正化に努める。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42</xdr:row>
      <xdr:rowOff>43180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42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15257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43180</xdr:rowOff>
    </xdr:from>
    <xdr:to>
      <xdr:col>24</xdr:col>
      <xdr:colOff>114300</xdr:colOff>
      <xdr:row>42</xdr:row>
      <xdr:rowOff>43180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149860</xdr:rowOff>
    </xdr:from>
    <xdr:to>
      <xdr:col>24</xdr:col>
      <xdr:colOff>25400</xdr:colOff>
      <xdr:row>37</xdr:row>
      <xdr:rowOff>62230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3220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39370</xdr:rowOff>
    </xdr:from>
    <xdr:to>
      <xdr:col>19</xdr:col>
      <xdr:colOff>187325</xdr:colOff>
      <xdr:row>37</xdr:row>
      <xdr:rowOff>62230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040120"/>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34290</xdr:rowOff>
    </xdr:from>
    <xdr:to>
      <xdr:col>20</xdr:col>
      <xdr:colOff>38100</xdr:colOff>
      <xdr:row>37</xdr:row>
      <xdr:rowOff>135890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120667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6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142240</xdr:rowOff>
    </xdr:from>
    <xdr:to>
      <xdr:col>15</xdr:col>
      <xdr:colOff>98425</xdr:colOff>
      <xdr:row>35</xdr:row>
      <xdr:rowOff>39370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9715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142240</xdr:rowOff>
    </xdr:from>
    <xdr:to>
      <xdr:col>11</xdr:col>
      <xdr:colOff>9525</xdr:colOff>
      <xdr:row>35</xdr:row>
      <xdr:rowOff>16510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971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101617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71137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11430</xdr:rowOff>
    </xdr:from>
    <xdr:to>
      <xdr:col>20</xdr:col>
      <xdr:colOff>38100</xdr:colOff>
      <xdr:row>37</xdr:row>
      <xdr:rowOff>113030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123207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12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160020</xdr:rowOff>
    </xdr:from>
    <xdr:to>
      <xdr:col>15</xdr:col>
      <xdr:colOff>149225</xdr:colOff>
      <xdr:row>35</xdr:row>
      <xdr:rowOff>90170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100347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91440</xdr:rowOff>
    </xdr:from>
    <xdr:to>
      <xdr:col>11</xdr:col>
      <xdr:colOff>60325</xdr:colOff>
      <xdr:row>35</xdr:row>
      <xdr:rowOff>21590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31767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137160</xdr:rowOff>
    </xdr:from>
    <xdr:to>
      <xdr:col>6</xdr:col>
      <xdr:colOff>171450</xdr:colOff>
      <xdr:row>35</xdr:row>
      <xdr:rowOff>67310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77487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今年度は前年度と比較して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ポイント減少しているが、</a:t>
          </a:r>
          <a:r>
            <a:rPr kumimoji="1" lang="ja-JP" altLang="ja-JP" sz="1100" i="0">
              <a:solidFill>
                <a:schemeClr val="dk1"/>
              </a:solidFill>
              <a:effectLst/>
              <a:latin typeface="ＭＳ Ｐゴシック" panose="020B0600070205080204" pitchFamily="50" charset="-128"/>
              <a:ea typeface="ＭＳ Ｐゴシック" panose="020B0600070205080204" pitchFamily="50" charset="-128"/>
              <a:cs typeface="+mn-cs"/>
            </a:rPr>
            <a:t>これは、普通交付税・臨時財政対策債の増などによる経常一般財源の増加が主な要因である。</a:t>
          </a:r>
          <a:endParaRPr kumimoji="1" lang="en-US" altLang="ja-JP" sz="1100" i="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i="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依然として、類似団体平均・全国平均・滋賀県平均を上回っており、今後も「（新）集中改革プラン」の改革効果を持続させることにより、比率の適正化に努める。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168910</xdr:rowOff>
    </xdr:from>
    <xdr:to>
      <xdr:col>82</xdr:col>
      <xdr:colOff>107950</xdr:colOff>
      <xdr:row>21</xdr:row>
      <xdr:rowOff>161290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977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83837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4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168910</xdr:rowOff>
    </xdr:from>
    <xdr:to>
      <xdr:col>82</xdr:col>
      <xdr:colOff>196850</xdr:colOff>
      <xdr:row>13</xdr:row>
      <xdr:rowOff>168910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9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138430</xdr:rowOff>
    </xdr:from>
    <xdr:to>
      <xdr:col>82</xdr:col>
      <xdr:colOff>107950</xdr:colOff>
      <xdr:row>18</xdr:row>
      <xdr:rowOff>58420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30530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168927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58420</xdr:rowOff>
    </xdr:from>
    <xdr:to>
      <xdr:col>78</xdr:col>
      <xdr:colOff>69850</xdr:colOff>
      <xdr:row>20</xdr:row>
      <xdr:rowOff>12700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14452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5097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74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12700</xdr:rowOff>
    </xdr:from>
    <xdr:to>
      <xdr:col>73</xdr:col>
      <xdr:colOff>180975</xdr:colOff>
      <xdr:row>20</xdr:row>
      <xdr:rowOff>35560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4417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148590</xdr:rowOff>
    </xdr:from>
    <xdr:to>
      <xdr:col>74</xdr:col>
      <xdr:colOff>31750</xdr:colOff>
      <xdr:row>18</xdr:row>
      <xdr:rowOff>78740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88917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3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77470</xdr:rowOff>
    </xdr:from>
    <xdr:to>
      <xdr:col>69</xdr:col>
      <xdr:colOff>92075</xdr:colOff>
      <xdr:row>20</xdr:row>
      <xdr:rowOff>35560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3350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118110</xdr:rowOff>
    </xdr:from>
    <xdr:to>
      <xdr:col>69</xdr:col>
      <xdr:colOff>142875</xdr:colOff>
      <xdr:row>18</xdr:row>
      <xdr:rowOff>48260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58437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0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102870</xdr:rowOff>
    </xdr:from>
    <xdr:to>
      <xdr:col>65</xdr:col>
      <xdr:colOff>53975</xdr:colOff>
      <xdr:row>18</xdr:row>
      <xdr:rowOff>33020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43197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8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87630</xdr:rowOff>
    </xdr:from>
    <xdr:to>
      <xdr:col>82</xdr:col>
      <xdr:colOff>158750</xdr:colOff>
      <xdr:row>18</xdr:row>
      <xdr:rowOff>17780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59707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7620</xdr:rowOff>
    </xdr:from>
    <xdr:to>
      <xdr:col>78</xdr:col>
      <xdr:colOff>120650</xdr:colOff>
      <xdr:row>18</xdr:row>
      <xdr:rowOff>109220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93997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18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133350</xdr:rowOff>
    </xdr:from>
    <xdr:to>
      <xdr:col>74</xdr:col>
      <xdr:colOff>31750</xdr:colOff>
      <xdr:row>20</xdr:row>
      <xdr:rowOff>63500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48277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156210</xdr:rowOff>
    </xdr:from>
    <xdr:to>
      <xdr:col>69</xdr:col>
      <xdr:colOff>142875</xdr:colOff>
      <xdr:row>20</xdr:row>
      <xdr:rowOff>86360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41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71137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50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26670</xdr:rowOff>
    </xdr:from>
    <xdr:to>
      <xdr:col>65</xdr:col>
      <xdr:colOff>53975</xdr:colOff>
      <xdr:row>19</xdr:row>
      <xdr:rowOff>128270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28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113047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37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市単独事業の見直しを行ったことにより、類似団体平均との差が徐々に減少しつつあ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、今年度は類似団体平均・滋賀県平均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を上回っている。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今年度は前年度から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コロナ禍による医療機関への受診控え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が減ったこと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による福祉医療費助成の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が主な要因である。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159657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913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143328</xdr:rowOff>
    </xdr:from>
    <xdr:to>
      <xdr:col>24</xdr:col>
      <xdr:colOff>25400</xdr:colOff>
      <xdr:row>56</xdr:row>
      <xdr:rowOff>159657</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744528"/>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11084</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40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143328</xdr:rowOff>
    </xdr:from>
    <xdr:to>
      <xdr:col>19</xdr:col>
      <xdr:colOff>187325</xdr:colOff>
      <xdr:row>58</xdr:row>
      <xdr:rowOff>45357</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744528"/>
          <a:ext cx="889000" cy="24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92528</xdr:rowOff>
    </xdr:from>
    <xdr:to>
      <xdr:col>20</xdr:col>
      <xdr:colOff>38100</xdr:colOff>
      <xdr:row>57</xdr:row>
      <xdr:rowOff>22678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32855</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462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135165</xdr:rowOff>
    </xdr:from>
    <xdr:to>
      <xdr:col>15</xdr:col>
      <xdr:colOff>98425</xdr:colOff>
      <xdr:row>58</xdr:row>
      <xdr:rowOff>45357</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9078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35378</xdr:rowOff>
    </xdr:from>
    <xdr:to>
      <xdr:col>15</xdr:col>
      <xdr:colOff>149225</xdr:colOff>
      <xdr:row>57</xdr:row>
      <xdr:rowOff>136978</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147155</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7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135165</xdr:rowOff>
    </xdr:from>
    <xdr:to>
      <xdr:col>11</xdr:col>
      <xdr:colOff>9525</xdr:colOff>
      <xdr:row>58</xdr:row>
      <xdr:rowOff>12700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9078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157843</xdr:rowOff>
    </xdr:from>
    <xdr:to>
      <xdr:col>11</xdr:col>
      <xdr:colOff>60325</xdr:colOff>
      <xdr:row>57</xdr:row>
      <xdr:rowOff>87993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98170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65512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108857</xdr:rowOff>
    </xdr:from>
    <xdr:to>
      <xdr:col>24</xdr:col>
      <xdr:colOff>76200</xdr:colOff>
      <xdr:row>57</xdr:row>
      <xdr:rowOff>39007</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80934</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92528</xdr:rowOff>
    </xdr:from>
    <xdr:to>
      <xdr:col>20</xdr:col>
      <xdr:colOff>38100</xdr:colOff>
      <xdr:row>57</xdr:row>
      <xdr:rowOff>22678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7455</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78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166007</xdr:rowOff>
    </xdr:from>
    <xdr:to>
      <xdr:col>15</xdr:col>
      <xdr:colOff>149225</xdr:colOff>
      <xdr:row>58</xdr:row>
      <xdr:rowOff>96157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9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80934</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84365</xdr:rowOff>
    </xdr:from>
    <xdr:to>
      <xdr:col>11</xdr:col>
      <xdr:colOff>60325</xdr:colOff>
      <xdr:row>58</xdr:row>
      <xdr:rowOff>14515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170742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近年は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横ばいの数値であるが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、今年度は前年度と比較して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した。これは、その他の経費を構成している「繰出金」のうち、</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後期高齢者医療広域連合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への繰出金が、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したことが主な要因である。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今後も「（新）集中改革プラン」の改革効果を持続させることにより、比率の適正化に努める。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60</xdr:row>
      <xdr:rowOff>132443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43785"/>
          <a:ext cx="0" cy="1175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104520</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132443</xdr:rowOff>
    </xdr:from>
    <xdr:to>
      <xdr:col>82</xdr:col>
      <xdr:colOff>196850</xdr:colOff>
      <xdr:row>60</xdr:row>
      <xdr:rowOff>132443</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151493</xdr:rowOff>
    </xdr:from>
    <xdr:to>
      <xdr:col>82</xdr:col>
      <xdr:colOff>107950</xdr:colOff>
      <xdr:row>56</xdr:row>
      <xdr:rowOff>23585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581243"/>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121755</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89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149678</xdr:rowOff>
    </xdr:from>
    <xdr:to>
      <xdr:col>82</xdr:col>
      <xdr:colOff>158750</xdr:colOff>
      <xdr:row>58</xdr:row>
      <xdr:rowOff>79828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151493</xdr:rowOff>
    </xdr:from>
    <xdr:to>
      <xdr:col>78</xdr:col>
      <xdr:colOff>69850</xdr:colOff>
      <xdr:row>56</xdr:row>
      <xdr:rowOff>23585</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5812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10885</xdr:rowOff>
    </xdr:from>
    <xdr:to>
      <xdr:col>78</xdr:col>
      <xdr:colOff>120650</xdr:colOff>
      <xdr:row>58</xdr:row>
      <xdr:rowOff>112485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97262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10041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23585</xdr:rowOff>
    </xdr:from>
    <xdr:to>
      <xdr:col>73</xdr:col>
      <xdr:colOff>180975</xdr:colOff>
      <xdr:row>56</xdr:row>
      <xdr:rowOff>34472</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6247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24493</xdr:rowOff>
    </xdr:from>
    <xdr:to>
      <xdr:col>74</xdr:col>
      <xdr:colOff>31750</xdr:colOff>
      <xdr:row>59</xdr:row>
      <xdr:rowOff>126093</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101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110870</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102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34472</xdr:rowOff>
    </xdr:from>
    <xdr:to>
      <xdr:col>69</xdr:col>
      <xdr:colOff>92075</xdr:colOff>
      <xdr:row>56</xdr:row>
      <xdr:rowOff>45357</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6356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68035</xdr:rowOff>
    </xdr:from>
    <xdr:to>
      <xdr:col>69</xdr:col>
      <xdr:colOff>142875</xdr:colOff>
      <xdr:row>59</xdr:row>
      <xdr:rowOff>169635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154412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100693</xdr:rowOff>
    </xdr:from>
    <xdr:to>
      <xdr:col>65</xdr:col>
      <xdr:colOff>53975</xdr:colOff>
      <xdr:row>60</xdr:row>
      <xdr:rowOff>30843</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21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15620</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144235</xdr:rowOff>
    </xdr:from>
    <xdr:to>
      <xdr:col>82</xdr:col>
      <xdr:colOff>158750</xdr:colOff>
      <xdr:row>56</xdr:row>
      <xdr:rowOff>74385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160762</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100693</xdr:rowOff>
    </xdr:from>
    <xdr:to>
      <xdr:col>78</xdr:col>
      <xdr:colOff>120650</xdr:colOff>
      <xdr:row>56</xdr:row>
      <xdr:rowOff>30843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41020</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144235</xdr:rowOff>
    </xdr:from>
    <xdr:to>
      <xdr:col>74</xdr:col>
      <xdr:colOff>31750</xdr:colOff>
      <xdr:row>56</xdr:row>
      <xdr:rowOff>74385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84562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155122</xdr:rowOff>
    </xdr:from>
    <xdr:to>
      <xdr:col>69</xdr:col>
      <xdr:colOff>142875</xdr:colOff>
      <xdr:row>56</xdr:row>
      <xdr:rowOff>85272</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95449</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106334</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低下傾向にあった比率は、平成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年度に類似団体の平均値を下回った。今年度は前年度と比較すると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ポイント減少し、依然として類似団体平均を下回っている。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今後も「（新）集中改革プラン」の改革効果を持続させることにより、比率の適正化に努める。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104140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1058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120142</xdr:rowOff>
    </xdr:from>
    <xdr:to>
      <xdr:col>82</xdr:col>
      <xdr:colOff>107950</xdr:colOff>
      <xdr:row>36</xdr:row>
      <xdr:rowOff>17272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12089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48277</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17272</xdr:rowOff>
    </xdr:from>
    <xdr:to>
      <xdr:col>78</xdr:col>
      <xdr:colOff>69850</xdr:colOff>
      <xdr:row>36</xdr:row>
      <xdr:rowOff>26416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4782800" y="61894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23131</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26416</xdr:rowOff>
    </xdr:from>
    <xdr:to>
      <xdr:col>73</xdr:col>
      <xdr:colOff>180975</xdr:colOff>
      <xdr:row>36</xdr:row>
      <xdr:rowOff>35560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61986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148861</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35560</xdr:rowOff>
    </xdr:from>
    <xdr:to>
      <xdr:col>69</xdr:col>
      <xdr:colOff>92075</xdr:colOff>
      <xdr:row>36</xdr:row>
      <xdr:rowOff>35560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207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126001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126001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69342</xdr:rowOff>
    </xdr:from>
    <xdr:to>
      <xdr:col>82</xdr:col>
      <xdr:colOff>158750</xdr:colOff>
      <xdr:row>35</xdr:row>
      <xdr:rowOff>170942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85869</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5915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137922</xdr:rowOff>
    </xdr:from>
    <xdr:to>
      <xdr:col>78</xdr:col>
      <xdr:colOff>120650</xdr:colOff>
      <xdr:row>36</xdr:row>
      <xdr:rowOff>68072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78249</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147066</xdr:rowOff>
    </xdr:from>
    <xdr:to>
      <xdr:col>74</xdr:col>
      <xdr:colOff>31750</xdr:colOff>
      <xdr:row>36</xdr:row>
      <xdr:rowOff>77216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87393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156210</xdr:rowOff>
    </xdr:from>
    <xdr:to>
      <xdr:col>69</xdr:col>
      <xdr:colOff>142875</xdr:colOff>
      <xdr:row>36</xdr:row>
      <xdr:rowOff>86360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96537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156210</xdr:rowOff>
    </xdr:from>
    <xdr:to>
      <xdr:col>65</xdr:col>
      <xdr:colOff>53975</xdr:colOff>
      <xdr:row>36</xdr:row>
      <xdr:rowOff>86360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96537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急激な人口増に対応するため、公共施設やインフラの整備を比較的短期間に進めてきたことで、地方債の元利償還金が増加したことなどにより類似団体平均を大きく上回っている。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今年度は国道８号バイパス用地取得にかかる公共用地先行取得債の一部が完済したことなどにより、前年度と比較して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ポイント減少した。今後も、普通建設事業を平準化させ、地方債の発行を抑制し、引き続き比率の低減に努める。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81280</xdr:rowOff>
    </xdr:from>
    <xdr:to>
      <xdr:col>24</xdr:col>
      <xdr:colOff>25400</xdr:colOff>
      <xdr:row>80</xdr:row>
      <xdr:rowOff>49276</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6858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21353</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49276</xdr:rowOff>
    </xdr:from>
    <xdr:to>
      <xdr:col>24</xdr:col>
      <xdr:colOff>114300</xdr:colOff>
      <xdr:row>80</xdr:row>
      <xdr:rowOff>49276</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167657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81280</xdr:rowOff>
    </xdr:from>
    <xdr:to>
      <xdr:col>24</xdr:col>
      <xdr:colOff>114300</xdr:colOff>
      <xdr:row>74</xdr:row>
      <xdr:rowOff>81280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140715</xdr:rowOff>
    </xdr:from>
    <xdr:to>
      <xdr:col>24</xdr:col>
      <xdr:colOff>25400</xdr:colOff>
      <xdr:row>79</xdr:row>
      <xdr:rowOff>46989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987800" y="13513815"/>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46989</xdr:rowOff>
    </xdr:from>
    <xdr:to>
      <xdr:col>19</xdr:col>
      <xdr:colOff>187325</xdr:colOff>
      <xdr:row>79</xdr:row>
      <xdr:rowOff>106426</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3591539"/>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106426</xdr:rowOff>
    </xdr:from>
    <xdr:to>
      <xdr:col>15</xdr:col>
      <xdr:colOff>98425</xdr:colOff>
      <xdr:row>79</xdr:row>
      <xdr:rowOff>143002</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36509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46482</xdr:rowOff>
    </xdr:from>
    <xdr:to>
      <xdr:col>15</xdr:col>
      <xdr:colOff>149225</xdr:colOff>
      <xdr:row>77</xdr:row>
      <xdr:rowOff>148082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158259</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143002</xdr:rowOff>
    </xdr:from>
    <xdr:to>
      <xdr:col>11</xdr:col>
      <xdr:colOff>9525</xdr:colOff>
      <xdr:row>80</xdr:row>
      <xdr:rowOff>81280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368755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55626</xdr:rowOff>
    </xdr:from>
    <xdr:to>
      <xdr:col>11</xdr:col>
      <xdr:colOff>60325</xdr:colOff>
      <xdr:row>77</xdr:row>
      <xdr:rowOff>157226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167403</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69342</xdr:rowOff>
    </xdr:from>
    <xdr:to>
      <xdr:col>6</xdr:col>
      <xdr:colOff>171450</xdr:colOff>
      <xdr:row>77</xdr:row>
      <xdr:rowOff>170942</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9669</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89915</xdr:rowOff>
    </xdr:from>
    <xdr:to>
      <xdr:col>24</xdr:col>
      <xdr:colOff>76200</xdr:colOff>
      <xdr:row>79</xdr:row>
      <xdr:rowOff>20065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61992</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167639</xdr:rowOff>
    </xdr:from>
    <xdr:to>
      <xdr:col>20</xdr:col>
      <xdr:colOff>38100</xdr:colOff>
      <xdr:row>79</xdr:row>
      <xdr:rowOff>97789</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82566</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3627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55626</xdr:rowOff>
    </xdr:from>
    <xdr:to>
      <xdr:col>15</xdr:col>
      <xdr:colOff>149225</xdr:colOff>
      <xdr:row>79</xdr:row>
      <xdr:rowOff>157226</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142003</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3686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92202</xdr:rowOff>
    </xdr:from>
    <xdr:to>
      <xdr:col>11</xdr:col>
      <xdr:colOff>60325</xdr:colOff>
      <xdr:row>80</xdr:row>
      <xdr:rowOff>22352</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63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7129</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372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30480</xdr:rowOff>
    </xdr:from>
    <xdr:to>
      <xdr:col>6</xdr:col>
      <xdr:colOff>171450</xdr:colOff>
      <xdr:row>80</xdr:row>
      <xdr:rowOff>132080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116857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383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比率は類似団体を下回っており、今年度も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67.3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％で全国平均・滋賀県平均も下回っている。これは、これまでの諸改革の効果によるものである。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公債費については、地方債の発行を抑制し比率の低減に努め、公債費以外の経費についても「（新）集中改革プラン」の改革効果を持続させることにより、比率の適正化に努める。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8128</xdr:rowOff>
    </xdr:from>
    <xdr:to>
      <xdr:col>82</xdr:col>
      <xdr:colOff>107950</xdr:colOff>
      <xdr:row>81</xdr:row>
      <xdr:rowOff>42418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69542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94505</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43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8128</xdr:rowOff>
    </xdr:from>
    <xdr:to>
      <xdr:col>82</xdr:col>
      <xdr:colOff>196850</xdr:colOff>
      <xdr:row>74</xdr:row>
      <xdr:rowOff>8128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69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60706</xdr:rowOff>
    </xdr:from>
    <xdr:to>
      <xdr:col>82</xdr:col>
      <xdr:colOff>107950</xdr:colOff>
      <xdr:row>76</xdr:row>
      <xdr:rowOff>40132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5671800" y="12919456"/>
          <a:ext cx="8382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25416</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40132</xdr:rowOff>
    </xdr:from>
    <xdr:to>
      <xdr:col>78</xdr:col>
      <xdr:colOff>69850</xdr:colOff>
      <xdr:row>76</xdr:row>
      <xdr:rowOff>94996</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0703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169435</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58420</xdr:rowOff>
    </xdr:from>
    <xdr:to>
      <xdr:col>73</xdr:col>
      <xdr:colOff>180975</xdr:colOff>
      <xdr:row>76</xdr:row>
      <xdr:rowOff>94996</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0886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169435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26415</xdr:rowOff>
    </xdr:from>
    <xdr:to>
      <xdr:col>69</xdr:col>
      <xdr:colOff>92075</xdr:colOff>
      <xdr:row>76</xdr:row>
      <xdr:rowOff>58420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056615"/>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46482</xdr:rowOff>
    </xdr:from>
    <xdr:to>
      <xdr:col>69</xdr:col>
      <xdr:colOff>142875</xdr:colOff>
      <xdr:row>77</xdr:row>
      <xdr:rowOff>148082</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132859</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128288</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9906</xdr:rowOff>
    </xdr:from>
    <xdr:to>
      <xdr:col>82</xdr:col>
      <xdr:colOff>158750</xdr:colOff>
      <xdr:row>75</xdr:row>
      <xdr:rowOff>111506</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26433</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271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160782</xdr:rowOff>
    </xdr:from>
    <xdr:to>
      <xdr:col>78</xdr:col>
      <xdr:colOff>120650</xdr:colOff>
      <xdr:row>76</xdr:row>
      <xdr:rowOff>90932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101109</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2788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44196</xdr:rowOff>
    </xdr:from>
    <xdr:to>
      <xdr:col>74</xdr:col>
      <xdr:colOff>31750</xdr:colOff>
      <xdr:row>76</xdr:row>
      <xdr:rowOff>145796</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155973</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7620</xdr:rowOff>
    </xdr:from>
    <xdr:to>
      <xdr:col>69</xdr:col>
      <xdr:colOff>142875</xdr:colOff>
      <xdr:row>76</xdr:row>
      <xdr:rowOff>109220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147065</xdr:rowOff>
    </xdr:from>
    <xdr:to>
      <xdr:col>65</xdr:col>
      <xdr:colOff>53975</xdr:colOff>
      <xdr:row>76</xdr:row>
      <xdr:rowOff>77215</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87393</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滋賀県栗東市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66707</xdr:rowOff>
    </xdr:from>
    <xdr:to>
      <xdr:col>29</xdr:col>
      <xdr:colOff>127000</xdr:colOff>
      <xdr:row>19</xdr:row>
      <xdr:rowOff>106293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71732"/>
          <a:ext cx="0" cy="12397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78370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8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106293</xdr:rowOff>
    </xdr:from>
    <xdr:to>
      <xdr:col>30</xdr:col>
      <xdr:colOff>25400</xdr:colOff>
      <xdr:row>19</xdr:row>
      <xdr:rowOff>106293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114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153084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1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66707</xdr:rowOff>
    </xdr:from>
    <xdr:to>
      <xdr:col>30</xdr:col>
      <xdr:colOff>25400</xdr:colOff>
      <xdr:row>12</xdr:row>
      <xdr:rowOff>66707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717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87643</xdr:rowOff>
    </xdr:from>
    <xdr:to>
      <xdr:col>29</xdr:col>
      <xdr:colOff>127000</xdr:colOff>
      <xdr:row>16</xdr:row>
      <xdr:rowOff>169405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878468"/>
          <a:ext cx="647700" cy="817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159307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072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142780</xdr:rowOff>
    </xdr:from>
    <xdr:to>
      <xdr:col>29</xdr:col>
      <xdr:colOff>177800</xdr:colOff>
      <xdr:row>16</xdr:row>
      <xdr:rowOff>72930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169405</xdr:rowOff>
    </xdr:from>
    <xdr:to>
      <xdr:col>26</xdr:col>
      <xdr:colOff>50800</xdr:colOff>
      <xdr:row>17</xdr:row>
      <xdr:rowOff>19215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960230"/>
          <a:ext cx="698500" cy="21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170955</xdr:rowOff>
    </xdr:from>
    <xdr:to>
      <xdr:col>26</xdr:col>
      <xdr:colOff>101600</xdr:colOff>
      <xdr:row>16</xdr:row>
      <xdr:rowOff>101105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90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111282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59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19215</xdr:rowOff>
    </xdr:from>
    <xdr:to>
      <xdr:col>22</xdr:col>
      <xdr:colOff>114300</xdr:colOff>
      <xdr:row>17</xdr:row>
      <xdr:rowOff>31998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981490"/>
          <a:ext cx="698500" cy="127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30918</xdr:rowOff>
    </xdr:from>
    <xdr:to>
      <xdr:col>22</xdr:col>
      <xdr:colOff>165100</xdr:colOff>
      <xdr:row>16</xdr:row>
      <xdr:rowOff>132518</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821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142695</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9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31998</xdr:rowOff>
    </xdr:from>
    <xdr:to>
      <xdr:col>18</xdr:col>
      <xdr:colOff>177800</xdr:colOff>
      <xdr:row>17</xdr:row>
      <xdr:rowOff>48457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994273"/>
          <a:ext cx="698500" cy="16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54731</xdr:rowOff>
    </xdr:from>
    <xdr:to>
      <xdr:col>19</xdr:col>
      <xdr:colOff>38100</xdr:colOff>
      <xdr:row>16</xdr:row>
      <xdr:rowOff>156331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45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166508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614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75286</xdr:rowOff>
    </xdr:from>
    <xdr:to>
      <xdr:col>15</xdr:col>
      <xdr:colOff>101600</xdr:colOff>
      <xdr:row>17</xdr:row>
      <xdr:rowOff>5436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15613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634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36843</xdr:rowOff>
    </xdr:from>
    <xdr:to>
      <xdr:col>29</xdr:col>
      <xdr:colOff>177800</xdr:colOff>
      <xdr:row>16</xdr:row>
      <xdr:rowOff>138443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27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8920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79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118605</xdr:rowOff>
    </xdr:from>
    <xdr:to>
      <xdr:col>26</xdr:col>
      <xdr:colOff>101600</xdr:colOff>
      <xdr:row>17</xdr:row>
      <xdr:rowOff>48755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09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33532</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995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139865</xdr:rowOff>
    </xdr:from>
    <xdr:to>
      <xdr:col>22</xdr:col>
      <xdr:colOff>165100</xdr:colOff>
      <xdr:row>17</xdr:row>
      <xdr:rowOff>70015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30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54792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01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152648</xdr:rowOff>
    </xdr:from>
    <xdr:to>
      <xdr:col>19</xdr:col>
      <xdr:colOff>38100</xdr:colOff>
      <xdr:row>17</xdr:row>
      <xdr:rowOff>82798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43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67575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029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169107</xdr:rowOff>
    </xdr:from>
    <xdr:to>
      <xdr:col>15</xdr:col>
      <xdr:colOff>101600</xdr:colOff>
      <xdr:row>17</xdr:row>
      <xdr:rowOff>99257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59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84034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04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217488</xdr:rowOff>
    </xdr:from>
    <xdr:to>
      <xdr:col>29</xdr:col>
      <xdr:colOff>127000</xdr:colOff>
      <xdr:row>38</xdr:row>
      <xdr:rowOff>144107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42038"/>
          <a:ext cx="0" cy="14696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116184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83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144107</xdr:rowOff>
    </xdr:from>
    <xdr:to>
      <xdr:col>30</xdr:col>
      <xdr:colOff>25400</xdr:colOff>
      <xdr:row>38</xdr:row>
      <xdr:rowOff>144107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117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132415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8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217488</xdr:rowOff>
    </xdr:from>
    <xdr:to>
      <xdr:col>30</xdr:col>
      <xdr:colOff>25400</xdr:colOff>
      <xdr:row>33</xdr:row>
      <xdr:rowOff>217488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42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54077</xdr:rowOff>
    </xdr:from>
    <xdr:to>
      <xdr:col>29</xdr:col>
      <xdr:colOff>127000</xdr:colOff>
      <xdr:row>35</xdr:row>
      <xdr:rowOff>69012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664427"/>
          <a:ext cx="647700" cy="149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302023</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12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329946</xdr:rowOff>
    </xdr:from>
    <xdr:to>
      <xdr:col>29</xdr:col>
      <xdr:colOff>177800</xdr:colOff>
      <xdr:row>36</xdr:row>
      <xdr:rowOff>88646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402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7709</xdr:rowOff>
    </xdr:from>
    <xdr:to>
      <xdr:col>26</xdr:col>
      <xdr:colOff>50800</xdr:colOff>
      <xdr:row>35</xdr:row>
      <xdr:rowOff>69012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618059"/>
          <a:ext cx="698500" cy="613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54407</xdr:rowOff>
    </xdr:from>
    <xdr:to>
      <xdr:col>26</xdr:col>
      <xdr:colOff>101600</xdr:colOff>
      <xdr:row>36</xdr:row>
      <xdr:rowOff>156007</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140784</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94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292240</xdr:rowOff>
    </xdr:from>
    <xdr:to>
      <xdr:col>22</xdr:col>
      <xdr:colOff>114300</xdr:colOff>
      <xdr:row>35</xdr:row>
      <xdr:rowOff>7709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559690"/>
          <a:ext cx="698500" cy="583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55131</xdr:rowOff>
    </xdr:from>
    <xdr:to>
      <xdr:col>22</xdr:col>
      <xdr:colOff>165100</xdr:colOff>
      <xdr:row>36</xdr:row>
      <xdr:rowOff>156731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141508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94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120294</xdr:rowOff>
    </xdr:from>
    <xdr:to>
      <xdr:col>18</xdr:col>
      <xdr:colOff>177800</xdr:colOff>
      <xdr:row>34</xdr:row>
      <xdr:rowOff>292240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387744"/>
          <a:ext cx="698500" cy="171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37947</xdr:rowOff>
    </xdr:from>
    <xdr:to>
      <xdr:col>19</xdr:col>
      <xdr:colOff>38100</xdr:colOff>
      <xdr:row>36</xdr:row>
      <xdr:rowOff>139547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124324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77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7506</xdr:rowOff>
    </xdr:from>
    <xdr:to>
      <xdr:col>15</xdr:col>
      <xdr:colOff>101600</xdr:colOff>
      <xdr:row>36</xdr:row>
      <xdr:rowOff>109106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93883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4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3277</xdr:rowOff>
    </xdr:from>
    <xdr:to>
      <xdr:col>29</xdr:col>
      <xdr:colOff>177800</xdr:colOff>
      <xdr:row>35</xdr:row>
      <xdr:rowOff>104877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613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191254</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458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18212</xdr:rowOff>
    </xdr:from>
    <xdr:to>
      <xdr:col>26</xdr:col>
      <xdr:colOff>101600</xdr:colOff>
      <xdr:row>35</xdr:row>
      <xdr:rowOff>119812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628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129989</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397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299809</xdr:rowOff>
    </xdr:from>
    <xdr:to>
      <xdr:col>22</xdr:col>
      <xdr:colOff>165100</xdr:colOff>
      <xdr:row>35</xdr:row>
      <xdr:rowOff>58509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567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68686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33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241440</xdr:rowOff>
    </xdr:from>
    <xdr:to>
      <xdr:col>19</xdr:col>
      <xdr:colOff>38100</xdr:colOff>
      <xdr:row>35</xdr:row>
      <xdr:rowOff>140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508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10317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277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69494</xdr:rowOff>
    </xdr:from>
    <xdr:to>
      <xdr:col>15</xdr:col>
      <xdr:colOff>101600</xdr:colOff>
      <xdr:row>34</xdr:row>
      <xdr:rowOff>171094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336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181271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10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滋賀県栗東市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70,364
68,972
52.69
29,592,296
28,659,042
855,929
15,679,817
38,757,350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91.4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155302</xdr:rowOff>
    </xdr:from>
    <xdr:to>
      <xdr:col>24</xdr:col>
      <xdr:colOff>62865</xdr:colOff>
      <xdr:row>38</xdr:row>
      <xdr:rowOff>116669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98802"/>
          <a:ext cx="1270" cy="1332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120496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116669</xdr:rowOff>
    </xdr:from>
    <xdr:to>
      <xdr:col>24</xdr:col>
      <xdr:colOff>152400</xdr:colOff>
      <xdr:row>38</xdr:row>
      <xdr:rowOff>116669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3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101979</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7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155302</xdr:rowOff>
    </xdr:from>
    <xdr:to>
      <xdr:col>24</xdr:col>
      <xdr:colOff>152400</xdr:colOff>
      <xdr:row>30</xdr:row>
      <xdr:rowOff>155302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9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69901</xdr:rowOff>
    </xdr:from>
    <xdr:to>
      <xdr:col>24</xdr:col>
      <xdr:colOff>63500</xdr:colOff>
      <xdr:row>36</xdr:row>
      <xdr:rowOff>148501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42101"/>
          <a:ext cx="838200" cy="7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86155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15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63278</xdr:rowOff>
    </xdr:from>
    <xdr:to>
      <xdr:col>24</xdr:col>
      <xdr:colOff>114300</xdr:colOff>
      <xdr:row>35</xdr:row>
      <xdr:rowOff>164878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148501</xdr:rowOff>
    </xdr:from>
    <xdr:to>
      <xdr:col>19</xdr:col>
      <xdr:colOff>177800</xdr:colOff>
      <xdr:row>38</xdr:row>
      <xdr:rowOff>32677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20701"/>
          <a:ext cx="889000" cy="22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96577</xdr:rowOff>
    </xdr:from>
    <xdr:to>
      <xdr:col>20</xdr:col>
      <xdr:colOff>38100</xdr:colOff>
      <xdr:row>36</xdr:row>
      <xdr:rowOff>26727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43254</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87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32677</xdr:rowOff>
    </xdr:from>
    <xdr:to>
      <xdr:col>15</xdr:col>
      <xdr:colOff>50800</xdr:colOff>
      <xdr:row>38</xdr:row>
      <xdr:rowOff>49574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547777"/>
          <a:ext cx="889000" cy="16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64154</xdr:rowOff>
    </xdr:from>
    <xdr:to>
      <xdr:col>15</xdr:col>
      <xdr:colOff>101600</xdr:colOff>
      <xdr:row>36</xdr:row>
      <xdr:rowOff>165754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10831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46069</xdr:rowOff>
    </xdr:from>
    <xdr:to>
      <xdr:col>10</xdr:col>
      <xdr:colOff>114300</xdr:colOff>
      <xdr:row>38</xdr:row>
      <xdr:rowOff>49574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561169"/>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76575</xdr:rowOff>
    </xdr:from>
    <xdr:to>
      <xdr:col>10</xdr:col>
      <xdr:colOff>165100</xdr:colOff>
      <xdr:row>37</xdr:row>
      <xdr:rowOff>6725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23252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91834</xdr:rowOff>
    </xdr:from>
    <xdr:to>
      <xdr:col>6</xdr:col>
      <xdr:colOff>38100</xdr:colOff>
      <xdr:row>37</xdr:row>
      <xdr:rowOff>21984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38511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3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19101</xdr:rowOff>
    </xdr:from>
    <xdr:to>
      <xdr:col>24</xdr:col>
      <xdr:colOff>114300</xdr:colOff>
      <xdr:row>36</xdr:row>
      <xdr:rowOff>120701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9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168978</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6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97701</xdr:rowOff>
    </xdr:from>
    <xdr:to>
      <xdr:col>20</xdr:col>
      <xdr:colOff>38100</xdr:colOff>
      <xdr:row>37</xdr:row>
      <xdr:rowOff>27851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6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18978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62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153327</xdr:rowOff>
    </xdr:from>
    <xdr:to>
      <xdr:col>15</xdr:col>
      <xdr:colOff>101600</xdr:colOff>
      <xdr:row>38</xdr:row>
      <xdr:rowOff>83477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9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74604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89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170224</xdr:rowOff>
    </xdr:from>
    <xdr:to>
      <xdr:col>10</xdr:col>
      <xdr:colOff>165100</xdr:colOff>
      <xdr:row>38</xdr:row>
      <xdr:rowOff>100374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1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91501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0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166719</xdr:rowOff>
    </xdr:from>
    <xdr:to>
      <xdr:col>6</xdr:col>
      <xdr:colOff>38100</xdr:colOff>
      <xdr:row>38</xdr:row>
      <xdr:rowOff>96869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1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87996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0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28524</xdr:rowOff>
    </xdr:from>
    <xdr:to>
      <xdr:col>24</xdr:col>
      <xdr:colOff>62865</xdr:colOff>
      <xdr:row>58</xdr:row>
      <xdr:rowOff>87440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01024"/>
          <a:ext cx="1270" cy="1430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91267</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3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87440</xdr:rowOff>
    </xdr:from>
    <xdr:to>
      <xdr:col>24</xdr:col>
      <xdr:colOff>152400</xdr:colOff>
      <xdr:row>58</xdr:row>
      <xdr:rowOff>87440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3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146651</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76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28524</xdr:rowOff>
    </xdr:from>
    <xdr:to>
      <xdr:col>24</xdr:col>
      <xdr:colOff>152400</xdr:colOff>
      <xdr:row>50</xdr:row>
      <xdr:rowOff>28524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01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100406</xdr:rowOff>
    </xdr:from>
    <xdr:to>
      <xdr:col>24</xdr:col>
      <xdr:colOff>63500</xdr:colOff>
      <xdr:row>56</xdr:row>
      <xdr:rowOff>126949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701606"/>
          <a:ext cx="8382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23982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4537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1105</xdr:rowOff>
    </xdr:from>
    <xdr:to>
      <xdr:col>24</xdr:col>
      <xdr:colOff>114300</xdr:colOff>
      <xdr:row>56</xdr:row>
      <xdr:rowOff>102705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0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83604</xdr:rowOff>
    </xdr:from>
    <xdr:to>
      <xdr:col>19</xdr:col>
      <xdr:colOff>177800</xdr:colOff>
      <xdr:row>56</xdr:row>
      <xdr:rowOff>100406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684804"/>
          <a:ext cx="889000" cy="1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52336</xdr:rowOff>
    </xdr:from>
    <xdr:to>
      <xdr:col>20</xdr:col>
      <xdr:colOff>38100</xdr:colOff>
      <xdr:row>56</xdr:row>
      <xdr:rowOff>153936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5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145063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74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83604</xdr:rowOff>
    </xdr:from>
    <xdr:to>
      <xdr:col>15</xdr:col>
      <xdr:colOff>50800</xdr:colOff>
      <xdr:row>56</xdr:row>
      <xdr:rowOff>152349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684804"/>
          <a:ext cx="889000" cy="6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69558</xdr:rowOff>
    </xdr:from>
    <xdr:to>
      <xdr:col>15</xdr:col>
      <xdr:colOff>101600</xdr:colOff>
      <xdr:row>56</xdr:row>
      <xdr:rowOff>171158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67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162285</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76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152349</xdr:rowOff>
    </xdr:from>
    <xdr:to>
      <xdr:col>10</xdr:col>
      <xdr:colOff>114300</xdr:colOff>
      <xdr:row>57</xdr:row>
      <xdr:rowOff>21616</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753549"/>
          <a:ext cx="889000" cy="40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105372</xdr:rowOff>
    </xdr:from>
    <xdr:to>
      <xdr:col>10</xdr:col>
      <xdr:colOff>165100</xdr:colOff>
      <xdr:row>57</xdr:row>
      <xdr:rowOff>35522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26649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79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107874</xdr:rowOff>
    </xdr:from>
    <xdr:to>
      <xdr:col>6</xdr:col>
      <xdr:colOff>38100</xdr:colOff>
      <xdr:row>57</xdr:row>
      <xdr:rowOff>38024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54551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48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76149</xdr:rowOff>
    </xdr:from>
    <xdr:to>
      <xdr:col>24</xdr:col>
      <xdr:colOff>114300</xdr:colOff>
      <xdr:row>57</xdr:row>
      <xdr:rowOff>6299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67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54576</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5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49606</xdr:rowOff>
    </xdr:from>
    <xdr:to>
      <xdr:col>20</xdr:col>
      <xdr:colOff>38100</xdr:colOff>
      <xdr:row>56</xdr:row>
      <xdr:rowOff>151206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65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167733</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42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32804</xdr:rowOff>
    </xdr:from>
    <xdr:to>
      <xdr:col>15</xdr:col>
      <xdr:colOff>101600</xdr:colOff>
      <xdr:row>56</xdr:row>
      <xdr:rowOff>134404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63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150931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409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101549</xdr:rowOff>
    </xdr:from>
    <xdr:to>
      <xdr:col>10</xdr:col>
      <xdr:colOff>165100</xdr:colOff>
      <xdr:row>57</xdr:row>
      <xdr:rowOff>31699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70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48226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47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142266</xdr:rowOff>
    </xdr:from>
    <xdr:to>
      <xdr:col>6</xdr:col>
      <xdr:colOff>38100</xdr:colOff>
      <xdr:row>57</xdr:row>
      <xdr:rowOff>72416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74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63543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836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35192</xdr:rowOff>
    </xdr:from>
    <xdr:to>
      <xdr:col>24</xdr:col>
      <xdr:colOff>62865</xdr:colOff>
      <xdr:row>79</xdr:row>
      <xdr:rowOff>12142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36692"/>
          <a:ext cx="1270" cy="152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15969</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60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12142</xdr:rowOff>
    </xdr:from>
    <xdr:to>
      <xdr:col>24</xdr:col>
      <xdr:colOff>152400</xdr:colOff>
      <xdr:row>79</xdr:row>
      <xdr:rowOff>12142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5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153319</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35192</xdr:rowOff>
    </xdr:from>
    <xdr:to>
      <xdr:col>24</xdr:col>
      <xdr:colOff>152400</xdr:colOff>
      <xdr:row>70</xdr:row>
      <xdr:rowOff>35192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3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128499</xdr:rowOff>
    </xdr:from>
    <xdr:to>
      <xdr:col>24</xdr:col>
      <xdr:colOff>63500</xdr:colOff>
      <xdr:row>78</xdr:row>
      <xdr:rowOff>149340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501599"/>
          <a:ext cx="838200" cy="2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142715</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172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119838</xdr:rowOff>
    </xdr:from>
    <xdr:to>
      <xdr:col>24</xdr:col>
      <xdr:colOff>114300</xdr:colOff>
      <xdr:row>78</xdr:row>
      <xdr:rowOff>49988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149340</xdr:rowOff>
    </xdr:from>
    <xdr:to>
      <xdr:col>19</xdr:col>
      <xdr:colOff>177800</xdr:colOff>
      <xdr:row>78</xdr:row>
      <xdr:rowOff>159550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522440"/>
          <a:ext cx="889000" cy="1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150661</xdr:rowOff>
    </xdr:from>
    <xdr:to>
      <xdr:col>20</xdr:col>
      <xdr:colOff>38100</xdr:colOff>
      <xdr:row>78</xdr:row>
      <xdr:rowOff>80811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97338</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1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153836</xdr:rowOff>
    </xdr:from>
    <xdr:to>
      <xdr:col>15</xdr:col>
      <xdr:colOff>50800</xdr:colOff>
      <xdr:row>78</xdr:row>
      <xdr:rowOff>159550</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52693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16890</xdr:rowOff>
    </xdr:from>
    <xdr:to>
      <xdr:col>15</xdr:col>
      <xdr:colOff>101600</xdr:colOff>
      <xdr:row>78</xdr:row>
      <xdr:rowOff>118490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135017</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1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150749</xdr:rowOff>
    </xdr:from>
    <xdr:to>
      <xdr:col>10</xdr:col>
      <xdr:colOff>114300</xdr:colOff>
      <xdr:row>78</xdr:row>
      <xdr:rowOff>153836</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523849"/>
          <a:ext cx="889000" cy="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9767</xdr:rowOff>
    </xdr:from>
    <xdr:to>
      <xdr:col>10</xdr:col>
      <xdr:colOff>165100</xdr:colOff>
      <xdr:row>78</xdr:row>
      <xdr:rowOff>111367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127894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15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148374</xdr:rowOff>
    </xdr:from>
    <xdr:to>
      <xdr:col>6</xdr:col>
      <xdr:colOff>38100</xdr:colOff>
      <xdr:row>78</xdr:row>
      <xdr:rowOff>78524</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3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95051</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12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77699</xdr:rowOff>
    </xdr:from>
    <xdr:to>
      <xdr:col>24</xdr:col>
      <xdr:colOff>114300</xdr:colOff>
      <xdr:row>79</xdr:row>
      <xdr:rowOff>7849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45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164076</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365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98540</xdr:rowOff>
    </xdr:from>
    <xdr:to>
      <xdr:col>20</xdr:col>
      <xdr:colOff>38100</xdr:colOff>
      <xdr:row>79</xdr:row>
      <xdr:rowOff>28690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47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19817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564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108750</xdr:rowOff>
    </xdr:from>
    <xdr:to>
      <xdr:col>15</xdr:col>
      <xdr:colOff>101600</xdr:colOff>
      <xdr:row>79</xdr:row>
      <xdr:rowOff>38900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48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30027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574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103036</xdr:rowOff>
    </xdr:from>
    <xdr:to>
      <xdr:col>10</xdr:col>
      <xdr:colOff>165100</xdr:colOff>
      <xdr:row>79</xdr:row>
      <xdr:rowOff>33186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47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24313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568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99949</xdr:rowOff>
    </xdr:from>
    <xdr:to>
      <xdr:col>6</xdr:col>
      <xdr:colOff>38100</xdr:colOff>
      <xdr:row>79</xdr:row>
      <xdr:rowOff>30099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47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21226</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56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49631</xdr:rowOff>
    </xdr:from>
    <xdr:to>
      <xdr:col>24</xdr:col>
      <xdr:colOff>62865</xdr:colOff>
      <xdr:row>99</xdr:row>
      <xdr:rowOff>74157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651581"/>
          <a:ext cx="1270" cy="1396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77984</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5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74157</xdr:rowOff>
    </xdr:from>
    <xdr:to>
      <xdr:col>24</xdr:col>
      <xdr:colOff>152400</xdr:colOff>
      <xdr:row>99</xdr:row>
      <xdr:rowOff>74157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47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167758</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426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49631</xdr:rowOff>
    </xdr:from>
    <xdr:to>
      <xdr:col>24</xdr:col>
      <xdr:colOff>152400</xdr:colOff>
      <xdr:row>91</xdr:row>
      <xdr:rowOff>49631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65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131961</xdr:rowOff>
    </xdr:from>
    <xdr:to>
      <xdr:col>24</xdr:col>
      <xdr:colOff>63500</xdr:colOff>
      <xdr:row>99</xdr:row>
      <xdr:rowOff>29792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591161"/>
          <a:ext cx="838200" cy="412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76540</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3642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53663</xdr:rowOff>
    </xdr:from>
    <xdr:to>
      <xdr:col>24</xdr:col>
      <xdr:colOff>114300</xdr:colOff>
      <xdr:row>96</xdr:row>
      <xdr:rowOff>155263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512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29792</xdr:rowOff>
    </xdr:from>
    <xdr:to>
      <xdr:col>19</xdr:col>
      <xdr:colOff>177800</xdr:colOff>
      <xdr:row>99</xdr:row>
      <xdr:rowOff>72296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7003342"/>
          <a:ext cx="889000" cy="4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96444</xdr:rowOff>
    </xdr:from>
    <xdr:to>
      <xdr:col>20</xdr:col>
      <xdr:colOff>38100</xdr:colOff>
      <xdr:row>99</xdr:row>
      <xdr:rowOff>26594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89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43121</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67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72296</xdr:rowOff>
    </xdr:from>
    <xdr:to>
      <xdr:col>15</xdr:col>
      <xdr:colOff>50800</xdr:colOff>
      <xdr:row>99</xdr:row>
      <xdr:rowOff>158266</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7045846"/>
          <a:ext cx="889000" cy="85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153871</xdr:rowOff>
    </xdr:from>
    <xdr:to>
      <xdr:col>15</xdr:col>
      <xdr:colOff>101600</xdr:colOff>
      <xdr:row>99</xdr:row>
      <xdr:rowOff>84021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95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100548</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73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158266</xdr:rowOff>
    </xdr:from>
    <xdr:to>
      <xdr:col>10</xdr:col>
      <xdr:colOff>114300</xdr:colOff>
      <xdr:row>99</xdr:row>
      <xdr:rowOff>161091</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7131816"/>
          <a:ext cx="889000" cy="2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46055</xdr:rowOff>
    </xdr:from>
    <xdr:to>
      <xdr:col>10</xdr:col>
      <xdr:colOff>165100</xdr:colOff>
      <xdr:row>99</xdr:row>
      <xdr:rowOff>147655</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701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164182</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79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50267</xdr:rowOff>
    </xdr:from>
    <xdr:to>
      <xdr:col>6</xdr:col>
      <xdr:colOff>38100</xdr:colOff>
      <xdr:row>99</xdr:row>
      <xdr:rowOff>151867</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702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168394</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799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81161</xdr:rowOff>
    </xdr:from>
    <xdr:to>
      <xdr:col>24</xdr:col>
      <xdr:colOff>114300</xdr:colOff>
      <xdr:row>97</xdr:row>
      <xdr:rowOff>11311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5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59588</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518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150442</xdr:rowOff>
    </xdr:from>
    <xdr:to>
      <xdr:col>20</xdr:col>
      <xdr:colOff>38100</xdr:colOff>
      <xdr:row>99</xdr:row>
      <xdr:rowOff>80592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95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71719</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704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21496</xdr:rowOff>
    </xdr:from>
    <xdr:to>
      <xdr:col>15</xdr:col>
      <xdr:colOff>101600</xdr:colOff>
      <xdr:row>99</xdr:row>
      <xdr:rowOff>123096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99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114223</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708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107466</xdr:rowOff>
    </xdr:from>
    <xdr:to>
      <xdr:col>10</xdr:col>
      <xdr:colOff>165100</xdr:colOff>
      <xdr:row>100</xdr:row>
      <xdr:rowOff>37616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708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100</xdr:row>
      <xdr:rowOff>28743</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7173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110291</xdr:rowOff>
    </xdr:from>
    <xdr:to>
      <xdr:col>6</xdr:col>
      <xdr:colOff>38100</xdr:colOff>
      <xdr:row>100</xdr:row>
      <xdr:rowOff>40441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708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100</xdr:row>
      <xdr:rowOff>31568</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717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31822</xdr:rowOff>
    </xdr:from>
    <xdr:to>
      <xdr:col>54</xdr:col>
      <xdr:colOff>189865</xdr:colOff>
      <xdr:row>39</xdr:row>
      <xdr:rowOff>142171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689672"/>
          <a:ext cx="1270" cy="1139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145998</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83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142171</xdr:rowOff>
    </xdr:from>
    <xdr:to>
      <xdr:col>55</xdr:col>
      <xdr:colOff>88900</xdr:colOff>
      <xdr:row>39</xdr:row>
      <xdr:rowOff>142171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828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149949</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464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31822</xdr:rowOff>
    </xdr:from>
    <xdr:to>
      <xdr:col>55</xdr:col>
      <xdr:colOff>88900</xdr:colOff>
      <xdr:row>33</xdr:row>
      <xdr:rowOff>31822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68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158924</xdr:rowOff>
    </xdr:from>
    <xdr:to>
      <xdr:col>55</xdr:col>
      <xdr:colOff>0</xdr:colOff>
      <xdr:row>39</xdr:row>
      <xdr:rowOff>44450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9639300" y="5645324"/>
          <a:ext cx="838200" cy="108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66362</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238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43485</xdr:rowOff>
    </xdr:from>
    <xdr:to>
      <xdr:col>55</xdr:col>
      <xdr:colOff>50800</xdr:colOff>
      <xdr:row>37</xdr:row>
      <xdr:rowOff>145085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158924</xdr:rowOff>
    </xdr:from>
    <xdr:to>
      <xdr:col>50</xdr:col>
      <xdr:colOff>114300</xdr:colOff>
      <xdr:row>39</xdr:row>
      <xdr:rowOff>96603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5645324"/>
          <a:ext cx="889000" cy="113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149675</xdr:rowOff>
    </xdr:from>
    <xdr:to>
      <xdr:col>50</xdr:col>
      <xdr:colOff>165100</xdr:colOff>
      <xdr:row>31</xdr:row>
      <xdr:rowOff>79825</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529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96352</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5068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96603</xdr:rowOff>
    </xdr:from>
    <xdr:to>
      <xdr:col>45</xdr:col>
      <xdr:colOff>177800</xdr:colOff>
      <xdr:row>39</xdr:row>
      <xdr:rowOff>120389</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783153"/>
          <a:ext cx="889000" cy="23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8705</xdr:rowOff>
    </xdr:from>
    <xdr:to>
      <xdr:col>46</xdr:col>
      <xdr:colOff>38100</xdr:colOff>
      <xdr:row>38</xdr:row>
      <xdr:rowOff>110305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5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126832</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29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107870</xdr:rowOff>
    </xdr:from>
    <xdr:to>
      <xdr:col>41</xdr:col>
      <xdr:colOff>50800</xdr:colOff>
      <xdr:row>39</xdr:row>
      <xdr:rowOff>120389</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6972300" y="6794420"/>
          <a:ext cx="889000" cy="1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53587</xdr:rowOff>
    </xdr:from>
    <xdr:to>
      <xdr:col>41</xdr:col>
      <xdr:colOff>101600</xdr:colOff>
      <xdr:row>38</xdr:row>
      <xdr:rowOff>155187</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56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264</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34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68272</xdr:rowOff>
    </xdr:from>
    <xdr:to>
      <xdr:col>36</xdr:col>
      <xdr:colOff>165100</xdr:colOff>
      <xdr:row>38</xdr:row>
      <xdr:rowOff>169872</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8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14948</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358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59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108124</xdr:rowOff>
    </xdr:from>
    <xdr:to>
      <xdr:col>50</xdr:col>
      <xdr:colOff>165100</xdr:colOff>
      <xdr:row>33</xdr:row>
      <xdr:rowOff>38274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559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29401</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5687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45803</xdr:rowOff>
    </xdr:from>
    <xdr:to>
      <xdr:col>46</xdr:col>
      <xdr:colOff>38100</xdr:colOff>
      <xdr:row>39</xdr:row>
      <xdr:rowOff>147403</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73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138530</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82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69589</xdr:rowOff>
    </xdr:from>
    <xdr:to>
      <xdr:col>41</xdr:col>
      <xdr:colOff>101600</xdr:colOff>
      <xdr:row>39</xdr:row>
      <xdr:rowOff>171189</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75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162316</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84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57070</xdr:rowOff>
    </xdr:from>
    <xdr:to>
      <xdr:col>36</xdr:col>
      <xdr:colOff>165100</xdr:colOff>
      <xdr:row>39</xdr:row>
      <xdr:rowOff>158670</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74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149797</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83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151587</xdr:rowOff>
    </xdr:from>
    <xdr:to>
      <xdr:col>54</xdr:col>
      <xdr:colOff>189865</xdr:colOff>
      <xdr:row>57</xdr:row>
      <xdr:rowOff>109719</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724087"/>
          <a:ext cx="1270" cy="1158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113546</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988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109719</xdr:rowOff>
    </xdr:from>
    <xdr:to>
      <xdr:col>55</xdr:col>
      <xdr:colOff>88900</xdr:colOff>
      <xdr:row>57</xdr:row>
      <xdr:rowOff>109719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988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98264</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49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151587</xdr:rowOff>
    </xdr:from>
    <xdr:to>
      <xdr:col>55</xdr:col>
      <xdr:colOff>88900</xdr:colOff>
      <xdr:row>50</xdr:row>
      <xdr:rowOff>151587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72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127190</xdr:rowOff>
    </xdr:from>
    <xdr:to>
      <xdr:col>55</xdr:col>
      <xdr:colOff>0</xdr:colOff>
      <xdr:row>56</xdr:row>
      <xdr:rowOff>135071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9728390"/>
          <a:ext cx="838200" cy="7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30481</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460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7604</xdr:rowOff>
    </xdr:from>
    <xdr:to>
      <xdr:col>55</xdr:col>
      <xdr:colOff>50800</xdr:colOff>
      <xdr:row>56</xdr:row>
      <xdr:rowOff>109204</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60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135071</xdr:rowOff>
    </xdr:from>
    <xdr:to>
      <xdr:col>50</xdr:col>
      <xdr:colOff>114300</xdr:colOff>
      <xdr:row>56</xdr:row>
      <xdr:rowOff>159462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9736271"/>
          <a:ext cx="889000" cy="24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124265</xdr:rowOff>
    </xdr:from>
    <xdr:to>
      <xdr:col>50</xdr:col>
      <xdr:colOff>165100</xdr:colOff>
      <xdr:row>56</xdr:row>
      <xdr:rowOff>54415</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55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70942</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32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163932</xdr:rowOff>
    </xdr:from>
    <xdr:to>
      <xdr:col>45</xdr:col>
      <xdr:colOff>177800</xdr:colOff>
      <xdr:row>56</xdr:row>
      <xdr:rowOff>159462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9593682"/>
          <a:ext cx="889000" cy="166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132431</xdr:rowOff>
    </xdr:from>
    <xdr:to>
      <xdr:col>46</xdr:col>
      <xdr:colOff>38100</xdr:colOff>
      <xdr:row>56</xdr:row>
      <xdr:rowOff>62581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56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79108</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33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137265</xdr:rowOff>
    </xdr:from>
    <xdr:to>
      <xdr:col>41</xdr:col>
      <xdr:colOff>50800</xdr:colOff>
      <xdr:row>55</xdr:row>
      <xdr:rowOff>163932</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9567015"/>
          <a:ext cx="889000" cy="2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4981</xdr:rowOff>
    </xdr:from>
    <xdr:to>
      <xdr:col>41</xdr:col>
      <xdr:colOff>101600</xdr:colOff>
      <xdr:row>56</xdr:row>
      <xdr:rowOff>106581</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60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97708</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69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8262</xdr:rowOff>
    </xdr:from>
    <xdr:to>
      <xdr:col>36</xdr:col>
      <xdr:colOff>165100</xdr:colOff>
      <xdr:row>56</xdr:row>
      <xdr:rowOff>109862</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609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100989</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70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76390</xdr:rowOff>
    </xdr:from>
    <xdr:to>
      <xdr:col>55</xdr:col>
      <xdr:colOff>50800</xdr:colOff>
      <xdr:row>57</xdr:row>
      <xdr:rowOff>6540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67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54817</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656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84271</xdr:rowOff>
    </xdr:from>
    <xdr:to>
      <xdr:col>50</xdr:col>
      <xdr:colOff>165100</xdr:colOff>
      <xdr:row>57</xdr:row>
      <xdr:rowOff>14421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68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5548</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977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108662</xdr:rowOff>
    </xdr:from>
    <xdr:to>
      <xdr:col>46</xdr:col>
      <xdr:colOff>38100</xdr:colOff>
      <xdr:row>57</xdr:row>
      <xdr:rowOff>38812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70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29939</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980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113132</xdr:rowOff>
    </xdr:from>
    <xdr:to>
      <xdr:col>41</xdr:col>
      <xdr:colOff>101600</xdr:colOff>
      <xdr:row>56</xdr:row>
      <xdr:rowOff>43282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54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59809</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9318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86465</xdr:rowOff>
    </xdr:from>
    <xdr:to>
      <xdr:col>36</xdr:col>
      <xdr:colOff>165100</xdr:colOff>
      <xdr:row>56</xdr:row>
      <xdr:rowOff>16615</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51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33142</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929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113220</xdr:rowOff>
    </xdr:from>
    <xdr:to>
      <xdr:col>54</xdr:col>
      <xdr:colOff>189865</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286170"/>
          <a:ext cx="1270" cy="130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59897</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206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113220</xdr:rowOff>
    </xdr:from>
    <xdr:to>
      <xdr:col>55</xdr:col>
      <xdr:colOff>88900</xdr:colOff>
      <xdr:row>71</xdr:row>
      <xdr:rowOff>113220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28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92126</xdr:rowOff>
    </xdr:from>
    <xdr:to>
      <xdr:col>55</xdr:col>
      <xdr:colOff>0</xdr:colOff>
      <xdr:row>78</xdr:row>
      <xdr:rowOff>104115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3465226"/>
          <a:ext cx="838200" cy="1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23258</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224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381</xdr:rowOff>
    </xdr:from>
    <xdr:to>
      <xdr:col>55</xdr:col>
      <xdr:colOff>50800</xdr:colOff>
      <xdr:row>78</xdr:row>
      <xdr:rowOff>101981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373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92126</xdr:rowOff>
    </xdr:from>
    <xdr:to>
      <xdr:col>50</xdr:col>
      <xdr:colOff>114300</xdr:colOff>
      <xdr:row>78</xdr:row>
      <xdr:rowOff>148806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3465226"/>
          <a:ext cx="889000" cy="5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101028</xdr:rowOff>
    </xdr:from>
    <xdr:to>
      <xdr:col>50</xdr:col>
      <xdr:colOff>165100</xdr:colOff>
      <xdr:row>78</xdr:row>
      <xdr:rowOff>31178</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3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47705</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07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30251</xdr:rowOff>
    </xdr:from>
    <xdr:to>
      <xdr:col>45</xdr:col>
      <xdr:colOff>177800</xdr:colOff>
      <xdr:row>78</xdr:row>
      <xdr:rowOff>148806</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231901"/>
          <a:ext cx="889000" cy="29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115557</xdr:rowOff>
    </xdr:from>
    <xdr:to>
      <xdr:col>46</xdr:col>
      <xdr:colOff>38100</xdr:colOff>
      <xdr:row>78</xdr:row>
      <xdr:rowOff>45707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31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62234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9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110274</xdr:rowOff>
    </xdr:from>
    <xdr:to>
      <xdr:col>41</xdr:col>
      <xdr:colOff>50800</xdr:colOff>
      <xdr:row>77</xdr:row>
      <xdr:rowOff>30251</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3140474"/>
          <a:ext cx="889000" cy="91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156756</xdr:rowOff>
    </xdr:from>
    <xdr:to>
      <xdr:col>41</xdr:col>
      <xdr:colOff>101600</xdr:colOff>
      <xdr:row>78</xdr:row>
      <xdr:rowOff>86906</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35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78033</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45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132118</xdr:rowOff>
    </xdr:from>
    <xdr:to>
      <xdr:col>36</xdr:col>
      <xdr:colOff>165100</xdr:colOff>
      <xdr:row>78</xdr:row>
      <xdr:rowOff>62268</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333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53395</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42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53315</xdr:rowOff>
    </xdr:from>
    <xdr:to>
      <xdr:col>55</xdr:col>
      <xdr:colOff>50800</xdr:colOff>
      <xdr:row>78</xdr:row>
      <xdr:rowOff>154915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42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150258</xdr:rowOff>
    </xdr:from>
    <xdr:ext cx="469744"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351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41326</xdr:rowOff>
    </xdr:from>
    <xdr:to>
      <xdr:col>50</xdr:col>
      <xdr:colOff>165100</xdr:colOff>
      <xdr:row>78</xdr:row>
      <xdr:rowOff>142926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41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134053</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04428" y="13507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98006</xdr:rowOff>
    </xdr:from>
    <xdr:to>
      <xdr:col>46</xdr:col>
      <xdr:colOff>38100</xdr:colOff>
      <xdr:row>79</xdr:row>
      <xdr:rowOff>28156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47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19283</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15428" y="13563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150901</xdr:rowOff>
    </xdr:from>
    <xdr:to>
      <xdr:col>41</xdr:col>
      <xdr:colOff>101600</xdr:colOff>
      <xdr:row>77</xdr:row>
      <xdr:rowOff>81051</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18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97579</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295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59474</xdr:rowOff>
    </xdr:from>
    <xdr:to>
      <xdr:col>36</xdr:col>
      <xdr:colOff>165100</xdr:colOff>
      <xdr:row>76</xdr:row>
      <xdr:rowOff>161074</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08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6151</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286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57290</xdr:rowOff>
    </xdr:from>
    <xdr:to>
      <xdr:col>54</xdr:col>
      <xdr:colOff>189865</xdr:colOff>
      <xdr:row>98</xdr:row>
      <xdr:rowOff>100521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487790"/>
          <a:ext cx="1270" cy="1414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104348</xdr:rowOff>
    </xdr:from>
    <xdr:ext cx="469744"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906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100521</xdr:rowOff>
    </xdr:from>
    <xdr:to>
      <xdr:col>55</xdr:col>
      <xdr:colOff>88900</xdr:colOff>
      <xdr:row>98</xdr:row>
      <xdr:rowOff>100521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90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3967</xdr:rowOff>
    </xdr:from>
    <xdr:ext cx="599010"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2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57290</xdr:rowOff>
    </xdr:from>
    <xdr:to>
      <xdr:col>55</xdr:col>
      <xdr:colOff>88900</xdr:colOff>
      <xdr:row>90</xdr:row>
      <xdr:rowOff>57290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4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81457</xdr:rowOff>
    </xdr:from>
    <xdr:to>
      <xdr:col>55</xdr:col>
      <xdr:colOff>0</xdr:colOff>
      <xdr:row>97</xdr:row>
      <xdr:rowOff>83452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9639300" y="16712107"/>
          <a:ext cx="838200" cy="1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120527</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408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97650</xdr:rowOff>
    </xdr:from>
    <xdr:to>
      <xdr:col>55</xdr:col>
      <xdr:colOff>50800</xdr:colOff>
      <xdr:row>97</xdr:row>
      <xdr:rowOff>27800</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55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81457</xdr:rowOff>
    </xdr:from>
    <xdr:to>
      <xdr:col>50</xdr:col>
      <xdr:colOff>114300</xdr:colOff>
      <xdr:row>97</xdr:row>
      <xdr:rowOff>122073</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8750300" y="16712107"/>
          <a:ext cx="889000" cy="40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43002</xdr:rowOff>
    </xdr:from>
    <xdr:to>
      <xdr:col>50</xdr:col>
      <xdr:colOff>165100</xdr:colOff>
      <xdr:row>96</xdr:row>
      <xdr:rowOff>144602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50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161129</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27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35255</xdr:rowOff>
    </xdr:from>
    <xdr:to>
      <xdr:col>45</xdr:col>
      <xdr:colOff>177800</xdr:colOff>
      <xdr:row>97</xdr:row>
      <xdr:rowOff>122073</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7861300" y="16665905"/>
          <a:ext cx="889000" cy="8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65532</xdr:rowOff>
    </xdr:from>
    <xdr:to>
      <xdr:col>46</xdr:col>
      <xdr:colOff>38100</xdr:colOff>
      <xdr:row>96</xdr:row>
      <xdr:rowOff>167132</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12209</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29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35255</xdr:rowOff>
    </xdr:from>
    <xdr:to>
      <xdr:col>41</xdr:col>
      <xdr:colOff>50800</xdr:colOff>
      <xdr:row>97</xdr:row>
      <xdr:rowOff>156541</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6972300" y="16665905"/>
          <a:ext cx="889000" cy="12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123737</xdr:rowOff>
    </xdr:from>
    <xdr:to>
      <xdr:col>41</xdr:col>
      <xdr:colOff>101600</xdr:colOff>
      <xdr:row>97</xdr:row>
      <xdr:rowOff>53887</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70414</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3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157784</xdr:rowOff>
    </xdr:from>
    <xdr:to>
      <xdr:col>36</xdr:col>
      <xdr:colOff>165100</xdr:colOff>
      <xdr:row>97</xdr:row>
      <xdr:rowOff>87934</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104461</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5111" y="1639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32652</xdr:rowOff>
    </xdr:from>
    <xdr:to>
      <xdr:col>55</xdr:col>
      <xdr:colOff>50800</xdr:colOff>
      <xdr:row>97</xdr:row>
      <xdr:rowOff>134252</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666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11079</xdr:rowOff>
    </xdr:from>
    <xdr:ext cx="534377"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664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30657</xdr:rowOff>
    </xdr:from>
    <xdr:to>
      <xdr:col>50</xdr:col>
      <xdr:colOff>165100</xdr:colOff>
      <xdr:row>97</xdr:row>
      <xdr:rowOff>132257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666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123384</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72111" y="1675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71273</xdr:rowOff>
    </xdr:from>
    <xdr:to>
      <xdr:col>46</xdr:col>
      <xdr:colOff>38100</xdr:colOff>
      <xdr:row>98</xdr:row>
      <xdr:rowOff>1423</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670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164000</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83111" y="1679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155905</xdr:rowOff>
    </xdr:from>
    <xdr:to>
      <xdr:col>41</xdr:col>
      <xdr:colOff>101600</xdr:colOff>
      <xdr:row>97</xdr:row>
      <xdr:rowOff>86055</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61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77182</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94111" y="1670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105741</xdr:rowOff>
    </xdr:from>
    <xdr:to>
      <xdr:col>36</xdr:col>
      <xdr:colOff>165100</xdr:colOff>
      <xdr:row>98</xdr:row>
      <xdr:rowOff>35891</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73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27018</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05111" y="16829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73825</xdr:rowOff>
    </xdr:from>
    <xdr:to>
      <xdr:col>85</xdr:col>
      <xdr:colOff>126364</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388775"/>
          <a:ext cx="1269" cy="134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20502</xdr:rowOff>
    </xdr:from>
    <xdr:ext cx="534377"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516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73825</xdr:rowOff>
    </xdr:from>
    <xdr:to>
      <xdr:col>86</xdr:col>
      <xdr:colOff>25400</xdr:colOff>
      <xdr:row>31</xdr:row>
      <xdr:rowOff>73825</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38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96690</xdr:rowOff>
    </xdr:from>
    <xdr:ext cx="469744"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440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73813</xdr:rowOff>
    </xdr:from>
    <xdr:to>
      <xdr:col>85</xdr:col>
      <xdr:colOff>177800</xdr:colOff>
      <xdr:row>39</xdr:row>
      <xdr:rowOff>3963</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58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1041</xdr:rowOff>
    </xdr:from>
    <xdr:to>
      <xdr:col>81</xdr:col>
      <xdr:colOff>101600</xdr:colOff>
      <xdr:row>38</xdr:row>
      <xdr:rowOff>102641</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51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119168</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46428" y="629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38074</xdr:rowOff>
    </xdr:from>
    <xdr:to>
      <xdr:col>76</xdr:col>
      <xdr:colOff>165100</xdr:colOff>
      <xdr:row>38</xdr:row>
      <xdr:rowOff>139674</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6553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156201</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57428" y="6328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82194</xdr:rowOff>
    </xdr:from>
    <xdr:to>
      <xdr:col>72</xdr:col>
      <xdr:colOff>38100</xdr:colOff>
      <xdr:row>39</xdr:row>
      <xdr:rowOff>12344</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659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28871</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68428" y="637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115265</xdr:rowOff>
    </xdr:from>
    <xdr:to>
      <xdr:col>67</xdr:col>
      <xdr:colOff>101600</xdr:colOff>
      <xdr:row>39</xdr:row>
      <xdr:rowOff>45415</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63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61942</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79428" y="640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4777</xdr:rowOff>
    </xdr:from>
    <xdr:to>
      <xdr:col>85</xdr:col>
      <xdr:colOff>126364</xdr:colOff>
      <xdr:row>78</xdr:row>
      <xdr:rowOff>119094</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006277"/>
          <a:ext cx="1269" cy="1485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122921</xdr:rowOff>
    </xdr:from>
    <xdr:ext cx="469744"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4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119094</xdr:rowOff>
    </xdr:from>
    <xdr:to>
      <xdr:col>86</xdr:col>
      <xdr:colOff>25400</xdr:colOff>
      <xdr:row>78</xdr:row>
      <xdr:rowOff>119094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4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122904</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781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4777</xdr:rowOff>
    </xdr:from>
    <xdr:to>
      <xdr:col>86</xdr:col>
      <xdr:colOff>25400</xdr:colOff>
      <xdr:row>70</xdr:row>
      <xdr:rowOff>4777</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006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89685</xdr:rowOff>
    </xdr:from>
    <xdr:to>
      <xdr:col>85</xdr:col>
      <xdr:colOff>127000</xdr:colOff>
      <xdr:row>74</xdr:row>
      <xdr:rowOff>148827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5481300" y="12776985"/>
          <a:ext cx="838200" cy="59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2307</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861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23880</xdr:rowOff>
    </xdr:from>
    <xdr:to>
      <xdr:col>85</xdr:col>
      <xdr:colOff>177800</xdr:colOff>
      <xdr:row>75</xdr:row>
      <xdr:rowOff>125480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33466</xdr:rowOff>
    </xdr:from>
    <xdr:to>
      <xdr:col>81</xdr:col>
      <xdr:colOff>50800</xdr:colOff>
      <xdr:row>74</xdr:row>
      <xdr:rowOff>89685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592300" y="12720766"/>
          <a:ext cx="889000" cy="5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85553</xdr:rowOff>
    </xdr:from>
    <xdr:to>
      <xdr:col>81</xdr:col>
      <xdr:colOff>101600</xdr:colOff>
      <xdr:row>76</xdr:row>
      <xdr:rowOff>15703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294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6830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303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155947</xdr:rowOff>
    </xdr:from>
    <xdr:to>
      <xdr:col>76</xdr:col>
      <xdr:colOff>114300</xdr:colOff>
      <xdr:row>74</xdr:row>
      <xdr:rowOff>33466</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2500347"/>
          <a:ext cx="889000" cy="220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74906</xdr:rowOff>
    </xdr:from>
    <xdr:to>
      <xdr:col>76</xdr:col>
      <xdr:colOff>165100</xdr:colOff>
      <xdr:row>76</xdr:row>
      <xdr:rowOff>5057</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167634</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302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155947</xdr:rowOff>
    </xdr:from>
    <xdr:to>
      <xdr:col>71</xdr:col>
      <xdr:colOff>177800</xdr:colOff>
      <xdr:row>73</xdr:row>
      <xdr:rowOff>115713</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2500347"/>
          <a:ext cx="889000" cy="13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65273</xdr:rowOff>
    </xdr:from>
    <xdr:to>
      <xdr:col>72</xdr:col>
      <xdr:colOff>38100</xdr:colOff>
      <xdr:row>75</xdr:row>
      <xdr:rowOff>166874</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157999</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30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67885</xdr:rowOff>
    </xdr:from>
    <xdr:to>
      <xdr:col>67</xdr:col>
      <xdr:colOff>101600</xdr:colOff>
      <xdr:row>75</xdr:row>
      <xdr:rowOff>169484</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160613</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30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98027</xdr:rowOff>
    </xdr:from>
    <xdr:to>
      <xdr:col>85</xdr:col>
      <xdr:colOff>177800</xdr:colOff>
      <xdr:row>75</xdr:row>
      <xdr:rowOff>28177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278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120904</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63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38885</xdr:rowOff>
    </xdr:from>
    <xdr:to>
      <xdr:col>81</xdr:col>
      <xdr:colOff>101600</xdr:colOff>
      <xdr:row>74</xdr:row>
      <xdr:rowOff>140485</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272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157012</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250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154116</xdr:rowOff>
    </xdr:from>
    <xdr:to>
      <xdr:col>76</xdr:col>
      <xdr:colOff>165100</xdr:colOff>
      <xdr:row>74</xdr:row>
      <xdr:rowOff>84266</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266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100793</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244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105147</xdr:rowOff>
    </xdr:from>
    <xdr:to>
      <xdr:col>72</xdr:col>
      <xdr:colOff>38100</xdr:colOff>
      <xdr:row>73</xdr:row>
      <xdr:rowOff>35297</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244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51824</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222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64913</xdr:rowOff>
    </xdr:from>
    <xdr:to>
      <xdr:col>67</xdr:col>
      <xdr:colOff>101600</xdr:colOff>
      <xdr:row>73</xdr:row>
      <xdr:rowOff>166513</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258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11590</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235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7931</xdr:rowOff>
    </xdr:from>
    <xdr:to>
      <xdr:col>85</xdr:col>
      <xdr:colOff>126364</xdr:colOff>
      <xdr:row>99</xdr:row>
      <xdr:rowOff>41593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438431"/>
          <a:ext cx="1269" cy="157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45420</xdr:rowOff>
    </xdr:from>
    <xdr:ext cx="378565"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18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41593</xdr:rowOff>
    </xdr:from>
    <xdr:to>
      <xdr:col>86</xdr:col>
      <xdr:colOff>25400</xdr:colOff>
      <xdr:row>99</xdr:row>
      <xdr:rowOff>41593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126058</xdr:rowOff>
    </xdr:from>
    <xdr:ext cx="534377"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2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7931</xdr:rowOff>
    </xdr:from>
    <xdr:to>
      <xdr:col>86</xdr:col>
      <xdr:colOff>25400</xdr:colOff>
      <xdr:row>90</xdr:row>
      <xdr:rowOff>7931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43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136634</xdr:rowOff>
    </xdr:from>
    <xdr:to>
      <xdr:col>85</xdr:col>
      <xdr:colOff>127000</xdr:colOff>
      <xdr:row>97</xdr:row>
      <xdr:rowOff>144501</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5481300" y="16767284"/>
          <a:ext cx="838200" cy="7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27861</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315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4984</xdr:rowOff>
    </xdr:from>
    <xdr:to>
      <xdr:col>85</xdr:col>
      <xdr:colOff>177800</xdr:colOff>
      <xdr:row>96</xdr:row>
      <xdr:rowOff>106584</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46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144501</xdr:rowOff>
    </xdr:from>
    <xdr:to>
      <xdr:col>81</xdr:col>
      <xdr:colOff>50800</xdr:colOff>
      <xdr:row>98</xdr:row>
      <xdr:rowOff>7646</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775151"/>
          <a:ext cx="889000" cy="3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16833</xdr:rowOff>
    </xdr:from>
    <xdr:to>
      <xdr:col>81</xdr:col>
      <xdr:colOff>101600</xdr:colOff>
      <xdr:row>97</xdr:row>
      <xdr:rowOff>118433</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64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134960</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42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7646</xdr:rowOff>
    </xdr:from>
    <xdr:to>
      <xdr:col>76</xdr:col>
      <xdr:colOff>114300</xdr:colOff>
      <xdr:row>98</xdr:row>
      <xdr:rowOff>63043</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3703300" y="16809746"/>
          <a:ext cx="889000" cy="5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75718</xdr:rowOff>
    </xdr:from>
    <xdr:to>
      <xdr:col>76</xdr:col>
      <xdr:colOff>165100</xdr:colOff>
      <xdr:row>98</xdr:row>
      <xdr:rowOff>5868</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706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22395</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48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4235</xdr:rowOff>
    </xdr:from>
    <xdr:to>
      <xdr:col>71</xdr:col>
      <xdr:colOff>177800</xdr:colOff>
      <xdr:row>98</xdr:row>
      <xdr:rowOff>63043</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2814300" y="16634885"/>
          <a:ext cx="889000" cy="230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46210</xdr:rowOff>
    </xdr:from>
    <xdr:to>
      <xdr:col>72</xdr:col>
      <xdr:colOff>38100</xdr:colOff>
      <xdr:row>97</xdr:row>
      <xdr:rowOff>147810</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67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164337</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45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106617</xdr:rowOff>
    </xdr:from>
    <xdr:to>
      <xdr:col>67</xdr:col>
      <xdr:colOff>101600</xdr:colOff>
      <xdr:row>98</xdr:row>
      <xdr:rowOff>36767</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73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27894</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82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85834</xdr:rowOff>
    </xdr:from>
    <xdr:to>
      <xdr:col>85</xdr:col>
      <xdr:colOff>177800</xdr:colOff>
      <xdr:row>98</xdr:row>
      <xdr:rowOff>15984</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71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64261</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69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93701</xdr:rowOff>
    </xdr:from>
    <xdr:to>
      <xdr:col>81</xdr:col>
      <xdr:colOff>101600</xdr:colOff>
      <xdr:row>98</xdr:row>
      <xdr:rowOff>23851</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72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14978</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681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128296</xdr:rowOff>
    </xdr:from>
    <xdr:to>
      <xdr:col>76</xdr:col>
      <xdr:colOff>165100</xdr:colOff>
      <xdr:row>98</xdr:row>
      <xdr:rowOff>58446</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75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49573</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6851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12243</xdr:rowOff>
    </xdr:from>
    <xdr:to>
      <xdr:col>72</xdr:col>
      <xdr:colOff>38100</xdr:colOff>
      <xdr:row>98</xdr:row>
      <xdr:rowOff>113843</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81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104970</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68428" y="1690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124885</xdr:rowOff>
    </xdr:from>
    <xdr:to>
      <xdr:col>67</xdr:col>
      <xdr:colOff>101600</xdr:colOff>
      <xdr:row>97</xdr:row>
      <xdr:rowOff>55035</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58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71562</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47111" y="1635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124441</xdr:rowOff>
    </xdr:from>
    <xdr:to>
      <xdr:col>116</xdr:col>
      <xdr:colOff>62864</xdr:colOff>
      <xdr:row>38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267941"/>
          <a:ext cx="1269" cy="127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71118</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504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124441</xdr:rowOff>
    </xdr:from>
    <xdr:to>
      <xdr:col>116</xdr:col>
      <xdr:colOff>152400</xdr:colOff>
      <xdr:row>30</xdr:row>
      <xdr:rowOff>124441</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2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71291</xdr:rowOff>
    </xdr:from>
    <xdr:to>
      <xdr:col>116</xdr:col>
      <xdr:colOff>63500</xdr:colOff>
      <xdr:row>37</xdr:row>
      <xdr:rowOff>90265</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1323300" y="6414941"/>
          <a:ext cx="8382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136466</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137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113589</xdr:rowOff>
    </xdr:from>
    <xdr:to>
      <xdr:col>116</xdr:col>
      <xdr:colOff>114300</xdr:colOff>
      <xdr:row>37</xdr:row>
      <xdr:rowOff>43739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28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90265</xdr:rowOff>
    </xdr:from>
    <xdr:to>
      <xdr:col>111</xdr:col>
      <xdr:colOff>177800</xdr:colOff>
      <xdr:row>37</xdr:row>
      <xdr:rowOff>96952</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0434300" y="6433915"/>
          <a:ext cx="889000" cy="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107759</xdr:rowOff>
    </xdr:from>
    <xdr:to>
      <xdr:col>112</xdr:col>
      <xdr:colOff>38100</xdr:colOff>
      <xdr:row>37</xdr:row>
      <xdr:rowOff>37909</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27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54436</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055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96952</xdr:rowOff>
    </xdr:from>
    <xdr:to>
      <xdr:col>107</xdr:col>
      <xdr:colOff>50800</xdr:colOff>
      <xdr:row>37</xdr:row>
      <xdr:rowOff>103981</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19545300" y="6440602"/>
          <a:ext cx="889000" cy="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162452</xdr:rowOff>
    </xdr:from>
    <xdr:to>
      <xdr:col>107</xdr:col>
      <xdr:colOff>101600</xdr:colOff>
      <xdr:row>37</xdr:row>
      <xdr:rowOff>92602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33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109129</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10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103981</xdr:rowOff>
    </xdr:from>
    <xdr:to>
      <xdr:col>102</xdr:col>
      <xdr:colOff>114300</xdr:colOff>
      <xdr:row>37</xdr:row>
      <xdr:rowOff>110496</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8656300" y="6447631"/>
          <a:ext cx="8890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1289</xdr:rowOff>
    </xdr:from>
    <xdr:to>
      <xdr:col>102</xdr:col>
      <xdr:colOff>165100</xdr:colOff>
      <xdr:row>37</xdr:row>
      <xdr:rowOff>102889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34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119416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12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15977</xdr:rowOff>
    </xdr:from>
    <xdr:to>
      <xdr:col>98</xdr:col>
      <xdr:colOff>38100</xdr:colOff>
      <xdr:row>37</xdr:row>
      <xdr:rowOff>117577</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35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134104</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134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20491</xdr:rowOff>
    </xdr:from>
    <xdr:to>
      <xdr:col>116</xdr:col>
      <xdr:colOff>114300</xdr:colOff>
      <xdr:row>37</xdr:row>
      <xdr:rowOff>122091</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36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106868</xdr:rowOff>
    </xdr:from>
    <xdr:ext cx="469744"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279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39465</xdr:rowOff>
    </xdr:from>
    <xdr:to>
      <xdr:col>112</xdr:col>
      <xdr:colOff>38100</xdr:colOff>
      <xdr:row>37</xdr:row>
      <xdr:rowOff>141065</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38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132192</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088428" y="647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46152</xdr:rowOff>
    </xdr:from>
    <xdr:to>
      <xdr:col>107</xdr:col>
      <xdr:colOff>101600</xdr:colOff>
      <xdr:row>37</xdr:row>
      <xdr:rowOff>147752</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38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138878</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199428" y="6482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53181</xdr:rowOff>
    </xdr:from>
    <xdr:to>
      <xdr:col>102</xdr:col>
      <xdr:colOff>165100</xdr:colOff>
      <xdr:row>37</xdr:row>
      <xdr:rowOff>154781</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39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145908</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10428" y="6489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59696</xdr:rowOff>
    </xdr:from>
    <xdr:to>
      <xdr:col>98</xdr:col>
      <xdr:colOff>38100</xdr:colOff>
      <xdr:row>37</xdr:row>
      <xdr:rowOff>161296</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40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152423</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21428" y="649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150025</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22525"/>
          <a:ext cx="1269" cy="1437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96702</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49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150025</xdr:rowOff>
    </xdr:from>
    <xdr:to>
      <xdr:col>116</xdr:col>
      <xdr:colOff>152400</xdr:colOff>
      <xdr:row>50</xdr:row>
      <xdr:rowOff>150025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22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42240</xdr:rowOff>
    </xdr:from>
    <xdr:to>
      <xdr:col>116</xdr:col>
      <xdr:colOff>63500</xdr:colOff>
      <xdr:row>59</xdr:row>
      <xdr:rowOff>43802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157790"/>
          <a:ext cx="838200" cy="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16222</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788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164795</xdr:rowOff>
    </xdr:from>
    <xdr:to>
      <xdr:col>116</xdr:col>
      <xdr:colOff>114300</xdr:colOff>
      <xdr:row>58</xdr:row>
      <xdr:rowOff>94945</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40525</xdr:rowOff>
    </xdr:from>
    <xdr:to>
      <xdr:col>111</xdr:col>
      <xdr:colOff>177800</xdr:colOff>
      <xdr:row>59</xdr:row>
      <xdr:rowOff>42240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156075"/>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142392</xdr:rowOff>
    </xdr:from>
    <xdr:to>
      <xdr:col>112</xdr:col>
      <xdr:colOff>38100</xdr:colOff>
      <xdr:row>58</xdr:row>
      <xdr:rowOff>72542</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89069</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69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40525</xdr:rowOff>
    </xdr:from>
    <xdr:to>
      <xdr:col>107</xdr:col>
      <xdr:colOff>50800</xdr:colOff>
      <xdr:row>59</xdr:row>
      <xdr:rowOff>43612</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10156075"/>
          <a:ext cx="889000" cy="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146126</xdr:rowOff>
    </xdr:from>
    <xdr:to>
      <xdr:col>107</xdr:col>
      <xdr:colOff>101600</xdr:colOff>
      <xdr:row>58</xdr:row>
      <xdr:rowOff>76276</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92803</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42393</xdr:rowOff>
    </xdr:from>
    <xdr:to>
      <xdr:col>102</xdr:col>
      <xdr:colOff>114300</xdr:colOff>
      <xdr:row>59</xdr:row>
      <xdr:rowOff>43612</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157943"/>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130619</xdr:rowOff>
    </xdr:from>
    <xdr:to>
      <xdr:col>102</xdr:col>
      <xdr:colOff>165100</xdr:colOff>
      <xdr:row>58</xdr:row>
      <xdr:rowOff>60769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77296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123342</xdr:rowOff>
    </xdr:from>
    <xdr:to>
      <xdr:col>98</xdr:col>
      <xdr:colOff>38100</xdr:colOff>
      <xdr:row>58</xdr:row>
      <xdr:rowOff>53492</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70019</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164452</xdr:rowOff>
    </xdr:from>
    <xdr:to>
      <xdr:col>116</xdr:col>
      <xdr:colOff>114300</xdr:colOff>
      <xdr:row>59</xdr:row>
      <xdr:rowOff>94602</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0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79379</xdr:rowOff>
    </xdr:from>
    <xdr:ext cx="313932"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234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162890</xdr:rowOff>
    </xdr:from>
    <xdr:to>
      <xdr:col>112</xdr:col>
      <xdr:colOff>38100</xdr:colOff>
      <xdr:row>59</xdr:row>
      <xdr:rowOff>93040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0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84167</xdr:rowOff>
    </xdr:from>
    <xdr:ext cx="313932"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66333" y="101997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161175</xdr:rowOff>
    </xdr:from>
    <xdr:to>
      <xdr:col>107</xdr:col>
      <xdr:colOff>101600</xdr:colOff>
      <xdr:row>59</xdr:row>
      <xdr:rowOff>91325</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0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82452</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5017" y="10198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164262</xdr:rowOff>
    </xdr:from>
    <xdr:to>
      <xdr:col>102</xdr:col>
      <xdr:colOff>165100</xdr:colOff>
      <xdr:row>59</xdr:row>
      <xdr:rowOff>94412</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0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85539</xdr:rowOff>
    </xdr:from>
    <xdr:ext cx="313932"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88333" y="102010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163043</xdr:rowOff>
    </xdr:from>
    <xdr:to>
      <xdr:col>98</xdr:col>
      <xdr:colOff>38100</xdr:colOff>
      <xdr:row>59</xdr:row>
      <xdr:rowOff>93193</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10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84320</xdr:rowOff>
    </xdr:from>
    <xdr:ext cx="313932"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99333" y="10199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139700</xdr:rowOff>
    </xdr:from>
    <xdr:to>
      <xdr:col>120</xdr:col>
      <xdr:colOff>114300</xdr:colOff>
      <xdr:row>79</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168927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54627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70</xdr:row>
      <xdr:rowOff>111777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68</xdr:row>
      <xdr:rowOff>168927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a16="http://schemas.microsoft.com/office/drawing/2014/main" id="{00000000-0008-0000-0600-00005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139757</xdr:rowOff>
    </xdr:from>
    <xdr:to>
      <xdr:col>116</xdr:col>
      <xdr:colOff>62864</xdr:colOff>
      <xdr:row>79</xdr:row>
      <xdr:rowOff>3484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2159595" y="12141257"/>
          <a:ext cx="1269" cy="140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7311</xdr:rowOff>
    </xdr:from>
    <xdr:ext cx="534377" cy="259045"/>
    <xdr:sp macro="" textlink="">
      <xdr:nvSpPr>
        <xdr:cNvPr id="853" name="繰出金最小値テキスト">
          <a:extLst>
            <a:ext uri="{FF2B5EF4-FFF2-40B4-BE49-F238E27FC236}">
              <a16:creationId xmlns:a16="http://schemas.microsoft.com/office/drawing/2014/main" id="{00000000-0008-0000-0600-000055030000}"/>
            </a:ext>
          </a:extLst>
        </xdr:cNvPr>
        <xdr:cNvSpPr txBox="1"/>
      </xdr:nvSpPr>
      <xdr:spPr>
        <a:xfrm>
          <a:off x="22212300" y="135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3484</xdr:rowOff>
    </xdr:from>
    <xdr:to>
      <xdr:col>116</xdr:col>
      <xdr:colOff>152400</xdr:colOff>
      <xdr:row>79</xdr:row>
      <xdr:rowOff>3484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354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86434</xdr:rowOff>
    </xdr:from>
    <xdr:ext cx="534377" cy="259045"/>
    <xdr:sp macro="" textlink="">
      <xdr:nvSpPr>
        <xdr:cNvPr id="855" name="繰出金最大値テキスト">
          <a:extLst>
            <a:ext uri="{FF2B5EF4-FFF2-40B4-BE49-F238E27FC236}">
              <a16:creationId xmlns:a16="http://schemas.microsoft.com/office/drawing/2014/main" id="{00000000-0008-0000-0600-000057030000}"/>
            </a:ext>
          </a:extLst>
        </xdr:cNvPr>
        <xdr:cNvSpPr txBox="1"/>
      </xdr:nvSpPr>
      <xdr:spPr>
        <a:xfrm>
          <a:off x="22212300" y="1191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139757</xdr:rowOff>
    </xdr:from>
    <xdr:to>
      <xdr:col>116</xdr:col>
      <xdr:colOff>152400</xdr:colOff>
      <xdr:row>70</xdr:row>
      <xdr:rowOff>139757</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214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86694</xdr:rowOff>
    </xdr:from>
    <xdr:to>
      <xdr:col>116</xdr:col>
      <xdr:colOff>63500</xdr:colOff>
      <xdr:row>77</xdr:row>
      <xdr:rowOff>139872</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1323300" y="13288344"/>
          <a:ext cx="838200" cy="5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50198</xdr:rowOff>
    </xdr:from>
    <xdr:ext cx="534377" cy="259045"/>
    <xdr:sp macro="" textlink="">
      <xdr:nvSpPr>
        <xdr:cNvPr id="858" name="繰出金平均値テキスト">
          <a:extLst>
            <a:ext uri="{FF2B5EF4-FFF2-40B4-BE49-F238E27FC236}">
              <a16:creationId xmlns:a16="http://schemas.microsoft.com/office/drawing/2014/main" id="{00000000-0008-0000-0600-00005A030000}"/>
            </a:ext>
          </a:extLst>
        </xdr:cNvPr>
        <xdr:cNvSpPr txBox="1"/>
      </xdr:nvSpPr>
      <xdr:spPr>
        <a:xfrm>
          <a:off x="22212300" y="12737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27321</xdr:rowOff>
    </xdr:from>
    <xdr:to>
      <xdr:col>116</xdr:col>
      <xdr:colOff>114300</xdr:colOff>
      <xdr:row>75</xdr:row>
      <xdr:rowOff>128921</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2110700" y="1288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127327</xdr:rowOff>
    </xdr:from>
    <xdr:to>
      <xdr:col>111</xdr:col>
      <xdr:colOff>177800</xdr:colOff>
      <xdr:row>77</xdr:row>
      <xdr:rowOff>139872</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0434300" y="13328977"/>
          <a:ext cx="889000" cy="1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66069</xdr:rowOff>
    </xdr:from>
    <xdr:to>
      <xdr:col>112</xdr:col>
      <xdr:colOff>38100</xdr:colOff>
      <xdr:row>75</xdr:row>
      <xdr:rowOff>167669</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1272500" y="12924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12746</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270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127327</xdr:rowOff>
    </xdr:from>
    <xdr:to>
      <xdr:col>107</xdr:col>
      <xdr:colOff>50800</xdr:colOff>
      <xdr:row>77</xdr:row>
      <xdr:rowOff>156017</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9545300" y="13328977"/>
          <a:ext cx="889000" cy="28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73469</xdr:rowOff>
    </xdr:from>
    <xdr:to>
      <xdr:col>107</xdr:col>
      <xdr:colOff>101600</xdr:colOff>
      <xdr:row>75</xdr:row>
      <xdr:rowOff>3619</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0383500" y="1276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20146</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253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131499</xdr:rowOff>
    </xdr:from>
    <xdr:to>
      <xdr:col>102</xdr:col>
      <xdr:colOff>114300</xdr:colOff>
      <xdr:row>77</xdr:row>
      <xdr:rowOff>156017</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18656300" y="13333149"/>
          <a:ext cx="889000" cy="2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35837</xdr:rowOff>
    </xdr:from>
    <xdr:to>
      <xdr:col>102</xdr:col>
      <xdr:colOff>165100</xdr:colOff>
      <xdr:row>74</xdr:row>
      <xdr:rowOff>137437</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9494500" y="127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153964</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249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26464</xdr:rowOff>
    </xdr:from>
    <xdr:to>
      <xdr:col>98</xdr:col>
      <xdr:colOff>38100</xdr:colOff>
      <xdr:row>74</xdr:row>
      <xdr:rowOff>128064</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8605500" y="12713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144591</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248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35894</xdr:rowOff>
    </xdr:from>
    <xdr:to>
      <xdr:col>116</xdr:col>
      <xdr:colOff>114300</xdr:colOff>
      <xdr:row>77</xdr:row>
      <xdr:rowOff>137494</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2110700" y="1323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14321</xdr:rowOff>
    </xdr:from>
    <xdr:ext cx="534377" cy="259045"/>
    <xdr:sp macro="" textlink="">
      <xdr:nvSpPr>
        <xdr:cNvPr id="877" name="繰出金該当値テキスト">
          <a:extLst>
            <a:ext uri="{FF2B5EF4-FFF2-40B4-BE49-F238E27FC236}">
              <a16:creationId xmlns:a16="http://schemas.microsoft.com/office/drawing/2014/main" id="{00000000-0008-0000-0600-00006D030000}"/>
            </a:ext>
          </a:extLst>
        </xdr:cNvPr>
        <xdr:cNvSpPr txBox="1"/>
      </xdr:nvSpPr>
      <xdr:spPr>
        <a:xfrm>
          <a:off x="22212300" y="1321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89072</xdr:rowOff>
    </xdr:from>
    <xdr:to>
      <xdr:col>112</xdr:col>
      <xdr:colOff>38100</xdr:colOff>
      <xdr:row>78</xdr:row>
      <xdr:rowOff>19222</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1272500" y="1329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10349</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056111" y="1338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76527</xdr:rowOff>
    </xdr:from>
    <xdr:to>
      <xdr:col>107</xdr:col>
      <xdr:colOff>101600</xdr:colOff>
      <xdr:row>78</xdr:row>
      <xdr:rowOff>6677</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0383500" y="1327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169254</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167111" y="1337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105217</xdr:rowOff>
    </xdr:from>
    <xdr:to>
      <xdr:col>102</xdr:col>
      <xdr:colOff>165100</xdr:colOff>
      <xdr:row>78</xdr:row>
      <xdr:rowOff>35367</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9494500" y="1330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26494</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278111" y="1339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80699</xdr:rowOff>
    </xdr:from>
    <xdr:to>
      <xdr:col>98</xdr:col>
      <xdr:colOff>38100</xdr:colOff>
      <xdr:row>78</xdr:row>
      <xdr:rowOff>10849</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8605500" y="1328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1976</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389111" y="1337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（新）集中改革プランの諸改革により、経常経費の削減と普通建設事業の平準化を行ってきた結果、特に人件費（住民一人当たり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65,664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円、以下同じ）・補助費等（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35,000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円）・貸付金（</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円）・維持補修費（</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2,294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円）・繰出金（</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23,855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円）などにおいて類似団体や滋賀県平均を下回っている。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公債費は住民一人当たり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49,441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円となっており、類似団体や滋賀県平均と比較して高くなっているが、市債の償還は平成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年度以降は減少傾向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る。これは、人口急増対策で比較的短期間に小学校、総合福祉保健センター等の整備のため発行した市債の償還が平成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年度にピークを迎えたことによる。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滋賀県栗東市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70,364
68,972
52.69
29,592,296
28,659,042
855,929
15,679,817
38,757,350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91.4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105410</xdr:rowOff>
    </xdr:from>
    <xdr:to>
      <xdr:col>24</xdr:col>
      <xdr:colOff>62865</xdr:colOff>
      <xdr:row>38</xdr:row>
      <xdr:rowOff>130556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591810"/>
          <a:ext cx="1270" cy="1053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134383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4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130556</xdr:rowOff>
    </xdr:from>
    <xdr:to>
      <xdr:col>24</xdr:col>
      <xdr:colOff>152400</xdr:colOff>
      <xdr:row>38</xdr:row>
      <xdr:rowOff>130556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45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52087</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36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105410</xdr:rowOff>
    </xdr:from>
    <xdr:to>
      <xdr:col>24</xdr:col>
      <xdr:colOff>152400</xdr:colOff>
      <xdr:row>32</xdr:row>
      <xdr:rowOff>105410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591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60604</xdr:rowOff>
    </xdr:from>
    <xdr:to>
      <xdr:col>24</xdr:col>
      <xdr:colOff>63500</xdr:colOff>
      <xdr:row>38</xdr:row>
      <xdr:rowOff>130556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575704"/>
          <a:ext cx="838200" cy="6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90746</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20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67869</xdr:rowOff>
    </xdr:from>
    <xdr:to>
      <xdr:col>24</xdr:col>
      <xdr:colOff>114300</xdr:colOff>
      <xdr:row>35</xdr:row>
      <xdr:rowOff>169469</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31801</xdr:rowOff>
    </xdr:from>
    <xdr:to>
      <xdr:col>19</xdr:col>
      <xdr:colOff>177800</xdr:colOff>
      <xdr:row>38</xdr:row>
      <xdr:rowOff>60604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546901"/>
          <a:ext cx="889000" cy="2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75641</xdr:rowOff>
    </xdr:from>
    <xdr:to>
      <xdr:col>20</xdr:col>
      <xdr:colOff>38100</xdr:colOff>
      <xdr:row>36</xdr:row>
      <xdr:rowOff>5791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22318</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851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31801</xdr:rowOff>
    </xdr:from>
    <xdr:to>
      <xdr:col>15</xdr:col>
      <xdr:colOff>50800</xdr:colOff>
      <xdr:row>38</xdr:row>
      <xdr:rowOff>64719</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546901"/>
          <a:ext cx="889000" cy="3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169367</xdr:rowOff>
    </xdr:from>
    <xdr:to>
      <xdr:col>15</xdr:col>
      <xdr:colOff>101600</xdr:colOff>
      <xdr:row>35</xdr:row>
      <xdr:rowOff>99517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116044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44145</xdr:rowOff>
    </xdr:from>
    <xdr:to>
      <xdr:col>10</xdr:col>
      <xdr:colOff>114300</xdr:colOff>
      <xdr:row>38</xdr:row>
      <xdr:rowOff>64719</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559245"/>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167996</xdr:rowOff>
    </xdr:from>
    <xdr:to>
      <xdr:col>10</xdr:col>
      <xdr:colOff>165100</xdr:colOff>
      <xdr:row>35</xdr:row>
      <xdr:rowOff>98146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114673</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xdr:rowOff>
    </xdr:from>
    <xdr:to>
      <xdr:col>6</xdr:col>
      <xdr:colOff>38100</xdr:colOff>
      <xdr:row>35</xdr:row>
      <xdr:rowOff>104546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121073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7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79756</xdr:rowOff>
    </xdr:from>
    <xdr:to>
      <xdr:col>24</xdr:col>
      <xdr:colOff>114300</xdr:colOff>
      <xdr:row>39</xdr:row>
      <xdr:rowOff>9906</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5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166133</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509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9804</xdr:rowOff>
    </xdr:from>
    <xdr:to>
      <xdr:col>20</xdr:col>
      <xdr:colOff>38100</xdr:colOff>
      <xdr:row>38</xdr:row>
      <xdr:rowOff>111404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52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102531</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617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152451</xdr:rowOff>
    </xdr:from>
    <xdr:to>
      <xdr:col>15</xdr:col>
      <xdr:colOff>101600</xdr:colOff>
      <xdr:row>38</xdr:row>
      <xdr:rowOff>82601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49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73728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58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13919</xdr:rowOff>
    </xdr:from>
    <xdr:to>
      <xdr:col>10</xdr:col>
      <xdr:colOff>165100</xdr:colOff>
      <xdr:row>38</xdr:row>
      <xdr:rowOff>115519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52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106646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621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164795</xdr:rowOff>
    </xdr:from>
    <xdr:to>
      <xdr:col>6</xdr:col>
      <xdr:colOff>38100</xdr:colOff>
      <xdr:row>38</xdr:row>
      <xdr:rowOff>94945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50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86072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601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93652</xdr:rowOff>
    </xdr:from>
    <xdr:to>
      <xdr:col>24</xdr:col>
      <xdr:colOff>62865</xdr:colOff>
      <xdr:row>57</xdr:row>
      <xdr:rowOff>135158</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66152"/>
          <a:ext cx="1270" cy="1241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138985</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1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135158</xdr:rowOff>
    </xdr:from>
    <xdr:to>
      <xdr:col>24</xdr:col>
      <xdr:colOff>152400</xdr:colOff>
      <xdr:row>57</xdr:row>
      <xdr:rowOff>135158</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07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40329</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4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93652</xdr:rowOff>
    </xdr:from>
    <xdr:to>
      <xdr:col>24</xdr:col>
      <xdr:colOff>152400</xdr:colOff>
      <xdr:row>50</xdr:row>
      <xdr:rowOff>93652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6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123873</xdr:rowOff>
    </xdr:from>
    <xdr:to>
      <xdr:col>24</xdr:col>
      <xdr:colOff>63500</xdr:colOff>
      <xdr:row>57</xdr:row>
      <xdr:rowOff>53449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039273"/>
          <a:ext cx="838200" cy="786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147538</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05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124661</xdr:rowOff>
    </xdr:from>
    <xdr:to>
      <xdr:col>24</xdr:col>
      <xdr:colOff>114300</xdr:colOff>
      <xdr:row>56</xdr:row>
      <xdr:rowOff>54811</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5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123873</xdr:rowOff>
    </xdr:from>
    <xdr:to>
      <xdr:col>19</xdr:col>
      <xdr:colOff>177800</xdr:colOff>
      <xdr:row>57</xdr:row>
      <xdr:rowOff>76240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039273"/>
          <a:ext cx="889000" cy="809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90637</xdr:rowOff>
    </xdr:from>
    <xdr:to>
      <xdr:col>20</xdr:col>
      <xdr:colOff>38100</xdr:colOff>
      <xdr:row>52</xdr:row>
      <xdr:rowOff>20787</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883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37314</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8609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76240</xdr:rowOff>
    </xdr:from>
    <xdr:to>
      <xdr:col>15</xdr:col>
      <xdr:colOff>50800</xdr:colOff>
      <xdr:row>57</xdr:row>
      <xdr:rowOff>105845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848890"/>
          <a:ext cx="889000" cy="2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40254</xdr:rowOff>
    </xdr:from>
    <xdr:to>
      <xdr:col>15</xdr:col>
      <xdr:colOff>101600</xdr:colOff>
      <xdr:row>56</xdr:row>
      <xdr:rowOff>141854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4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158381</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41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1374</xdr:rowOff>
    </xdr:from>
    <xdr:to>
      <xdr:col>10</xdr:col>
      <xdr:colOff>114300</xdr:colOff>
      <xdr:row>57</xdr:row>
      <xdr:rowOff>105845</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774024"/>
          <a:ext cx="889000" cy="10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50907</xdr:rowOff>
    </xdr:from>
    <xdr:to>
      <xdr:col>10</xdr:col>
      <xdr:colOff>165100</xdr:colOff>
      <xdr:row>56</xdr:row>
      <xdr:rowOff>152507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5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169034</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42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92741</xdr:rowOff>
    </xdr:from>
    <xdr:to>
      <xdr:col>6</xdr:col>
      <xdr:colOff>38100</xdr:colOff>
      <xdr:row>57</xdr:row>
      <xdr:rowOff>22891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39418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46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2649</xdr:rowOff>
    </xdr:from>
    <xdr:to>
      <xdr:col>24</xdr:col>
      <xdr:colOff>114300</xdr:colOff>
      <xdr:row>57</xdr:row>
      <xdr:rowOff>104249</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77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89026</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9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73073</xdr:rowOff>
    </xdr:from>
    <xdr:to>
      <xdr:col>20</xdr:col>
      <xdr:colOff>38100</xdr:colOff>
      <xdr:row>53</xdr:row>
      <xdr:rowOff>3223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898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165800</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081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25440</xdr:rowOff>
    </xdr:from>
    <xdr:to>
      <xdr:col>15</xdr:col>
      <xdr:colOff>101600</xdr:colOff>
      <xdr:row>57</xdr:row>
      <xdr:rowOff>127040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79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118167</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890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55045</xdr:rowOff>
    </xdr:from>
    <xdr:to>
      <xdr:col>10</xdr:col>
      <xdr:colOff>165100</xdr:colOff>
      <xdr:row>57</xdr:row>
      <xdr:rowOff>156645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2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147772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92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122024</xdr:rowOff>
    </xdr:from>
    <xdr:to>
      <xdr:col>6</xdr:col>
      <xdr:colOff>38100</xdr:colOff>
      <xdr:row>57</xdr:row>
      <xdr:rowOff>52174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2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43301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81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170955</xdr:rowOff>
    </xdr:from>
    <xdr:to>
      <xdr:col>24</xdr:col>
      <xdr:colOff>62865</xdr:colOff>
      <xdr:row>78</xdr:row>
      <xdr:rowOff>52806</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01005"/>
          <a:ext cx="1270" cy="1424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56633</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2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52806</xdr:rowOff>
    </xdr:from>
    <xdr:to>
      <xdr:col>24</xdr:col>
      <xdr:colOff>152400</xdr:colOff>
      <xdr:row>78</xdr:row>
      <xdr:rowOff>52806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2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117632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76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170955</xdr:rowOff>
    </xdr:from>
    <xdr:to>
      <xdr:col>24</xdr:col>
      <xdr:colOff>152400</xdr:colOff>
      <xdr:row>69</xdr:row>
      <xdr:rowOff>170955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01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130010</xdr:rowOff>
    </xdr:from>
    <xdr:to>
      <xdr:col>24</xdr:col>
      <xdr:colOff>63500</xdr:colOff>
      <xdr:row>77</xdr:row>
      <xdr:rowOff>170421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988760"/>
          <a:ext cx="838200" cy="38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163186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6790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140309</xdr:rowOff>
    </xdr:from>
    <xdr:to>
      <xdr:col>24</xdr:col>
      <xdr:colOff>114300</xdr:colOff>
      <xdr:row>75</xdr:row>
      <xdr:rowOff>70459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170421</xdr:rowOff>
    </xdr:from>
    <xdr:to>
      <xdr:col>19</xdr:col>
      <xdr:colOff>177800</xdr:colOff>
      <xdr:row>78</xdr:row>
      <xdr:rowOff>29147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372071"/>
          <a:ext cx="889000" cy="30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122465</xdr:rowOff>
    </xdr:from>
    <xdr:to>
      <xdr:col>20</xdr:col>
      <xdr:colOff>38100</xdr:colOff>
      <xdr:row>77</xdr:row>
      <xdr:rowOff>52615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15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69143</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9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29147</xdr:rowOff>
    </xdr:from>
    <xdr:to>
      <xdr:col>15</xdr:col>
      <xdr:colOff>50800</xdr:colOff>
      <xdr:row>78</xdr:row>
      <xdr:rowOff>157556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402247"/>
          <a:ext cx="889000" cy="128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19253</xdr:rowOff>
    </xdr:from>
    <xdr:to>
      <xdr:col>15</xdr:col>
      <xdr:colOff>101600</xdr:colOff>
      <xdr:row>77</xdr:row>
      <xdr:rowOff>120853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2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137380</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996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146368</xdr:rowOff>
    </xdr:from>
    <xdr:to>
      <xdr:col>10</xdr:col>
      <xdr:colOff>114300</xdr:colOff>
      <xdr:row>78</xdr:row>
      <xdr:rowOff>157556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519468"/>
          <a:ext cx="889000" cy="1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90196</xdr:rowOff>
    </xdr:from>
    <xdr:to>
      <xdr:col>10</xdr:col>
      <xdr:colOff>165100</xdr:colOff>
      <xdr:row>78</xdr:row>
      <xdr:rowOff>20346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9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36873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0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64236</xdr:rowOff>
    </xdr:from>
    <xdr:to>
      <xdr:col>6</xdr:col>
      <xdr:colOff>38100</xdr:colOff>
      <xdr:row>77</xdr:row>
      <xdr:rowOff>165836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65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10913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041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79210</xdr:rowOff>
    </xdr:from>
    <xdr:to>
      <xdr:col>24</xdr:col>
      <xdr:colOff>114300</xdr:colOff>
      <xdr:row>76</xdr:row>
      <xdr:rowOff>9361</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9379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57637</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916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119621</xdr:rowOff>
    </xdr:from>
    <xdr:to>
      <xdr:col>20</xdr:col>
      <xdr:colOff>38100</xdr:colOff>
      <xdr:row>78</xdr:row>
      <xdr:rowOff>49771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32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40898</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413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149797</xdr:rowOff>
    </xdr:from>
    <xdr:to>
      <xdr:col>15</xdr:col>
      <xdr:colOff>101600</xdr:colOff>
      <xdr:row>78</xdr:row>
      <xdr:rowOff>79947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35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71074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444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106756</xdr:rowOff>
    </xdr:from>
    <xdr:to>
      <xdr:col>10</xdr:col>
      <xdr:colOff>165100</xdr:colOff>
      <xdr:row>79</xdr:row>
      <xdr:rowOff>36906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47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28033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572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95568</xdr:rowOff>
    </xdr:from>
    <xdr:to>
      <xdr:col>6</xdr:col>
      <xdr:colOff>38100</xdr:colOff>
      <xdr:row>79</xdr:row>
      <xdr:rowOff>25718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46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16845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561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103434</xdr:rowOff>
    </xdr:from>
    <xdr:to>
      <xdr:col>24</xdr:col>
      <xdr:colOff>62865</xdr:colOff>
      <xdr:row>98</xdr:row>
      <xdr:rowOff>161581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362484"/>
          <a:ext cx="1270" cy="1601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165408</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6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161581</xdr:rowOff>
    </xdr:from>
    <xdr:to>
      <xdr:col>24</xdr:col>
      <xdr:colOff>152400</xdr:colOff>
      <xdr:row>98</xdr:row>
      <xdr:rowOff>161581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6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50111</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13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124,721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103434</xdr:rowOff>
    </xdr:from>
    <xdr:to>
      <xdr:col>24</xdr:col>
      <xdr:colOff>152400</xdr:colOff>
      <xdr:row>89</xdr:row>
      <xdr:rowOff>103434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36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15946</xdr:rowOff>
    </xdr:from>
    <xdr:to>
      <xdr:col>24</xdr:col>
      <xdr:colOff>63500</xdr:colOff>
      <xdr:row>98</xdr:row>
      <xdr:rowOff>120678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818046"/>
          <a:ext cx="838200" cy="10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117541</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405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94664</xdr:rowOff>
    </xdr:from>
    <xdr:to>
      <xdr:col>24</xdr:col>
      <xdr:colOff>114300</xdr:colOff>
      <xdr:row>97</xdr:row>
      <xdr:rowOff>24814</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55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120678</xdr:rowOff>
    </xdr:from>
    <xdr:to>
      <xdr:col>19</xdr:col>
      <xdr:colOff>177800</xdr:colOff>
      <xdr:row>98</xdr:row>
      <xdr:rowOff>149366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922778"/>
          <a:ext cx="889000" cy="2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7437</xdr:rowOff>
    </xdr:from>
    <xdr:to>
      <xdr:col>20</xdr:col>
      <xdr:colOff>38100</xdr:colOff>
      <xdr:row>97</xdr:row>
      <xdr:rowOff>109037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3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125564</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413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149366</xdr:rowOff>
    </xdr:from>
    <xdr:to>
      <xdr:col>15</xdr:col>
      <xdr:colOff>50800</xdr:colOff>
      <xdr:row>98</xdr:row>
      <xdr:rowOff>162038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951466"/>
          <a:ext cx="889000" cy="1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92459</xdr:rowOff>
    </xdr:from>
    <xdr:to>
      <xdr:col>15</xdr:col>
      <xdr:colOff>101600</xdr:colOff>
      <xdr:row>98</xdr:row>
      <xdr:rowOff>22609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23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39136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49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162038</xdr:rowOff>
    </xdr:from>
    <xdr:to>
      <xdr:col>10</xdr:col>
      <xdr:colOff>114300</xdr:colOff>
      <xdr:row>99</xdr:row>
      <xdr:rowOff>12827</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964138"/>
          <a:ext cx="889000" cy="22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98778</xdr:rowOff>
    </xdr:from>
    <xdr:to>
      <xdr:col>10</xdr:col>
      <xdr:colOff>165100</xdr:colOff>
      <xdr:row>98</xdr:row>
      <xdr:rowOff>28928</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2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45455</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50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136172</xdr:rowOff>
    </xdr:from>
    <xdr:to>
      <xdr:col>6</xdr:col>
      <xdr:colOff>38100</xdr:colOff>
      <xdr:row>98</xdr:row>
      <xdr:rowOff>66322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76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82849</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54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136596</xdr:rowOff>
    </xdr:from>
    <xdr:to>
      <xdr:col>24</xdr:col>
      <xdr:colOff>114300</xdr:colOff>
      <xdr:row>98</xdr:row>
      <xdr:rowOff>66746</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7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115023</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74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69878</xdr:rowOff>
    </xdr:from>
    <xdr:to>
      <xdr:col>20</xdr:col>
      <xdr:colOff>38100</xdr:colOff>
      <xdr:row>99</xdr:row>
      <xdr:rowOff>28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87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162605</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96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98566</xdr:rowOff>
    </xdr:from>
    <xdr:to>
      <xdr:col>15</xdr:col>
      <xdr:colOff>101600</xdr:colOff>
      <xdr:row>99</xdr:row>
      <xdr:rowOff>28716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90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19843</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99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111238</xdr:rowOff>
    </xdr:from>
    <xdr:to>
      <xdr:col>10</xdr:col>
      <xdr:colOff>165100</xdr:colOff>
      <xdr:row>99</xdr:row>
      <xdr:rowOff>41388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91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32515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7006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133477</xdr:rowOff>
    </xdr:from>
    <xdr:to>
      <xdr:col>6</xdr:col>
      <xdr:colOff>38100</xdr:colOff>
      <xdr:row>99</xdr:row>
      <xdr:rowOff>63627</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93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54754</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702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152121</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95621"/>
          <a:ext cx="1270" cy="1435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98798</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7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152121</xdr:rowOff>
    </xdr:from>
    <xdr:to>
      <xdr:col>55</xdr:col>
      <xdr:colOff>88900</xdr:colOff>
      <xdr:row>30</xdr:row>
      <xdr:rowOff>152121</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95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165074</xdr:rowOff>
    </xdr:from>
    <xdr:to>
      <xdr:col>55</xdr:col>
      <xdr:colOff>0</xdr:colOff>
      <xdr:row>38</xdr:row>
      <xdr:rowOff>170866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680174"/>
          <a:ext cx="838200" cy="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93489</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37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70612</xdr:rowOff>
    </xdr:from>
    <xdr:to>
      <xdr:col>55</xdr:col>
      <xdr:colOff>50800</xdr:colOff>
      <xdr:row>39</xdr:row>
      <xdr:rowOff>762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153721</xdr:rowOff>
    </xdr:from>
    <xdr:to>
      <xdr:col>50</xdr:col>
      <xdr:colOff>114300</xdr:colOff>
      <xdr:row>38</xdr:row>
      <xdr:rowOff>170866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668821"/>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70917</xdr:rowOff>
    </xdr:from>
    <xdr:to>
      <xdr:col>50</xdr:col>
      <xdr:colOff>165100</xdr:colOff>
      <xdr:row>39</xdr:row>
      <xdr:rowOff>1067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17594</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3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153721</xdr:rowOff>
    </xdr:from>
    <xdr:to>
      <xdr:col>45</xdr:col>
      <xdr:colOff>177800</xdr:colOff>
      <xdr:row>38</xdr:row>
      <xdr:rowOff>159893</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668821"/>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61163</xdr:rowOff>
    </xdr:from>
    <xdr:to>
      <xdr:col>46</xdr:col>
      <xdr:colOff>38100</xdr:colOff>
      <xdr:row>38</xdr:row>
      <xdr:rowOff>162763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7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7840</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3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159893</xdr:rowOff>
    </xdr:from>
    <xdr:to>
      <xdr:col>41</xdr:col>
      <xdr:colOff>50800</xdr:colOff>
      <xdr:row>38</xdr:row>
      <xdr:rowOff>163093</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674993"/>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55449</xdr:rowOff>
    </xdr:from>
    <xdr:to>
      <xdr:col>41</xdr:col>
      <xdr:colOff>101600</xdr:colOff>
      <xdr:row>38</xdr:row>
      <xdr:rowOff>157049</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5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2125</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34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53848</xdr:rowOff>
    </xdr:from>
    <xdr:to>
      <xdr:col>36</xdr:col>
      <xdr:colOff>165100</xdr:colOff>
      <xdr:row>38</xdr:row>
      <xdr:rowOff>155448</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525</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344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114274</xdr:rowOff>
    </xdr:from>
    <xdr:to>
      <xdr:col>55</xdr:col>
      <xdr:colOff>50800</xdr:colOff>
      <xdr:row>39</xdr:row>
      <xdr:rowOff>44424</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2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49038</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641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120066</xdr:rowOff>
    </xdr:from>
    <xdr:to>
      <xdr:col>50</xdr:col>
      <xdr:colOff>165100</xdr:colOff>
      <xdr:row>39</xdr:row>
      <xdr:rowOff>50216</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3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41343</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727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102921</xdr:rowOff>
    </xdr:from>
    <xdr:to>
      <xdr:col>46</xdr:col>
      <xdr:colOff>38100</xdr:colOff>
      <xdr:row>39</xdr:row>
      <xdr:rowOff>33071</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1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24198</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7107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109093</xdr:rowOff>
    </xdr:from>
    <xdr:to>
      <xdr:col>41</xdr:col>
      <xdr:colOff>101600</xdr:colOff>
      <xdr:row>39</xdr:row>
      <xdr:rowOff>39243</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2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30370</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716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112293</xdr:rowOff>
    </xdr:from>
    <xdr:to>
      <xdr:col>36</xdr:col>
      <xdr:colOff>165100</xdr:colOff>
      <xdr:row>39</xdr:row>
      <xdr:rowOff>42443</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2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33570</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720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38174</xdr:rowOff>
    </xdr:from>
    <xdr:to>
      <xdr:col>54</xdr:col>
      <xdr:colOff>189865</xdr:colOff>
      <xdr:row>58</xdr:row>
      <xdr:rowOff>127776</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10674"/>
          <a:ext cx="1270" cy="1461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131603</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75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127776</xdr:rowOff>
    </xdr:from>
    <xdr:to>
      <xdr:col>55</xdr:col>
      <xdr:colOff>88900</xdr:colOff>
      <xdr:row>58</xdr:row>
      <xdr:rowOff>127776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71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156301</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38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38174</xdr:rowOff>
    </xdr:from>
    <xdr:to>
      <xdr:col>55</xdr:col>
      <xdr:colOff>88900</xdr:colOff>
      <xdr:row>50</xdr:row>
      <xdr:rowOff>38174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1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97117</xdr:rowOff>
    </xdr:from>
    <xdr:to>
      <xdr:col>55</xdr:col>
      <xdr:colOff>0</xdr:colOff>
      <xdr:row>58</xdr:row>
      <xdr:rowOff>98205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10041217"/>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153785</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5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130908</xdr:rowOff>
    </xdr:from>
    <xdr:to>
      <xdr:col>55</xdr:col>
      <xdr:colOff>50800</xdr:colOff>
      <xdr:row>58</xdr:row>
      <xdr:rowOff>61058</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90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93669</xdr:rowOff>
    </xdr:from>
    <xdr:to>
      <xdr:col>50</xdr:col>
      <xdr:colOff>114300</xdr:colOff>
      <xdr:row>58</xdr:row>
      <xdr:rowOff>98205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10037769"/>
          <a:ext cx="889000" cy="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144075</xdr:rowOff>
    </xdr:from>
    <xdr:to>
      <xdr:col>50</xdr:col>
      <xdr:colOff>165100</xdr:colOff>
      <xdr:row>58</xdr:row>
      <xdr:rowOff>74225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90752</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69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92956</xdr:rowOff>
    </xdr:from>
    <xdr:to>
      <xdr:col>45</xdr:col>
      <xdr:colOff>177800</xdr:colOff>
      <xdr:row>58</xdr:row>
      <xdr:rowOff>93669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10037056"/>
          <a:ext cx="889000" cy="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136339</xdr:rowOff>
    </xdr:from>
    <xdr:to>
      <xdr:col>46</xdr:col>
      <xdr:colOff>38100</xdr:colOff>
      <xdr:row>58</xdr:row>
      <xdr:rowOff>66489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83016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68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75134</xdr:rowOff>
    </xdr:from>
    <xdr:to>
      <xdr:col>41</xdr:col>
      <xdr:colOff>50800</xdr:colOff>
      <xdr:row>58</xdr:row>
      <xdr:rowOff>92956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10019234"/>
          <a:ext cx="889000" cy="17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143463</xdr:rowOff>
    </xdr:from>
    <xdr:to>
      <xdr:col>41</xdr:col>
      <xdr:colOff>101600</xdr:colOff>
      <xdr:row>58</xdr:row>
      <xdr:rowOff>73613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90140</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69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145455</xdr:rowOff>
    </xdr:from>
    <xdr:to>
      <xdr:col>36</xdr:col>
      <xdr:colOff>165100</xdr:colOff>
      <xdr:row>58</xdr:row>
      <xdr:rowOff>75605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92132</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69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46317</xdr:rowOff>
    </xdr:from>
    <xdr:to>
      <xdr:col>55</xdr:col>
      <xdr:colOff>50800</xdr:colOff>
      <xdr:row>58</xdr:row>
      <xdr:rowOff>147917</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99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132694</xdr:rowOff>
    </xdr:from>
    <xdr:ext cx="469744"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905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47405</xdr:rowOff>
    </xdr:from>
    <xdr:to>
      <xdr:col>50</xdr:col>
      <xdr:colOff>165100</xdr:colOff>
      <xdr:row>58</xdr:row>
      <xdr:rowOff>149005</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99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140132</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04428" y="1008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42869</xdr:rowOff>
    </xdr:from>
    <xdr:to>
      <xdr:col>46</xdr:col>
      <xdr:colOff>38100</xdr:colOff>
      <xdr:row>58</xdr:row>
      <xdr:rowOff>144469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98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135596</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15428" y="10079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42156</xdr:rowOff>
    </xdr:from>
    <xdr:to>
      <xdr:col>41</xdr:col>
      <xdr:colOff>101600</xdr:colOff>
      <xdr:row>58</xdr:row>
      <xdr:rowOff>143756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98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134883</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26428" y="10078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24334</xdr:rowOff>
    </xdr:from>
    <xdr:to>
      <xdr:col>36</xdr:col>
      <xdr:colOff>165100</xdr:colOff>
      <xdr:row>58</xdr:row>
      <xdr:rowOff>125934</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96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117061</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37428" y="10061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35938</xdr:rowOff>
    </xdr:from>
    <xdr:to>
      <xdr:col>54</xdr:col>
      <xdr:colOff>189865</xdr:colOff>
      <xdr:row>78</xdr:row>
      <xdr:rowOff>75532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208888"/>
          <a:ext cx="1270" cy="1239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79359</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5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75532</xdr:rowOff>
    </xdr:from>
    <xdr:to>
      <xdr:col>55</xdr:col>
      <xdr:colOff>88900</xdr:colOff>
      <xdr:row>78</xdr:row>
      <xdr:rowOff>75532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4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154065</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98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35938</xdr:rowOff>
    </xdr:from>
    <xdr:to>
      <xdr:col>55</xdr:col>
      <xdr:colOff>88900</xdr:colOff>
      <xdr:row>71</xdr:row>
      <xdr:rowOff>35938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208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115012</xdr:rowOff>
    </xdr:from>
    <xdr:to>
      <xdr:col>55</xdr:col>
      <xdr:colOff>0</xdr:colOff>
      <xdr:row>77</xdr:row>
      <xdr:rowOff>127493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9639300" y="13316662"/>
          <a:ext cx="838200" cy="1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73967</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2932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51090</xdr:rowOff>
    </xdr:from>
    <xdr:to>
      <xdr:col>55</xdr:col>
      <xdr:colOff>50800</xdr:colOff>
      <xdr:row>76</xdr:row>
      <xdr:rowOff>152690</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127493</xdr:rowOff>
    </xdr:from>
    <xdr:to>
      <xdr:col>50</xdr:col>
      <xdr:colOff>114300</xdr:colOff>
      <xdr:row>78</xdr:row>
      <xdr:rowOff>7158</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329143"/>
          <a:ext cx="889000" cy="5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1095</xdr:rowOff>
    </xdr:from>
    <xdr:to>
      <xdr:col>50</xdr:col>
      <xdr:colOff>165100</xdr:colOff>
      <xdr:row>76</xdr:row>
      <xdr:rowOff>102695</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119222</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280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7158</xdr:rowOff>
    </xdr:from>
    <xdr:to>
      <xdr:col>45</xdr:col>
      <xdr:colOff>177800</xdr:colOff>
      <xdr:row>78</xdr:row>
      <xdr:rowOff>62136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380258"/>
          <a:ext cx="889000" cy="5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152177</xdr:rowOff>
    </xdr:from>
    <xdr:to>
      <xdr:col>46</xdr:col>
      <xdr:colOff>38100</xdr:colOff>
      <xdr:row>77</xdr:row>
      <xdr:rowOff>82327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98854</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29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58432</xdr:rowOff>
    </xdr:from>
    <xdr:to>
      <xdr:col>41</xdr:col>
      <xdr:colOff>50800</xdr:colOff>
      <xdr:row>78</xdr:row>
      <xdr:rowOff>62136</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431532"/>
          <a:ext cx="889000" cy="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167287</xdr:rowOff>
    </xdr:from>
    <xdr:to>
      <xdr:col>41</xdr:col>
      <xdr:colOff>101600</xdr:colOff>
      <xdr:row>77</xdr:row>
      <xdr:rowOff>97437</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113964</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156063</xdr:rowOff>
    </xdr:from>
    <xdr:to>
      <xdr:col>36</xdr:col>
      <xdr:colOff>165100</xdr:colOff>
      <xdr:row>77</xdr:row>
      <xdr:rowOff>86213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102740</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64212</xdr:rowOff>
    </xdr:from>
    <xdr:to>
      <xdr:col>55</xdr:col>
      <xdr:colOff>50800</xdr:colOff>
      <xdr:row>77</xdr:row>
      <xdr:rowOff>165812</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26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42639</xdr:rowOff>
    </xdr:from>
    <xdr:ext cx="469744"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244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76693</xdr:rowOff>
    </xdr:from>
    <xdr:to>
      <xdr:col>50</xdr:col>
      <xdr:colOff>165100</xdr:colOff>
      <xdr:row>78</xdr:row>
      <xdr:rowOff>6843</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27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169420</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04428" y="1337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127808</xdr:rowOff>
    </xdr:from>
    <xdr:to>
      <xdr:col>46</xdr:col>
      <xdr:colOff>38100</xdr:colOff>
      <xdr:row>78</xdr:row>
      <xdr:rowOff>57958</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32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49085</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15428" y="13422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11336</xdr:rowOff>
    </xdr:from>
    <xdr:to>
      <xdr:col>41</xdr:col>
      <xdr:colOff>101600</xdr:colOff>
      <xdr:row>78</xdr:row>
      <xdr:rowOff>112936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38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104063</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26428" y="1347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7632</xdr:rowOff>
    </xdr:from>
    <xdr:to>
      <xdr:col>36</xdr:col>
      <xdr:colOff>165100</xdr:colOff>
      <xdr:row>78</xdr:row>
      <xdr:rowOff>109232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38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100359</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37428" y="13473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6959</xdr:rowOff>
    </xdr:from>
    <xdr:to>
      <xdr:col>54</xdr:col>
      <xdr:colOff>189865</xdr:colOff>
      <xdr:row>98</xdr:row>
      <xdr:rowOff>168980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608909"/>
          <a:ext cx="1270" cy="1362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1357</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97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168980</xdr:rowOff>
    </xdr:from>
    <xdr:to>
      <xdr:col>55</xdr:col>
      <xdr:colOff>88900</xdr:colOff>
      <xdr:row>98</xdr:row>
      <xdr:rowOff>168980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9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125086</xdr:rowOff>
    </xdr:from>
    <xdr:ext cx="534377"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38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93,968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6959</xdr:rowOff>
    </xdr:from>
    <xdr:to>
      <xdr:col>55</xdr:col>
      <xdr:colOff>88900</xdr:colOff>
      <xdr:row>91</xdr:row>
      <xdr:rowOff>6959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60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41193</xdr:rowOff>
    </xdr:from>
    <xdr:to>
      <xdr:col>55</xdr:col>
      <xdr:colOff>0</xdr:colOff>
      <xdr:row>98</xdr:row>
      <xdr:rowOff>76149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843293"/>
          <a:ext cx="838200" cy="34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56990</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3447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34113</xdr:rowOff>
    </xdr:from>
    <xdr:to>
      <xdr:col>55</xdr:col>
      <xdr:colOff>50800</xdr:colOff>
      <xdr:row>96</xdr:row>
      <xdr:rowOff>135713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76149</xdr:rowOff>
    </xdr:from>
    <xdr:to>
      <xdr:col>50</xdr:col>
      <xdr:colOff>114300</xdr:colOff>
      <xdr:row>98</xdr:row>
      <xdr:rowOff>94895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878249"/>
          <a:ext cx="889000" cy="1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35465</xdr:rowOff>
    </xdr:from>
    <xdr:to>
      <xdr:col>50</xdr:col>
      <xdr:colOff>165100</xdr:colOff>
      <xdr:row>96</xdr:row>
      <xdr:rowOff>137065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153592</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26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45517</xdr:rowOff>
    </xdr:from>
    <xdr:to>
      <xdr:col>45</xdr:col>
      <xdr:colOff>177800</xdr:colOff>
      <xdr:row>98</xdr:row>
      <xdr:rowOff>94895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7861300" y="16847617"/>
          <a:ext cx="889000" cy="4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51009</xdr:rowOff>
    </xdr:from>
    <xdr:to>
      <xdr:col>46</xdr:col>
      <xdr:colOff>38100</xdr:colOff>
      <xdr:row>96</xdr:row>
      <xdr:rowOff>152609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51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169136</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28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104076</xdr:rowOff>
    </xdr:from>
    <xdr:to>
      <xdr:col>41</xdr:col>
      <xdr:colOff>50800</xdr:colOff>
      <xdr:row>98</xdr:row>
      <xdr:rowOff>45517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734726"/>
          <a:ext cx="889000" cy="11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59201</xdr:rowOff>
    </xdr:from>
    <xdr:to>
      <xdr:col>41</xdr:col>
      <xdr:colOff>101600</xdr:colOff>
      <xdr:row>96</xdr:row>
      <xdr:rowOff>160801</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5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5878</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29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36264</xdr:rowOff>
    </xdr:from>
    <xdr:to>
      <xdr:col>36</xdr:col>
      <xdr:colOff>165100</xdr:colOff>
      <xdr:row>96</xdr:row>
      <xdr:rowOff>137864</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49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154391</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27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161843</xdr:rowOff>
    </xdr:from>
    <xdr:to>
      <xdr:col>55</xdr:col>
      <xdr:colOff>50800</xdr:colOff>
      <xdr:row>98</xdr:row>
      <xdr:rowOff>91993</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79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140270</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77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25349</xdr:rowOff>
    </xdr:from>
    <xdr:to>
      <xdr:col>50</xdr:col>
      <xdr:colOff>165100</xdr:colOff>
      <xdr:row>98</xdr:row>
      <xdr:rowOff>126949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82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118076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92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44095</xdr:rowOff>
    </xdr:from>
    <xdr:to>
      <xdr:col>46</xdr:col>
      <xdr:colOff>38100</xdr:colOff>
      <xdr:row>98</xdr:row>
      <xdr:rowOff>145695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84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136822</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93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166167</xdr:rowOff>
    </xdr:from>
    <xdr:to>
      <xdr:col>41</xdr:col>
      <xdr:colOff>101600</xdr:colOff>
      <xdr:row>98</xdr:row>
      <xdr:rowOff>96317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79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87444</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88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53276</xdr:rowOff>
    </xdr:from>
    <xdr:to>
      <xdr:col>36</xdr:col>
      <xdr:colOff>165100</xdr:colOff>
      <xdr:row>97</xdr:row>
      <xdr:rowOff>154876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68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146003</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77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107513</xdr:rowOff>
    </xdr:from>
    <xdr:to>
      <xdr:col>85</xdr:col>
      <xdr:colOff>126364</xdr:colOff>
      <xdr:row>38</xdr:row>
      <xdr:rowOff>140432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593913"/>
          <a:ext cx="1269" cy="106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144259</xdr:rowOff>
    </xdr:from>
    <xdr:ext cx="469744"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65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140432</xdr:rowOff>
    </xdr:from>
    <xdr:to>
      <xdr:col>86</xdr:col>
      <xdr:colOff>25400</xdr:colOff>
      <xdr:row>38</xdr:row>
      <xdr:rowOff>140432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65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54190</xdr:rowOff>
    </xdr:from>
    <xdr:ext cx="534377"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36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107513</xdr:rowOff>
    </xdr:from>
    <xdr:to>
      <xdr:col>86</xdr:col>
      <xdr:colOff>25400</xdr:colOff>
      <xdr:row>32</xdr:row>
      <xdr:rowOff>107513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59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153782</xdr:rowOff>
    </xdr:from>
    <xdr:to>
      <xdr:col>85</xdr:col>
      <xdr:colOff>127000</xdr:colOff>
      <xdr:row>37</xdr:row>
      <xdr:rowOff>86208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6325982"/>
          <a:ext cx="838200" cy="10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108749</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280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130322</xdr:rowOff>
    </xdr:from>
    <xdr:to>
      <xdr:col>85</xdr:col>
      <xdr:colOff>177800</xdr:colOff>
      <xdr:row>37</xdr:row>
      <xdr:rowOff>60472</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30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86208</xdr:rowOff>
    </xdr:from>
    <xdr:to>
      <xdr:col>81</xdr:col>
      <xdr:colOff>50800</xdr:colOff>
      <xdr:row>37</xdr:row>
      <xdr:rowOff>152776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6429858"/>
          <a:ext cx="889000" cy="66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114000</xdr:rowOff>
    </xdr:from>
    <xdr:to>
      <xdr:col>81</xdr:col>
      <xdr:colOff>101600</xdr:colOff>
      <xdr:row>37</xdr:row>
      <xdr:rowOff>44150</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60677</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06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152776</xdr:rowOff>
    </xdr:from>
    <xdr:to>
      <xdr:col>76</xdr:col>
      <xdr:colOff>114300</xdr:colOff>
      <xdr:row>38</xdr:row>
      <xdr:rowOff>88631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6496426"/>
          <a:ext cx="889000" cy="10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126253</xdr:rowOff>
    </xdr:from>
    <xdr:to>
      <xdr:col>76</xdr:col>
      <xdr:colOff>165100</xdr:colOff>
      <xdr:row>37</xdr:row>
      <xdr:rowOff>56403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72930</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07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47574</xdr:rowOff>
    </xdr:from>
    <xdr:to>
      <xdr:col>71</xdr:col>
      <xdr:colOff>177800</xdr:colOff>
      <xdr:row>38</xdr:row>
      <xdr:rowOff>88631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2814300" y="6219774"/>
          <a:ext cx="889000" cy="38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158349</xdr:rowOff>
    </xdr:from>
    <xdr:to>
      <xdr:col>72</xdr:col>
      <xdr:colOff>38100</xdr:colOff>
      <xdr:row>37</xdr:row>
      <xdr:rowOff>88499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105026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158669</xdr:rowOff>
    </xdr:from>
    <xdr:to>
      <xdr:col>67</xdr:col>
      <xdr:colOff>101600</xdr:colOff>
      <xdr:row>37</xdr:row>
      <xdr:rowOff>88819</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79946</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102982</xdr:rowOff>
    </xdr:from>
    <xdr:to>
      <xdr:col>85</xdr:col>
      <xdr:colOff>177800</xdr:colOff>
      <xdr:row>37</xdr:row>
      <xdr:rowOff>33132</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27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125859</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12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35408</xdr:rowOff>
    </xdr:from>
    <xdr:to>
      <xdr:col>81</xdr:col>
      <xdr:colOff>101600</xdr:colOff>
      <xdr:row>37</xdr:row>
      <xdr:rowOff>137008</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37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128135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47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101976</xdr:rowOff>
    </xdr:from>
    <xdr:to>
      <xdr:col>76</xdr:col>
      <xdr:colOff>165100</xdr:colOff>
      <xdr:row>38</xdr:row>
      <xdr:rowOff>32126</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44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23253</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53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37831</xdr:rowOff>
    </xdr:from>
    <xdr:to>
      <xdr:col>72</xdr:col>
      <xdr:colOff>38100</xdr:colOff>
      <xdr:row>38</xdr:row>
      <xdr:rowOff>139431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55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130558</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64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168224</xdr:rowOff>
    </xdr:from>
    <xdr:to>
      <xdr:col>67</xdr:col>
      <xdr:colOff>101600</xdr:colOff>
      <xdr:row>36</xdr:row>
      <xdr:rowOff>98374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16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114901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594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18332</xdr:rowOff>
    </xdr:from>
    <xdr:to>
      <xdr:col>85</xdr:col>
      <xdr:colOff>126364</xdr:colOff>
      <xdr:row>58</xdr:row>
      <xdr:rowOff>123165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590832"/>
          <a:ext cx="1269" cy="1476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126992</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100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123165</xdr:rowOff>
    </xdr:from>
    <xdr:to>
      <xdr:col>86</xdr:col>
      <xdr:colOff>25400</xdr:colOff>
      <xdr:row>58</xdr:row>
      <xdr:rowOff>123165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1006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136459</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366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18332</xdr:rowOff>
    </xdr:from>
    <xdr:to>
      <xdr:col>86</xdr:col>
      <xdr:colOff>25400</xdr:colOff>
      <xdr:row>50</xdr:row>
      <xdr:rowOff>18332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59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65310</xdr:rowOff>
    </xdr:from>
    <xdr:to>
      <xdr:col>85</xdr:col>
      <xdr:colOff>127000</xdr:colOff>
      <xdr:row>56</xdr:row>
      <xdr:rowOff>8083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495060"/>
          <a:ext cx="838200" cy="11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103909</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362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81032</xdr:rowOff>
    </xdr:from>
    <xdr:to>
      <xdr:col>85</xdr:col>
      <xdr:colOff>177800</xdr:colOff>
      <xdr:row>56</xdr:row>
      <xdr:rowOff>11182</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51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65310</xdr:rowOff>
    </xdr:from>
    <xdr:to>
      <xdr:col>81</xdr:col>
      <xdr:colOff>50800</xdr:colOff>
      <xdr:row>56</xdr:row>
      <xdr:rowOff>73654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9495060"/>
          <a:ext cx="889000" cy="179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154298</xdr:rowOff>
    </xdr:from>
    <xdr:to>
      <xdr:col>81</xdr:col>
      <xdr:colOff>101600</xdr:colOff>
      <xdr:row>55</xdr:row>
      <xdr:rowOff>84448</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4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100975</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18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44926</xdr:rowOff>
    </xdr:from>
    <xdr:to>
      <xdr:col>76</xdr:col>
      <xdr:colOff>114300</xdr:colOff>
      <xdr:row>56</xdr:row>
      <xdr:rowOff>73654</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3703300" y="9131776"/>
          <a:ext cx="889000" cy="54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40704</xdr:rowOff>
    </xdr:from>
    <xdr:to>
      <xdr:col>76</xdr:col>
      <xdr:colOff>165100</xdr:colOff>
      <xdr:row>55</xdr:row>
      <xdr:rowOff>142304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47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158831</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24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44926</xdr:rowOff>
    </xdr:from>
    <xdr:to>
      <xdr:col>71</xdr:col>
      <xdr:colOff>177800</xdr:colOff>
      <xdr:row>54</xdr:row>
      <xdr:rowOff>142081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131776"/>
          <a:ext cx="889000" cy="26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156090</xdr:rowOff>
    </xdr:from>
    <xdr:to>
      <xdr:col>72</xdr:col>
      <xdr:colOff>38100</xdr:colOff>
      <xdr:row>56</xdr:row>
      <xdr:rowOff>86240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5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77367</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67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5442</xdr:rowOff>
    </xdr:from>
    <xdr:to>
      <xdr:col>67</xdr:col>
      <xdr:colOff>101600</xdr:colOff>
      <xdr:row>56</xdr:row>
      <xdr:rowOff>107042</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6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98169</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69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128733</xdr:rowOff>
    </xdr:from>
    <xdr:to>
      <xdr:col>85</xdr:col>
      <xdr:colOff>177800</xdr:colOff>
      <xdr:row>56</xdr:row>
      <xdr:rowOff>58883</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55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107160</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53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14510</xdr:rowOff>
    </xdr:from>
    <xdr:to>
      <xdr:col>81</xdr:col>
      <xdr:colOff>101600</xdr:colOff>
      <xdr:row>55</xdr:row>
      <xdr:rowOff>116110</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44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107237</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53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22854</xdr:rowOff>
    </xdr:from>
    <xdr:to>
      <xdr:col>76</xdr:col>
      <xdr:colOff>165100</xdr:colOff>
      <xdr:row>56</xdr:row>
      <xdr:rowOff>124454</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62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115581</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71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165576</xdr:rowOff>
    </xdr:from>
    <xdr:to>
      <xdr:col>72</xdr:col>
      <xdr:colOff>38100</xdr:colOff>
      <xdr:row>53</xdr:row>
      <xdr:rowOff>95726</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08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112253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885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91281</xdr:rowOff>
    </xdr:from>
    <xdr:to>
      <xdr:col>67</xdr:col>
      <xdr:colOff>101600</xdr:colOff>
      <xdr:row>55</xdr:row>
      <xdr:rowOff>21431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34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37958</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124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73711</xdr:rowOff>
    </xdr:from>
    <xdr:to>
      <xdr:col>85</xdr:col>
      <xdr:colOff>126364</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246661"/>
          <a:ext cx="1269" cy="1342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20388</xdr:rowOff>
    </xdr:from>
    <xdr:ext cx="534377"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202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73711</xdr:rowOff>
    </xdr:from>
    <xdr:to>
      <xdr:col>86</xdr:col>
      <xdr:colOff>25400</xdr:colOff>
      <xdr:row>71</xdr:row>
      <xdr:rowOff>73711</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246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96690</xdr:rowOff>
    </xdr:from>
    <xdr:ext cx="469744"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298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73813</xdr:rowOff>
    </xdr:from>
    <xdr:to>
      <xdr:col>85</xdr:col>
      <xdr:colOff>177800</xdr:colOff>
      <xdr:row>79</xdr:row>
      <xdr:rowOff>3963</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44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699</xdr:rowOff>
    </xdr:from>
    <xdr:to>
      <xdr:col>81</xdr:col>
      <xdr:colOff>101600</xdr:colOff>
      <xdr:row>78</xdr:row>
      <xdr:rowOff>102299</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3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118826</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46428" y="1314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38075</xdr:rowOff>
    </xdr:from>
    <xdr:to>
      <xdr:col>76</xdr:col>
      <xdr:colOff>165100</xdr:colOff>
      <xdr:row>78</xdr:row>
      <xdr:rowOff>139675</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411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156202</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57428" y="1318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82156</xdr:rowOff>
    </xdr:from>
    <xdr:to>
      <xdr:col>72</xdr:col>
      <xdr:colOff>38100</xdr:colOff>
      <xdr:row>79</xdr:row>
      <xdr:rowOff>12306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45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28833</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428" y="1323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115266</xdr:rowOff>
    </xdr:from>
    <xdr:to>
      <xdr:col>67</xdr:col>
      <xdr:colOff>101600</xdr:colOff>
      <xdr:row>79</xdr:row>
      <xdr:rowOff>45416</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48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61943</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79428" y="1326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4776</xdr:rowOff>
    </xdr:from>
    <xdr:to>
      <xdr:col>85</xdr:col>
      <xdr:colOff>126364</xdr:colOff>
      <xdr:row>98</xdr:row>
      <xdr:rowOff>119094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435276"/>
          <a:ext cx="1269" cy="1485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122921</xdr:rowOff>
    </xdr:from>
    <xdr:ext cx="469744"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92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119094</xdr:rowOff>
    </xdr:from>
    <xdr:to>
      <xdr:col>86</xdr:col>
      <xdr:colOff>25400</xdr:colOff>
      <xdr:row>98</xdr:row>
      <xdr:rowOff>119094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92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122903</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21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4776</xdr:rowOff>
    </xdr:from>
    <xdr:to>
      <xdr:col>86</xdr:col>
      <xdr:colOff>25400</xdr:colOff>
      <xdr:row>90</xdr:row>
      <xdr:rowOff>4776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43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89686</xdr:rowOff>
    </xdr:from>
    <xdr:to>
      <xdr:col>85</xdr:col>
      <xdr:colOff>127000</xdr:colOff>
      <xdr:row>94</xdr:row>
      <xdr:rowOff>148828</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5481300" y="16205986"/>
          <a:ext cx="838200" cy="59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2291</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290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23864</xdr:rowOff>
    </xdr:from>
    <xdr:to>
      <xdr:col>85</xdr:col>
      <xdr:colOff>177800</xdr:colOff>
      <xdr:row>95</xdr:row>
      <xdr:rowOff>125464</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33466</xdr:rowOff>
    </xdr:from>
    <xdr:to>
      <xdr:col>81</xdr:col>
      <xdr:colOff>50800</xdr:colOff>
      <xdr:row>94</xdr:row>
      <xdr:rowOff>89686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4592300" y="16149766"/>
          <a:ext cx="889000" cy="5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85536</xdr:rowOff>
    </xdr:from>
    <xdr:to>
      <xdr:col>81</xdr:col>
      <xdr:colOff>101600</xdr:colOff>
      <xdr:row>96</xdr:row>
      <xdr:rowOff>15686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37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6813</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46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155947</xdr:rowOff>
    </xdr:from>
    <xdr:to>
      <xdr:col>76</xdr:col>
      <xdr:colOff>114300</xdr:colOff>
      <xdr:row>94</xdr:row>
      <xdr:rowOff>33466</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3703300" y="15929347"/>
          <a:ext cx="889000" cy="220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74890</xdr:rowOff>
    </xdr:from>
    <xdr:to>
      <xdr:col>76</xdr:col>
      <xdr:colOff>165100</xdr:colOff>
      <xdr:row>96</xdr:row>
      <xdr:rowOff>5040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167617</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45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155947</xdr:rowOff>
    </xdr:from>
    <xdr:to>
      <xdr:col>71</xdr:col>
      <xdr:colOff>177800</xdr:colOff>
      <xdr:row>93</xdr:row>
      <xdr:rowOff>115714</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2814300" y="15929347"/>
          <a:ext cx="889000" cy="131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65094</xdr:rowOff>
    </xdr:from>
    <xdr:to>
      <xdr:col>72</xdr:col>
      <xdr:colOff>38100</xdr:colOff>
      <xdr:row>95</xdr:row>
      <xdr:rowOff>166694</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157821</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44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67869</xdr:rowOff>
    </xdr:from>
    <xdr:to>
      <xdr:col>67</xdr:col>
      <xdr:colOff>101600</xdr:colOff>
      <xdr:row>95</xdr:row>
      <xdr:rowOff>169469</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160596</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44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98028</xdr:rowOff>
    </xdr:from>
    <xdr:to>
      <xdr:col>85</xdr:col>
      <xdr:colOff>177800</xdr:colOff>
      <xdr:row>95</xdr:row>
      <xdr:rowOff>28178</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21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120905</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06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38886</xdr:rowOff>
    </xdr:from>
    <xdr:to>
      <xdr:col>81</xdr:col>
      <xdr:colOff>101600</xdr:colOff>
      <xdr:row>94</xdr:row>
      <xdr:rowOff>140486</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15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157013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593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154116</xdr:rowOff>
    </xdr:from>
    <xdr:to>
      <xdr:col>76</xdr:col>
      <xdr:colOff>165100</xdr:colOff>
      <xdr:row>94</xdr:row>
      <xdr:rowOff>84266</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09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100793</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5874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105147</xdr:rowOff>
    </xdr:from>
    <xdr:to>
      <xdr:col>72</xdr:col>
      <xdr:colOff>38100</xdr:colOff>
      <xdr:row>93</xdr:row>
      <xdr:rowOff>35297</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587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51824</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565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64914</xdr:rowOff>
    </xdr:from>
    <xdr:to>
      <xdr:col>67</xdr:col>
      <xdr:colOff>101600</xdr:colOff>
      <xdr:row>93</xdr:row>
      <xdr:rowOff>166514</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00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11591</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578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152121</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467071"/>
          <a:ext cx="1269" cy="1263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70502</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7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98798</xdr:rowOff>
    </xdr:from>
    <xdr:ext cx="534377"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24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16,587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152121</xdr:rowOff>
    </xdr:from>
    <xdr:to>
      <xdr:col>116</xdr:col>
      <xdr:colOff>152400</xdr:colOff>
      <xdr:row>31</xdr:row>
      <xdr:rowOff>152121</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467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159402</xdr:rowOff>
    </xdr:from>
    <xdr:ext cx="378565"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5030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136525</xdr:rowOff>
    </xdr:from>
    <xdr:to>
      <xdr:col>116</xdr:col>
      <xdr:colOff>114300</xdr:colOff>
      <xdr:row>39</xdr:row>
      <xdr:rowOff>66675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159538</xdr:rowOff>
    </xdr:from>
    <xdr:to>
      <xdr:col>112</xdr:col>
      <xdr:colOff>38100</xdr:colOff>
      <xdr:row>39</xdr:row>
      <xdr:rowOff>89688</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67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106215</xdr:rowOff>
    </xdr:from>
    <xdr:ext cx="313932"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66333" y="64498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158318</xdr:rowOff>
    </xdr:from>
    <xdr:to>
      <xdr:col>107</xdr:col>
      <xdr:colOff>101600</xdr:colOff>
      <xdr:row>39</xdr:row>
      <xdr:rowOff>88468</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67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104995</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77333" y="6448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158318</xdr:rowOff>
    </xdr:from>
    <xdr:to>
      <xdr:col>102</xdr:col>
      <xdr:colOff>165100</xdr:colOff>
      <xdr:row>39</xdr:row>
      <xdr:rowOff>88468</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67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104995</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88333" y="6448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147879</xdr:rowOff>
    </xdr:from>
    <xdr:to>
      <xdr:col>98</xdr:col>
      <xdr:colOff>38100</xdr:colOff>
      <xdr:row>39</xdr:row>
      <xdr:rowOff>78029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66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94556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7017" y="6438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114952</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630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（新）集中改革プラン等の諸改革により、経常経費の削減と普通建設事業の平準化を行ってきた結果、多くの目的別歳出において類似団体や滋賀県平均を下回っている。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公債費は住民一人当たり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49,441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円となっており、類似団体や滋賀県平均と比較して高くなっているが、市債の償還は平成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年度以降は減少傾向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る。これは、人口急増対策で比較的短期間に小学校、総合福祉保健センター等の整備のため発行した市債の償還が平成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年度にピークを迎えたことによる。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滋賀県栗東市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実質単年度収支は、昨年度と比較して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、引き続き黒字を確保している。これは、歳入においては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普通交付税・臨時財政対策債</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増など</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、歳出においては改革効果を持続し節減に努めたことにより、財政調整基金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・減債基金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の取崩しを回避したことによるものである。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今後も（新）集中改革プランの改革効果を持続させ、健全な財政運営に努めていく。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滋賀県栗東市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平成１９年度以来赤字決算を続けてきた国民健康保険特別会計は、段階的な国保税率の見直しを主な要因として平成２２年度に黒字に転換し、以降、全会計合計ベースでは連結実質赤字は生じていない。</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営企業会計全体を通じて、適切な収支が今後も保持されるように、一般会計からの繰出金の更なる適正化を進めていく。また、一般会計についても、（新）集中改革プランの改革効果を持続させ、歳入確保・歳出削減を確実に実行し、収支均衡・基金の確保・弾力性のある財政運営といった財政の健全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zoomScale="85" zoomScaleNormal="85"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8" t="s">
        <v>80</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75" thickBot="1" x14ac:dyDescent="0.2">
      <c r="B2" s="179" t="s">
        <v>81</v>
      </c>
      <c r="C2" s="179"/>
      <c r="D2" s="180"/>
    </row>
    <row r="3" spans="1:119" ht="18.75" customHeight="1" thickBot="1" x14ac:dyDescent="0.2">
      <c r="A3" s="178"/>
      <c r="B3" s="419" t="s">
        <v>82</v>
      </c>
      <c r="C3" s="420"/>
      <c r="D3" s="420"/>
      <c r="E3" s="421"/>
      <c r="F3" s="421"/>
      <c r="G3" s="421"/>
      <c r="H3" s="421"/>
      <c r="I3" s="421"/>
      <c r="J3" s="421"/>
      <c r="K3" s="421"/>
      <c r="L3" s="421" t="s">
        <v>83</v>
      </c>
      <c r="M3" s="421"/>
      <c r="N3" s="421"/>
      <c r="O3" s="421"/>
      <c r="P3" s="421"/>
      <c r="Q3" s="421"/>
      <c r="R3" s="428"/>
      <c r="S3" s="428"/>
      <c r="T3" s="428"/>
      <c r="U3" s="428"/>
      <c r="V3" s="429"/>
      <c r="W3" s="403" t="s">
        <v>84</v>
      </c>
      <c r="X3" s="404"/>
      <c r="Y3" s="404"/>
      <c r="Z3" s="404"/>
      <c r="AA3" s="404"/>
      <c r="AB3" s="420"/>
      <c r="AC3" s="428" t="s">
        <v>85</v>
      </c>
      <c r="AD3" s="404"/>
      <c r="AE3" s="404"/>
      <c r="AF3" s="404"/>
      <c r="AG3" s="404"/>
      <c r="AH3" s="404"/>
      <c r="AI3" s="404"/>
      <c r="AJ3" s="404"/>
      <c r="AK3" s="404"/>
      <c r="AL3" s="405"/>
      <c r="AM3" s="403" t="s">
        <v>86</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87</v>
      </c>
      <c r="BO3" s="404"/>
      <c r="BP3" s="404"/>
      <c r="BQ3" s="404"/>
      <c r="BR3" s="404"/>
      <c r="BS3" s="404"/>
      <c r="BT3" s="404"/>
      <c r="BU3" s="405"/>
      <c r="BV3" s="403" t="s">
        <v>88</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89</v>
      </c>
      <c r="CU3" s="404"/>
      <c r="CV3" s="404"/>
      <c r="CW3" s="404"/>
      <c r="CX3" s="404"/>
      <c r="CY3" s="404"/>
      <c r="CZ3" s="404"/>
      <c r="DA3" s="405"/>
      <c r="DB3" s="403" t="s">
        <v>90</v>
      </c>
      <c r="DC3" s="404"/>
      <c r="DD3" s="404"/>
      <c r="DE3" s="404"/>
      <c r="DF3" s="404"/>
      <c r="DG3" s="404"/>
      <c r="DH3" s="404"/>
      <c r="DI3" s="405"/>
    </row>
    <row r="4" spans="1:119" ht="18.75" customHeight="1" x14ac:dyDescent="0.15">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91</v>
      </c>
      <c r="AZ4" s="407"/>
      <c r="BA4" s="407"/>
      <c r="BB4" s="407"/>
      <c r="BC4" s="407"/>
      <c r="BD4" s="407"/>
      <c r="BE4" s="407"/>
      <c r="BF4" s="407"/>
      <c r="BG4" s="407"/>
      <c r="BH4" s="407"/>
      <c r="BI4" s="407"/>
      <c r="BJ4" s="407"/>
      <c r="BK4" s="407"/>
      <c r="BL4" s="407"/>
      <c r="BM4" s="408"/>
      <c r="BN4" s="409">
        <v>29592296</v>
      </c>
      <c r="BO4" s="410"/>
      <c r="BP4" s="410"/>
      <c r="BQ4" s="410"/>
      <c r="BR4" s="410"/>
      <c r="BS4" s="410"/>
      <c r="BT4" s="410"/>
      <c r="BU4" s="411"/>
      <c r="BV4" s="409">
        <v>34195132</v>
      </c>
      <c r="BW4" s="410"/>
      <c r="BX4" s="410"/>
      <c r="BY4" s="410"/>
      <c r="BZ4" s="410"/>
      <c r="CA4" s="410"/>
      <c r="CB4" s="410"/>
      <c r="CC4" s="411"/>
      <c r="CD4" s="412" t="s">
        <v>92</v>
      </c>
      <c r="CE4" s="413"/>
      <c r="CF4" s="413"/>
      <c r="CG4" s="413"/>
      <c r="CH4" s="413"/>
      <c r="CI4" s="413"/>
      <c r="CJ4" s="413"/>
      <c r="CK4" s="413"/>
      <c r="CL4" s="413"/>
      <c r="CM4" s="413"/>
      <c r="CN4" s="413"/>
      <c r="CO4" s="413"/>
      <c r="CP4" s="413"/>
      <c r="CQ4" s="413"/>
      <c r="CR4" s="413"/>
      <c r="CS4" s="414"/>
      <c r="CT4" s="415">
        <v>5.5</v>
      </c>
      <c r="CU4" s="416"/>
      <c r="CV4" s="416"/>
      <c r="CW4" s="416"/>
      <c r="CX4" s="416"/>
      <c r="CY4" s="416"/>
      <c r="CZ4" s="416"/>
      <c r="DA4" s="417"/>
      <c r="DB4" s="415">
        <v>3</v>
      </c>
      <c r="DC4" s="416"/>
      <c r="DD4" s="416"/>
      <c r="DE4" s="416"/>
      <c r="DF4" s="416"/>
      <c r="DG4" s="416"/>
      <c r="DH4" s="416"/>
      <c r="DI4" s="417"/>
    </row>
    <row r="5" spans="1:119" ht="18.75" customHeight="1" x14ac:dyDescent="0.15">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93</v>
      </c>
      <c r="AN5" s="476"/>
      <c r="AO5" s="476"/>
      <c r="AP5" s="476"/>
      <c r="AQ5" s="476"/>
      <c r="AR5" s="476"/>
      <c r="AS5" s="476"/>
      <c r="AT5" s="477"/>
      <c r="AU5" s="478" t="s">
        <v>94</v>
      </c>
      <c r="AV5" s="479"/>
      <c r="AW5" s="479"/>
      <c r="AX5" s="479"/>
      <c r="AY5" s="480" t="s">
        <v>95</v>
      </c>
      <c r="AZ5" s="481"/>
      <c r="BA5" s="481"/>
      <c r="BB5" s="481"/>
      <c r="BC5" s="481"/>
      <c r="BD5" s="481"/>
      <c r="BE5" s="481"/>
      <c r="BF5" s="481"/>
      <c r="BG5" s="481"/>
      <c r="BH5" s="481"/>
      <c r="BI5" s="481"/>
      <c r="BJ5" s="481"/>
      <c r="BK5" s="481"/>
      <c r="BL5" s="481"/>
      <c r="BM5" s="482"/>
      <c r="BN5" s="446">
        <v>28659042</v>
      </c>
      <c r="BO5" s="447"/>
      <c r="BP5" s="447"/>
      <c r="BQ5" s="447"/>
      <c r="BR5" s="447"/>
      <c r="BS5" s="447"/>
      <c r="BT5" s="447"/>
      <c r="BU5" s="448"/>
      <c r="BV5" s="446">
        <v>33698528</v>
      </c>
      <c r="BW5" s="447"/>
      <c r="BX5" s="447"/>
      <c r="BY5" s="447"/>
      <c r="BZ5" s="447"/>
      <c r="CA5" s="447"/>
      <c r="CB5" s="447"/>
      <c r="CC5" s="448"/>
      <c r="CD5" s="449" t="s">
        <v>96</v>
      </c>
      <c r="CE5" s="450"/>
      <c r="CF5" s="450"/>
      <c r="CG5" s="450"/>
      <c r="CH5" s="450"/>
      <c r="CI5" s="450"/>
      <c r="CJ5" s="450"/>
      <c r="CK5" s="450"/>
      <c r="CL5" s="450"/>
      <c r="CM5" s="450"/>
      <c r="CN5" s="450"/>
      <c r="CO5" s="450"/>
      <c r="CP5" s="450"/>
      <c r="CQ5" s="450"/>
      <c r="CR5" s="450"/>
      <c r="CS5" s="451"/>
      <c r="CT5" s="443">
        <v>87.6</v>
      </c>
      <c r="CU5" s="444"/>
      <c r="CV5" s="444"/>
      <c r="CW5" s="444"/>
      <c r="CX5" s="444"/>
      <c r="CY5" s="444"/>
      <c r="CZ5" s="444"/>
      <c r="DA5" s="445"/>
      <c r="DB5" s="443">
        <v>92.6</v>
      </c>
      <c r="DC5" s="444"/>
      <c r="DD5" s="444"/>
      <c r="DE5" s="444"/>
      <c r="DF5" s="444"/>
      <c r="DG5" s="444"/>
      <c r="DH5" s="444"/>
      <c r="DI5" s="445"/>
    </row>
    <row r="6" spans="1:119" ht="18.75" customHeight="1" x14ac:dyDescent="0.15">
      <c r="A6" s="178"/>
      <c r="B6" s="452" t="s">
        <v>97</v>
      </c>
      <c r="C6" s="453"/>
      <c r="D6" s="453"/>
      <c r="E6" s="454"/>
      <c r="F6" s="454"/>
      <c r="G6" s="454"/>
      <c r="H6" s="454"/>
      <c r="I6" s="454"/>
      <c r="J6" s="454"/>
      <c r="K6" s="454"/>
      <c r="L6" s="454" t="s">
        <v>98</v>
      </c>
      <c r="M6" s="454"/>
      <c r="N6" s="454"/>
      <c r="O6" s="454"/>
      <c r="P6" s="454"/>
      <c r="Q6" s="454"/>
      <c r="R6" s="458"/>
      <c r="S6" s="458"/>
      <c r="T6" s="458"/>
      <c r="U6" s="458"/>
      <c r="V6" s="459"/>
      <c r="W6" s="462" t="s">
        <v>99</v>
      </c>
      <c r="X6" s="463"/>
      <c r="Y6" s="463"/>
      <c r="Z6" s="463"/>
      <c r="AA6" s="463"/>
      <c r="AB6" s="453"/>
      <c r="AC6" s="466" t="s">
        <v>100</v>
      </c>
      <c r="AD6" s="467"/>
      <c r="AE6" s="467"/>
      <c r="AF6" s="467"/>
      <c r="AG6" s="467"/>
      <c r="AH6" s="467"/>
      <c r="AI6" s="467"/>
      <c r="AJ6" s="467"/>
      <c r="AK6" s="467"/>
      <c r="AL6" s="468"/>
      <c r="AM6" s="475" t="s">
        <v>101</v>
      </c>
      <c r="AN6" s="476"/>
      <c r="AO6" s="476"/>
      <c r="AP6" s="476"/>
      <c r="AQ6" s="476"/>
      <c r="AR6" s="476"/>
      <c r="AS6" s="476"/>
      <c r="AT6" s="477"/>
      <c r="AU6" s="478" t="s">
        <v>102</v>
      </c>
      <c r="AV6" s="479"/>
      <c r="AW6" s="479"/>
      <c r="AX6" s="479"/>
      <c r="AY6" s="480" t="s">
        <v>103</v>
      </c>
      <c r="AZ6" s="481"/>
      <c r="BA6" s="481"/>
      <c r="BB6" s="481"/>
      <c r="BC6" s="481"/>
      <c r="BD6" s="481"/>
      <c r="BE6" s="481"/>
      <c r="BF6" s="481"/>
      <c r="BG6" s="481"/>
      <c r="BH6" s="481"/>
      <c r="BI6" s="481"/>
      <c r="BJ6" s="481"/>
      <c r="BK6" s="481"/>
      <c r="BL6" s="481"/>
      <c r="BM6" s="482"/>
      <c r="BN6" s="446">
        <v>933254</v>
      </c>
      <c r="BO6" s="447"/>
      <c r="BP6" s="447"/>
      <c r="BQ6" s="447"/>
      <c r="BR6" s="447"/>
      <c r="BS6" s="447"/>
      <c r="BT6" s="447"/>
      <c r="BU6" s="448"/>
      <c r="BV6" s="446">
        <v>496604</v>
      </c>
      <c r="BW6" s="447"/>
      <c r="BX6" s="447"/>
      <c r="BY6" s="447"/>
      <c r="BZ6" s="447"/>
      <c r="CA6" s="447"/>
      <c r="CB6" s="447"/>
      <c r="CC6" s="448"/>
      <c r="CD6" s="449" t="s">
        <v>104</v>
      </c>
      <c r="CE6" s="450"/>
      <c r="CF6" s="450"/>
      <c r="CG6" s="450"/>
      <c r="CH6" s="450"/>
      <c r="CI6" s="450"/>
      <c r="CJ6" s="450"/>
      <c r="CK6" s="450"/>
      <c r="CL6" s="450"/>
      <c r="CM6" s="450"/>
      <c r="CN6" s="450"/>
      <c r="CO6" s="450"/>
      <c r="CP6" s="450"/>
      <c r="CQ6" s="450"/>
      <c r="CR6" s="450"/>
      <c r="CS6" s="451"/>
      <c r="CT6" s="483">
        <v>92.3</v>
      </c>
      <c r="CU6" s="484"/>
      <c r="CV6" s="484"/>
      <c r="CW6" s="484"/>
      <c r="CX6" s="484"/>
      <c r="CY6" s="484"/>
      <c r="CZ6" s="484"/>
      <c r="DA6" s="485"/>
      <c r="DB6" s="483">
        <v>95.3</v>
      </c>
      <c r="DC6" s="484"/>
      <c r="DD6" s="484"/>
      <c r="DE6" s="484"/>
      <c r="DF6" s="484"/>
      <c r="DG6" s="484"/>
      <c r="DH6" s="484"/>
      <c r="DI6" s="485"/>
    </row>
    <row r="7" spans="1:119" ht="18.75" customHeight="1" x14ac:dyDescent="0.15">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105</v>
      </c>
      <c r="AN7" s="476"/>
      <c r="AO7" s="476"/>
      <c r="AP7" s="476"/>
      <c r="AQ7" s="476"/>
      <c r="AR7" s="476"/>
      <c r="AS7" s="476"/>
      <c r="AT7" s="477"/>
      <c r="AU7" s="478" t="s">
        <v>106</v>
      </c>
      <c r="AV7" s="479"/>
      <c r="AW7" s="479"/>
      <c r="AX7" s="479"/>
      <c r="AY7" s="480" t="s">
        <v>107</v>
      </c>
      <c r="AZ7" s="481"/>
      <c r="BA7" s="481"/>
      <c r="BB7" s="481"/>
      <c r="BC7" s="481"/>
      <c r="BD7" s="481"/>
      <c r="BE7" s="481"/>
      <c r="BF7" s="481"/>
      <c r="BG7" s="481"/>
      <c r="BH7" s="481"/>
      <c r="BI7" s="481"/>
      <c r="BJ7" s="481"/>
      <c r="BK7" s="481"/>
      <c r="BL7" s="481"/>
      <c r="BM7" s="482"/>
      <c r="BN7" s="446">
        <v>77325</v>
      </c>
      <c r="BO7" s="447"/>
      <c r="BP7" s="447"/>
      <c r="BQ7" s="447"/>
      <c r="BR7" s="447"/>
      <c r="BS7" s="447"/>
      <c r="BT7" s="447"/>
      <c r="BU7" s="448"/>
      <c r="BV7" s="446">
        <v>35028</v>
      </c>
      <c r="BW7" s="447"/>
      <c r="BX7" s="447"/>
      <c r="BY7" s="447"/>
      <c r="BZ7" s="447"/>
      <c r="CA7" s="447"/>
      <c r="CB7" s="447"/>
      <c r="CC7" s="448"/>
      <c r="CD7" s="449" t="s">
        <v>108</v>
      </c>
      <c r="CE7" s="450"/>
      <c r="CF7" s="450"/>
      <c r="CG7" s="450"/>
      <c r="CH7" s="450"/>
      <c r="CI7" s="450"/>
      <c r="CJ7" s="450"/>
      <c r="CK7" s="450"/>
      <c r="CL7" s="450"/>
      <c r="CM7" s="450"/>
      <c r="CN7" s="450"/>
      <c r="CO7" s="450"/>
      <c r="CP7" s="450"/>
      <c r="CQ7" s="450"/>
      <c r="CR7" s="450"/>
      <c r="CS7" s="451"/>
      <c r="CT7" s="446">
        <v>15679817</v>
      </c>
      <c r="CU7" s="447"/>
      <c r="CV7" s="447"/>
      <c r="CW7" s="447"/>
      <c r="CX7" s="447"/>
      <c r="CY7" s="447"/>
      <c r="CZ7" s="447"/>
      <c r="DA7" s="448"/>
      <c r="DB7" s="446">
        <v>15169159</v>
      </c>
      <c r="DC7" s="447"/>
      <c r="DD7" s="447"/>
      <c r="DE7" s="447"/>
      <c r="DF7" s="447"/>
      <c r="DG7" s="447"/>
      <c r="DH7" s="447"/>
      <c r="DI7" s="448"/>
    </row>
    <row r="8" spans="1:119" ht="18.75" customHeight="1" thickBot="1" x14ac:dyDescent="0.2">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109</v>
      </c>
      <c r="AN8" s="476"/>
      <c r="AO8" s="476"/>
      <c r="AP8" s="476"/>
      <c r="AQ8" s="476"/>
      <c r="AR8" s="476"/>
      <c r="AS8" s="476"/>
      <c r="AT8" s="477"/>
      <c r="AU8" s="478" t="s">
        <v>110</v>
      </c>
      <c r="AV8" s="479"/>
      <c r="AW8" s="479"/>
      <c r="AX8" s="479"/>
      <c r="AY8" s="480" t="s">
        <v>111</v>
      </c>
      <c r="AZ8" s="481"/>
      <c r="BA8" s="481"/>
      <c r="BB8" s="481"/>
      <c r="BC8" s="481"/>
      <c r="BD8" s="481"/>
      <c r="BE8" s="481"/>
      <c r="BF8" s="481"/>
      <c r="BG8" s="481"/>
      <c r="BH8" s="481"/>
      <c r="BI8" s="481"/>
      <c r="BJ8" s="481"/>
      <c r="BK8" s="481"/>
      <c r="BL8" s="481"/>
      <c r="BM8" s="482"/>
      <c r="BN8" s="446">
        <v>855929</v>
      </c>
      <c r="BO8" s="447"/>
      <c r="BP8" s="447"/>
      <c r="BQ8" s="447"/>
      <c r="BR8" s="447"/>
      <c r="BS8" s="447"/>
      <c r="BT8" s="447"/>
      <c r="BU8" s="448"/>
      <c r="BV8" s="446">
        <v>461576</v>
      </c>
      <c r="BW8" s="447"/>
      <c r="BX8" s="447"/>
      <c r="BY8" s="447"/>
      <c r="BZ8" s="447"/>
      <c r="CA8" s="447"/>
      <c r="CB8" s="447"/>
      <c r="CC8" s="448"/>
      <c r="CD8" s="449" t="s">
        <v>112</v>
      </c>
      <c r="CE8" s="450"/>
      <c r="CF8" s="450"/>
      <c r="CG8" s="450"/>
      <c r="CH8" s="450"/>
      <c r="CI8" s="450"/>
      <c r="CJ8" s="450"/>
      <c r="CK8" s="450"/>
      <c r="CL8" s="450"/>
      <c r="CM8" s="450"/>
      <c r="CN8" s="450"/>
      <c r="CO8" s="450"/>
      <c r="CP8" s="450"/>
      <c r="CQ8" s="450"/>
      <c r="CR8" s="450"/>
      <c r="CS8" s="451"/>
      <c r="CT8" s="486">
        <v>0.98</v>
      </c>
      <c r="CU8" s="487"/>
      <c r="CV8" s="487"/>
      <c r="CW8" s="487"/>
      <c r="CX8" s="487"/>
      <c r="CY8" s="487"/>
      <c r="CZ8" s="487"/>
      <c r="DA8" s="488"/>
      <c r="DB8" s="486">
        <v>0.99</v>
      </c>
      <c r="DC8" s="487"/>
      <c r="DD8" s="487"/>
      <c r="DE8" s="487"/>
      <c r="DF8" s="487"/>
      <c r="DG8" s="487"/>
      <c r="DH8" s="487"/>
      <c r="DI8" s="488"/>
    </row>
    <row r="9" spans="1:119" ht="18.75" customHeight="1" thickBot="1" x14ac:dyDescent="0.2">
      <c r="A9" s="178"/>
      <c r="B9" s="440" t="s">
        <v>113</v>
      </c>
      <c r="C9" s="441"/>
      <c r="D9" s="441"/>
      <c r="E9" s="441"/>
      <c r="F9" s="441"/>
      <c r="G9" s="441"/>
      <c r="H9" s="441"/>
      <c r="I9" s="441"/>
      <c r="J9" s="441"/>
      <c r="K9" s="489"/>
      <c r="L9" s="490" t="s">
        <v>114</v>
      </c>
      <c r="M9" s="491"/>
      <c r="N9" s="491"/>
      <c r="O9" s="491"/>
      <c r="P9" s="491"/>
      <c r="Q9" s="492"/>
      <c r="R9" s="493">
        <v>68820</v>
      </c>
      <c r="S9" s="494"/>
      <c r="T9" s="494"/>
      <c r="U9" s="494"/>
      <c r="V9" s="495"/>
      <c r="W9" s="403" t="s">
        <v>115</v>
      </c>
      <c r="X9" s="404"/>
      <c r="Y9" s="404"/>
      <c r="Z9" s="404"/>
      <c r="AA9" s="404"/>
      <c r="AB9" s="404"/>
      <c r="AC9" s="404"/>
      <c r="AD9" s="404"/>
      <c r="AE9" s="404"/>
      <c r="AF9" s="404"/>
      <c r="AG9" s="404"/>
      <c r="AH9" s="404"/>
      <c r="AI9" s="404"/>
      <c r="AJ9" s="404"/>
      <c r="AK9" s="404"/>
      <c r="AL9" s="405"/>
      <c r="AM9" s="475" t="s">
        <v>116</v>
      </c>
      <c r="AN9" s="476"/>
      <c r="AO9" s="476"/>
      <c r="AP9" s="476"/>
      <c r="AQ9" s="476"/>
      <c r="AR9" s="476"/>
      <c r="AS9" s="476"/>
      <c r="AT9" s="477"/>
      <c r="AU9" s="478" t="s">
        <v>94</v>
      </c>
      <c r="AV9" s="479"/>
      <c r="AW9" s="479"/>
      <c r="AX9" s="479"/>
      <c r="AY9" s="480" t="s">
        <v>117</v>
      </c>
      <c r="AZ9" s="481"/>
      <c r="BA9" s="481"/>
      <c r="BB9" s="481"/>
      <c r="BC9" s="481"/>
      <c r="BD9" s="481"/>
      <c r="BE9" s="481"/>
      <c r="BF9" s="481"/>
      <c r="BG9" s="481"/>
      <c r="BH9" s="481"/>
      <c r="BI9" s="481"/>
      <c r="BJ9" s="481"/>
      <c r="BK9" s="481"/>
      <c r="BL9" s="481"/>
      <c r="BM9" s="482"/>
      <c r="BN9" s="446">
        <v>394353</v>
      </c>
      <c r="BO9" s="447"/>
      <c r="BP9" s="447"/>
      <c r="BQ9" s="447"/>
      <c r="BR9" s="447"/>
      <c r="BS9" s="447"/>
      <c r="BT9" s="447"/>
      <c r="BU9" s="448"/>
      <c r="BV9" s="446">
        <v>-174276</v>
      </c>
      <c r="BW9" s="447"/>
      <c r="BX9" s="447"/>
      <c r="BY9" s="447"/>
      <c r="BZ9" s="447"/>
      <c r="CA9" s="447"/>
      <c r="CB9" s="447"/>
      <c r="CC9" s="448"/>
      <c r="CD9" s="449" t="s">
        <v>118</v>
      </c>
      <c r="CE9" s="450"/>
      <c r="CF9" s="450"/>
      <c r="CG9" s="450"/>
      <c r="CH9" s="450"/>
      <c r="CI9" s="450"/>
      <c r="CJ9" s="450"/>
      <c r="CK9" s="450"/>
      <c r="CL9" s="450"/>
      <c r="CM9" s="450"/>
      <c r="CN9" s="450"/>
      <c r="CO9" s="450"/>
      <c r="CP9" s="450"/>
      <c r="CQ9" s="450"/>
      <c r="CR9" s="450"/>
      <c r="CS9" s="451"/>
      <c r="CT9" s="443">
        <v>18.2</v>
      </c>
      <c r="CU9" s="444"/>
      <c r="CV9" s="444"/>
      <c r="CW9" s="444"/>
      <c r="CX9" s="444"/>
      <c r="CY9" s="444"/>
      <c r="CZ9" s="444"/>
      <c r="DA9" s="445"/>
      <c r="DB9" s="443">
        <v>18.8</v>
      </c>
      <c r="DC9" s="444"/>
      <c r="DD9" s="444"/>
      <c r="DE9" s="444"/>
      <c r="DF9" s="444"/>
      <c r="DG9" s="444"/>
      <c r="DH9" s="444"/>
      <c r="DI9" s="445"/>
    </row>
    <row r="10" spans="1:119" ht="18.75" customHeight="1" thickBot="1" x14ac:dyDescent="0.2">
      <c r="A10" s="178"/>
      <c r="B10" s="440"/>
      <c r="C10" s="441"/>
      <c r="D10" s="441"/>
      <c r="E10" s="441"/>
      <c r="F10" s="441"/>
      <c r="G10" s="441"/>
      <c r="H10" s="441"/>
      <c r="I10" s="441"/>
      <c r="J10" s="441"/>
      <c r="K10" s="489"/>
      <c r="L10" s="496" t="s">
        <v>119</v>
      </c>
      <c r="M10" s="476"/>
      <c r="N10" s="476"/>
      <c r="O10" s="476"/>
      <c r="P10" s="476"/>
      <c r="Q10" s="477"/>
      <c r="R10" s="497">
        <v>66749</v>
      </c>
      <c r="S10" s="498"/>
      <c r="T10" s="498"/>
      <c r="U10" s="498"/>
      <c r="V10" s="499"/>
      <c r="W10" s="434"/>
      <c r="X10" s="435"/>
      <c r="Y10" s="435"/>
      <c r="Z10" s="435"/>
      <c r="AA10" s="435"/>
      <c r="AB10" s="435"/>
      <c r="AC10" s="435"/>
      <c r="AD10" s="435"/>
      <c r="AE10" s="435"/>
      <c r="AF10" s="435"/>
      <c r="AG10" s="435"/>
      <c r="AH10" s="435"/>
      <c r="AI10" s="435"/>
      <c r="AJ10" s="435"/>
      <c r="AK10" s="435"/>
      <c r="AL10" s="438"/>
      <c r="AM10" s="475" t="s">
        <v>120</v>
      </c>
      <c r="AN10" s="476"/>
      <c r="AO10" s="476"/>
      <c r="AP10" s="476"/>
      <c r="AQ10" s="476"/>
      <c r="AR10" s="476"/>
      <c r="AS10" s="476"/>
      <c r="AT10" s="477"/>
      <c r="AU10" s="478" t="s">
        <v>121</v>
      </c>
      <c r="AV10" s="479"/>
      <c r="AW10" s="479"/>
      <c r="AX10" s="479"/>
      <c r="AY10" s="480" t="s">
        <v>122</v>
      </c>
      <c r="AZ10" s="481"/>
      <c r="BA10" s="481"/>
      <c r="BB10" s="481"/>
      <c r="BC10" s="481"/>
      <c r="BD10" s="481"/>
      <c r="BE10" s="481"/>
      <c r="BF10" s="481"/>
      <c r="BG10" s="481"/>
      <c r="BH10" s="481"/>
      <c r="BI10" s="481"/>
      <c r="BJ10" s="481"/>
      <c r="BK10" s="481"/>
      <c r="BL10" s="481"/>
      <c r="BM10" s="482"/>
      <c r="BN10" s="446">
        <v>333825</v>
      </c>
      <c r="BO10" s="447"/>
      <c r="BP10" s="447"/>
      <c r="BQ10" s="447"/>
      <c r="BR10" s="447"/>
      <c r="BS10" s="447"/>
      <c r="BT10" s="447"/>
      <c r="BU10" s="448"/>
      <c r="BV10" s="446">
        <v>302151</v>
      </c>
      <c r="BW10" s="447"/>
      <c r="BX10" s="447"/>
      <c r="BY10" s="447"/>
      <c r="BZ10" s="447"/>
      <c r="CA10" s="447"/>
      <c r="CB10" s="447"/>
      <c r="CC10" s="448"/>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40"/>
      <c r="C11" s="441"/>
      <c r="D11" s="441"/>
      <c r="E11" s="441"/>
      <c r="F11" s="441"/>
      <c r="G11" s="441"/>
      <c r="H11" s="441"/>
      <c r="I11" s="441"/>
      <c r="J11" s="441"/>
      <c r="K11" s="489"/>
      <c r="L11" s="500" t="s">
        <v>124</v>
      </c>
      <c r="M11" s="501"/>
      <c r="N11" s="501"/>
      <c r="O11" s="501"/>
      <c r="P11" s="501"/>
      <c r="Q11" s="502"/>
      <c r="R11" s="503" t="s">
        <v>125</v>
      </c>
      <c r="S11" s="504"/>
      <c r="T11" s="504"/>
      <c r="U11" s="504"/>
      <c r="V11" s="505"/>
      <c r="W11" s="434"/>
      <c r="X11" s="435"/>
      <c r="Y11" s="435"/>
      <c r="Z11" s="435"/>
      <c r="AA11" s="435"/>
      <c r="AB11" s="435"/>
      <c r="AC11" s="435"/>
      <c r="AD11" s="435"/>
      <c r="AE11" s="435"/>
      <c r="AF11" s="435"/>
      <c r="AG11" s="435"/>
      <c r="AH11" s="435"/>
      <c r="AI11" s="435"/>
      <c r="AJ11" s="435"/>
      <c r="AK11" s="435"/>
      <c r="AL11" s="438"/>
      <c r="AM11" s="475" t="s">
        <v>126</v>
      </c>
      <c r="AN11" s="476"/>
      <c r="AO11" s="476"/>
      <c r="AP11" s="476"/>
      <c r="AQ11" s="476"/>
      <c r="AR11" s="476"/>
      <c r="AS11" s="476"/>
      <c r="AT11" s="477"/>
      <c r="AU11" s="478" t="s">
        <v>94</v>
      </c>
      <c r="AV11" s="479"/>
      <c r="AW11" s="479"/>
      <c r="AX11" s="479"/>
      <c r="AY11" s="480" t="s">
        <v>127</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128</v>
      </c>
      <c r="CE11" s="450"/>
      <c r="CF11" s="450"/>
      <c r="CG11" s="450"/>
      <c r="CH11" s="450"/>
      <c r="CI11" s="450"/>
      <c r="CJ11" s="450"/>
      <c r="CK11" s="450"/>
      <c r="CL11" s="450"/>
      <c r="CM11" s="450"/>
      <c r="CN11" s="450"/>
      <c r="CO11" s="450"/>
      <c r="CP11" s="450"/>
      <c r="CQ11" s="450"/>
      <c r="CR11" s="450"/>
      <c r="CS11" s="451"/>
      <c r="CT11" s="486" t="s">
        <v>129</v>
      </c>
      <c r="CU11" s="487"/>
      <c r="CV11" s="487"/>
      <c r="CW11" s="487"/>
      <c r="CX11" s="487"/>
      <c r="CY11" s="487"/>
      <c r="CZ11" s="487"/>
      <c r="DA11" s="488"/>
      <c r="DB11" s="486" t="s">
        <v>129</v>
      </c>
      <c r="DC11" s="487"/>
      <c r="DD11" s="487"/>
      <c r="DE11" s="487"/>
      <c r="DF11" s="487"/>
      <c r="DG11" s="487"/>
      <c r="DH11" s="487"/>
      <c r="DI11" s="488"/>
    </row>
    <row r="12" spans="1:119" ht="18.75" customHeight="1" x14ac:dyDescent="0.15">
      <c r="A12" s="178"/>
      <c r="B12" s="506" t="s">
        <v>130</v>
      </c>
      <c r="C12" s="507"/>
      <c r="D12" s="507"/>
      <c r="E12" s="507"/>
      <c r="F12" s="507"/>
      <c r="G12" s="507"/>
      <c r="H12" s="507"/>
      <c r="I12" s="507"/>
      <c r="J12" s="507"/>
      <c r="K12" s="508"/>
      <c r="L12" s="515" t="s">
        <v>131</v>
      </c>
      <c r="M12" s="516"/>
      <c r="N12" s="516"/>
      <c r="O12" s="516"/>
      <c r="P12" s="516"/>
      <c r="Q12" s="517"/>
      <c r="R12" s="518">
        <v>70364</v>
      </c>
      <c r="S12" s="519"/>
      <c r="T12" s="519"/>
      <c r="U12" s="519"/>
      <c r="V12" s="520"/>
      <c r="W12" s="521" t="s">
        <v>1</v>
      </c>
      <c r="X12" s="479"/>
      <c r="Y12" s="479"/>
      <c r="Z12" s="479"/>
      <c r="AA12" s="479"/>
      <c r="AB12" s="522"/>
      <c r="AC12" s="523" t="s">
        <v>132</v>
      </c>
      <c r="AD12" s="524"/>
      <c r="AE12" s="524"/>
      <c r="AF12" s="524"/>
      <c r="AG12" s="525"/>
      <c r="AH12" s="523" t="s">
        <v>133</v>
      </c>
      <c r="AI12" s="524"/>
      <c r="AJ12" s="524"/>
      <c r="AK12" s="524"/>
      <c r="AL12" s="526"/>
      <c r="AM12" s="475" t="s">
        <v>134</v>
      </c>
      <c r="AN12" s="476"/>
      <c r="AO12" s="476"/>
      <c r="AP12" s="476"/>
      <c r="AQ12" s="476"/>
      <c r="AR12" s="476"/>
      <c r="AS12" s="476"/>
      <c r="AT12" s="477"/>
      <c r="AU12" s="478" t="s">
        <v>94</v>
      </c>
      <c r="AV12" s="479"/>
      <c r="AW12" s="479"/>
      <c r="AX12" s="479"/>
      <c r="AY12" s="480" t="s">
        <v>135</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136</v>
      </c>
      <c r="CE12" s="450"/>
      <c r="CF12" s="450"/>
      <c r="CG12" s="450"/>
      <c r="CH12" s="450"/>
      <c r="CI12" s="450"/>
      <c r="CJ12" s="450"/>
      <c r="CK12" s="450"/>
      <c r="CL12" s="450"/>
      <c r="CM12" s="450"/>
      <c r="CN12" s="450"/>
      <c r="CO12" s="450"/>
      <c r="CP12" s="450"/>
      <c r="CQ12" s="450"/>
      <c r="CR12" s="450"/>
      <c r="CS12" s="451"/>
      <c r="CT12" s="486" t="s">
        <v>129</v>
      </c>
      <c r="CU12" s="487"/>
      <c r="CV12" s="487"/>
      <c r="CW12" s="487"/>
      <c r="CX12" s="487"/>
      <c r="CY12" s="487"/>
      <c r="CZ12" s="487"/>
      <c r="DA12" s="488"/>
      <c r="DB12" s="486" t="s">
        <v>137</v>
      </c>
      <c r="DC12" s="487"/>
      <c r="DD12" s="487"/>
      <c r="DE12" s="487"/>
      <c r="DF12" s="487"/>
      <c r="DG12" s="487"/>
      <c r="DH12" s="487"/>
      <c r="DI12" s="488"/>
    </row>
    <row r="13" spans="1:119" ht="18.75" customHeight="1" x14ac:dyDescent="0.15">
      <c r="A13" s="178"/>
      <c r="B13" s="509"/>
      <c r="C13" s="510"/>
      <c r="D13" s="510"/>
      <c r="E13" s="510"/>
      <c r="F13" s="510"/>
      <c r="G13" s="510"/>
      <c r="H13" s="510"/>
      <c r="I13" s="510"/>
      <c r="J13" s="510"/>
      <c r="K13" s="511"/>
      <c r="L13" s="187"/>
      <c r="M13" s="537" t="s">
        <v>138</v>
      </c>
      <c r="N13" s="538"/>
      <c r="O13" s="538"/>
      <c r="P13" s="538"/>
      <c r="Q13" s="539"/>
      <c r="R13" s="530">
        <v>68972</v>
      </c>
      <c r="S13" s="531"/>
      <c r="T13" s="531"/>
      <c r="U13" s="531"/>
      <c r="V13" s="532"/>
      <c r="W13" s="462" t="s">
        <v>139</v>
      </c>
      <c r="X13" s="463"/>
      <c r="Y13" s="463"/>
      <c r="Z13" s="463"/>
      <c r="AA13" s="463"/>
      <c r="AB13" s="453"/>
      <c r="AC13" s="497">
        <v>492</v>
      </c>
      <c r="AD13" s="498"/>
      <c r="AE13" s="498"/>
      <c r="AF13" s="498"/>
      <c r="AG13" s="540"/>
      <c r="AH13" s="497">
        <v>575</v>
      </c>
      <c r="AI13" s="498"/>
      <c r="AJ13" s="498"/>
      <c r="AK13" s="498"/>
      <c r="AL13" s="499"/>
      <c r="AM13" s="475" t="s">
        <v>140</v>
      </c>
      <c r="AN13" s="476"/>
      <c r="AO13" s="476"/>
      <c r="AP13" s="476"/>
      <c r="AQ13" s="476"/>
      <c r="AR13" s="476"/>
      <c r="AS13" s="476"/>
      <c r="AT13" s="477"/>
      <c r="AU13" s="478" t="s">
        <v>110</v>
      </c>
      <c r="AV13" s="479"/>
      <c r="AW13" s="479"/>
      <c r="AX13" s="479"/>
      <c r="AY13" s="480" t="s">
        <v>141</v>
      </c>
      <c r="AZ13" s="481"/>
      <c r="BA13" s="481"/>
      <c r="BB13" s="481"/>
      <c r="BC13" s="481"/>
      <c r="BD13" s="481"/>
      <c r="BE13" s="481"/>
      <c r="BF13" s="481"/>
      <c r="BG13" s="481"/>
      <c r="BH13" s="481"/>
      <c r="BI13" s="481"/>
      <c r="BJ13" s="481"/>
      <c r="BK13" s="481"/>
      <c r="BL13" s="481"/>
      <c r="BM13" s="482"/>
      <c r="BN13" s="446">
        <v>728178</v>
      </c>
      <c r="BO13" s="447"/>
      <c r="BP13" s="447"/>
      <c r="BQ13" s="447"/>
      <c r="BR13" s="447"/>
      <c r="BS13" s="447"/>
      <c r="BT13" s="447"/>
      <c r="BU13" s="448"/>
      <c r="BV13" s="446">
        <v>127875</v>
      </c>
      <c r="BW13" s="447"/>
      <c r="BX13" s="447"/>
      <c r="BY13" s="447"/>
      <c r="BZ13" s="447"/>
      <c r="CA13" s="447"/>
      <c r="CB13" s="447"/>
      <c r="CC13" s="448"/>
      <c r="CD13" s="449" t="s">
        <v>142</v>
      </c>
      <c r="CE13" s="450"/>
      <c r="CF13" s="450"/>
      <c r="CG13" s="450"/>
      <c r="CH13" s="450"/>
      <c r="CI13" s="450"/>
      <c r="CJ13" s="450"/>
      <c r="CK13" s="450"/>
      <c r="CL13" s="450"/>
      <c r="CM13" s="450"/>
      <c r="CN13" s="450"/>
      <c r="CO13" s="450"/>
      <c r="CP13" s="450"/>
      <c r="CQ13" s="450"/>
      <c r="CR13" s="450"/>
      <c r="CS13" s="451"/>
      <c r="CT13" s="443">
        <v>12.3</v>
      </c>
      <c r="CU13" s="444"/>
      <c r="CV13" s="444"/>
      <c r="CW13" s="444"/>
      <c r="CX13" s="444"/>
      <c r="CY13" s="444"/>
      <c r="CZ13" s="444"/>
      <c r="DA13" s="445"/>
      <c r="DB13" s="443">
        <v>13.3</v>
      </c>
      <c r="DC13" s="444"/>
      <c r="DD13" s="444"/>
      <c r="DE13" s="444"/>
      <c r="DF13" s="444"/>
      <c r="DG13" s="444"/>
      <c r="DH13" s="444"/>
      <c r="DI13" s="445"/>
    </row>
    <row r="14" spans="1:119" ht="18.75" customHeight="1" thickBot="1" x14ac:dyDescent="0.2">
      <c r="A14" s="178"/>
      <c r="B14" s="509"/>
      <c r="C14" s="510"/>
      <c r="D14" s="510"/>
      <c r="E14" s="510"/>
      <c r="F14" s="510"/>
      <c r="G14" s="510"/>
      <c r="H14" s="510"/>
      <c r="I14" s="510"/>
      <c r="J14" s="510"/>
      <c r="K14" s="511"/>
      <c r="L14" s="527" t="s">
        <v>143</v>
      </c>
      <c r="M14" s="528"/>
      <c r="N14" s="528"/>
      <c r="O14" s="528"/>
      <c r="P14" s="528"/>
      <c r="Q14" s="529"/>
      <c r="R14" s="530">
        <v>70369</v>
      </c>
      <c r="S14" s="531"/>
      <c r="T14" s="531"/>
      <c r="U14" s="531"/>
      <c r="V14" s="532"/>
      <c r="W14" s="436"/>
      <c r="X14" s="437"/>
      <c r="Y14" s="437"/>
      <c r="Z14" s="437"/>
      <c r="AA14" s="437"/>
      <c r="AB14" s="426"/>
      <c r="AC14" s="533">
        <v>1.5</v>
      </c>
      <c r="AD14" s="534"/>
      <c r="AE14" s="534"/>
      <c r="AF14" s="534"/>
      <c r="AG14" s="535"/>
      <c r="AH14" s="533">
        <v>1.8</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144</v>
      </c>
      <c r="CE14" s="542"/>
      <c r="CF14" s="542"/>
      <c r="CG14" s="542"/>
      <c r="CH14" s="542"/>
      <c r="CI14" s="542"/>
      <c r="CJ14" s="542"/>
      <c r="CK14" s="542"/>
      <c r="CL14" s="542"/>
      <c r="CM14" s="542"/>
      <c r="CN14" s="542"/>
      <c r="CO14" s="542"/>
      <c r="CP14" s="542"/>
      <c r="CQ14" s="542"/>
      <c r="CR14" s="542"/>
      <c r="CS14" s="543"/>
      <c r="CT14" s="544">
        <v>91.4</v>
      </c>
      <c r="CU14" s="545"/>
      <c r="CV14" s="545"/>
      <c r="CW14" s="545"/>
      <c r="CX14" s="545"/>
      <c r="CY14" s="545"/>
      <c r="CZ14" s="545"/>
      <c r="DA14" s="546"/>
      <c r="DB14" s="544">
        <v>110.3</v>
      </c>
      <c r="DC14" s="545"/>
      <c r="DD14" s="545"/>
      <c r="DE14" s="545"/>
      <c r="DF14" s="545"/>
      <c r="DG14" s="545"/>
      <c r="DH14" s="545"/>
      <c r="DI14" s="546"/>
    </row>
    <row r="15" spans="1:119" ht="18.75" customHeight="1" x14ac:dyDescent="0.15">
      <c r="A15" s="178"/>
      <c r="B15" s="509"/>
      <c r="C15" s="510"/>
      <c r="D15" s="510"/>
      <c r="E15" s="510"/>
      <c r="F15" s="510"/>
      <c r="G15" s="510"/>
      <c r="H15" s="510"/>
      <c r="I15" s="510"/>
      <c r="J15" s="510"/>
      <c r="K15" s="511"/>
      <c r="L15" s="187"/>
      <c r="M15" s="537" t="s">
        <v>138</v>
      </c>
      <c r="N15" s="538"/>
      <c r="O15" s="538"/>
      <c r="P15" s="538"/>
      <c r="Q15" s="539"/>
      <c r="R15" s="530">
        <v>68921</v>
      </c>
      <c r="S15" s="531"/>
      <c r="T15" s="531"/>
      <c r="U15" s="531"/>
      <c r="V15" s="532"/>
      <c r="W15" s="462" t="s">
        <v>145</v>
      </c>
      <c r="X15" s="463"/>
      <c r="Y15" s="463"/>
      <c r="Z15" s="463"/>
      <c r="AA15" s="463"/>
      <c r="AB15" s="453"/>
      <c r="AC15" s="497">
        <v>10570</v>
      </c>
      <c r="AD15" s="498"/>
      <c r="AE15" s="498"/>
      <c r="AF15" s="498"/>
      <c r="AG15" s="540"/>
      <c r="AH15" s="497">
        <v>10580</v>
      </c>
      <c r="AI15" s="498"/>
      <c r="AJ15" s="498"/>
      <c r="AK15" s="498"/>
      <c r="AL15" s="499"/>
      <c r="AM15" s="475"/>
      <c r="AN15" s="476"/>
      <c r="AO15" s="476"/>
      <c r="AP15" s="476"/>
      <c r="AQ15" s="476"/>
      <c r="AR15" s="476"/>
      <c r="AS15" s="476"/>
      <c r="AT15" s="477"/>
      <c r="AU15" s="478"/>
      <c r="AV15" s="479"/>
      <c r="AW15" s="479"/>
      <c r="AX15" s="479"/>
      <c r="AY15" s="406" t="s">
        <v>146</v>
      </c>
      <c r="AZ15" s="407"/>
      <c r="BA15" s="407"/>
      <c r="BB15" s="407"/>
      <c r="BC15" s="407"/>
      <c r="BD15" s="407"/>
      <c r="BE15" s="407"/>
      <c r="BF15" s="407"/>
      <c r="BG15" s="407"/>
      <c r="BH15" s="407"/>
      <c r="BI15" s="407"/>
      <c r="BJ15" s="407"/>
      <c r="BK15" s="407"/>
      <c r="BL15" s="407"/>
      <c r="BM15" s="408"/>
      <c r="BN15" s="409">
        <v>11066532</v>
      </c>
      <c r="BO15" s="410"/>
      <c r="BP15" s="410"/>
      <c r="BQ15" s="410"/>
      <c r="BR15" s="410"/>
      <c r="BS15" s="410"/>
      <c r="BT15" s="410"/>
      <c r="BU15" s="411"/>
      <c r="BV15" s="409">
        <v>11521011</v>
      </c>
      <c r="BW15" s="410"/>
      <c r="BX15" s="410"/>
      <c r="BY15" s="410"/>
      <c r="BZ15" s="410"/>
      <c r="CA15" s="410"/>
      <c r="CB15" s="410"/>
      <c r="CC15" s="411"/>
      <c r="CD15" s="547" t="s">
        <v>147</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09"/>
      <c r="C16" s="510"/>
      <c r="D16" s="510"/>
      <c r="E16" s="510"/>
      <c r="F16" s="510"/>
      <c r="G16" s="510"/>
      <c r="H16" s="510"/>
      <c r="I16" s="510"/>
      <c r="J16" s="510"/>
      <c r="K16" s="511"/>
      <c r="L16" s="527" t="s">
        <v>148</v>
      </c>
      <c r="M16" s="550"/>
      <c r="N16" s="550"/>
      <c r="O16" s="550"/>
      <c r="P16" s="550"/>
      <c r="Q16" s="551"/>
      <c r="R16" s="552" t="s">
        <v>149</v>
      </c>
      <c r="S16" s="553"/>
      <c r="T16" s="553"/>
      <c r="U16" s="553"/>
      <c r="V16" s="554"/>
      <c r="W16" s="436"/>
      <c r="X16" s="437"/>
      <c r="Y16" s="437"/>
      <c r="Z16" s="437"/>
      <c r="AA16" s="437"/>
      <c r="AB16" s="426"/>
      <c r="AC16" s="533">
        <v>32.799999999999997</v>
      </c>
      <c r="AD16" s="534"/>
      <c r="AE16" s="534"/>
      <c r="AF16" s="534"/>
      <c r="AG16" s="535"/>
      <c r="AH16" s="533">
        <v>33.4</v>
      </c>
      <c r="AI16" s="534"/>
      <c r="AJ16" s="534"/>
      <c r="AK16" s="534"/>
      <c r="AL16" s="536"/>
      <c r="AM16" s="475"/>
      <c r="AN16" s="476"/>
      <c r="AO16" s="476"/>
      <c r="AP16" s="476"/>
      <c r="AQ16" s="476"/>
      <c r="AR16" s="476"/>
      <c r="AS16" s="476"/>
      <c r="AT16" s="477"/>
      <c r="AU16" s="478"/>
      <c r="AV16" s="479"/>
      <c r="AW16" s="479"/>
      <c r="AX16" s="479"/>
      <c r="AY16" s="480" t="s">
        <v>150</v>
      </c>
      <c r="AZ16" s="481"/>
      <c r="BA16" s="481"/>
      <c r="BB16" s="481"/>
      <c r="BC16" s="481"/>
      <c r="BD16" s="481"/>
      <c r="BE16" s="481"/>
      <c r="BF16" s="481"/>
      <c r="BG16" s="481"/>
      <c r="BH16" s="481"/>
      <c r="BI16" s="481"/>
      <c r="BJ16" s="481"/>
      <c r="BK16" s="481"/>
      <c r="BL16" s="481"/>
      <c r="BM16" s="482"/>
      <c r="BN16" s="446">
        <v>11676011</v>
      </c>
      <c r="BO16" s="447"/>
      <c r="BP16" s="447"/>
      <c r="BQ16" s="447"/>
      <c r="BR16" s="447"/>
      <c r="BS16" s="447"/>
      <c r="BT16" s="447"/>
      <c r="BU16" s="448"/>
      <c r="BV16" s="446">
        <v>11648567</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x14ac:dyDescent="0.2">
      <c r="A17" s="178"/>
      <c r="B17" s="512"/>
      <c r="C17" s="513"/>
      <c r="D17" s="513"/>
      <c r="E17" s="513"/>
      <c r="F17" s="513"/>
      <c r="G17" s="513"/>
      <c r="H17" s="513"/>
      <c r="I17" s="513"/>
      <c r="J17" s="513"/>
      <c r="K17" s="514"/>
      <c r="L17" s="192"/>
      <c r="M17" s="557" t="s">
        <v>151</v>
      </c>
      <c r="N17" s="558"/>
      <c r="O17" s="558"/>
      <c r="P17" s="558"/>
      <c r="Q17" s="559"/>
      <c r="R17" s="552" t="s">
        <v>152</v>
      </c>
      <c r="S17" s="553"/>
      <c r="T17" s="553"/>
      <c r="U17" s="553"/>
      <c r="V17" s="554"/>
      <c r="W17" s="462" t="s">
        <v>153</v>
      </c>
      <c r="X17" s="463"/>
      <c r="Y17" s="463"/>
      <c r="Z17" s="463"/>
      <c r="AA17" s="463"/>
      <c r="AB17" s="453"/>
      <c r="AC17" s="497">
        <v>21141</v>
      </c>
      <c r="AD17" s="498"/>
      <c r="AE17" s="498"/>
      <c r="AF17" s="498"/>
      <c r="AG17" s="540"/>
      <c r="AH17" s="497">
        <v>20528</v>
      </c>
      <c r="AI17" s="498"/>
      <c r="AJ17" s="498"/>
      <c r="AK17" s="498"/>
      <c r="AL17" s="499"/>
      <c r="AM17" s="475"/>
      <c r="AN17" s="476"/>
      <c r="AO17" s="476"/>
      <c r="AP17" s="476"/>
      <c r="AQ17" s="476"/>
      <c r="AR17" s="476"/>
      <c r="AS17" s="476"/>
      <c r="AT17" s="477"/>
      <c r="AU17" s="478"/>
      <c r="AV17" s="479"/>
      <c r="AW17" s="479"/>
      <c r="AX17" s="479"/>
      <c r="AY17" s="480" t="s">
        <v>154</v>
      </c>
      <c r="AZ17" s="481"/>
      <c r="BA17" s="481"/>
      <c r="BB17" s="481"/>
      <c r="BC17" s="481"/>
      <c r="BD17" s="481"/>
      <c r="BE17" s="481"/>
      <c r="BF17" s="481"/>
      <c r="BG17" s="481"/>
      <c r="BH17" s="481"/>
      <c r="BI17" s="481"/>
      <c r="BJ17" s="481"/>
      <c r="BK17" s="481"/>
      <c r="BL17" s="481"/>
      <c r="BM17" s="482"/>
      <c r="BN17" s="446">
        <v>14225754</v>
      </c>
      <c r="BO17" s="447"/>
      <c r="BP17" s="447"/>
      <c r="BQ17" s="447"/>
      <c r="BR17" s="447"/>
      <c r="BS17" s="447"/>
      <c r="BT17" s="447"/>
      <c r="BU17" s="448"/>
      <c r="BV17" s="446">
        <v>14838577</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x14ac:dyDescent="0.2">
      <c r="A18" s="178"/>
      <c r="B18" s="568" t="s">
        <v>155</v>
      </c>
      <c r="C18" s="489"/>
      <c r="D18" s="489"/>
      <c r="E18" s="569"/>
      <c r="F18" s="569"/>
      <c r="G18" s="569"/>
      <c r="H18" s="569"/>
      <c r="I18" s="569"/>
      <c r="J18" s="569"/>
      <c r="K18" s="569"/>
      <c r="L18" s="570">
        <v>52.69</v>
      </c>
      <c r="M18" s="570"/>
      <c r="N18" s="570"/>
      <c r="O18" s="570"/>
      <c r="P18" s="570"/>
      <c r="Q18" s="570"/>
      <c r="R18" s="571"/>
      <c r="S18" s="571"/>
      <c r="T18" s="571"/>
      <c r="U18" s="571"/>
      <c r="V18" s="572"/>
      <c r="W18" s="464"/>
      <c r="X18" s="465"/>
      <c r="Y18" s="465"/>
      <c r="Z18" s="465"/>
      <c r="AA18" s="465"/>
      <c r="AB18" s="456"/>
      <c r="AC18" s="573">
        <v>65.599999999999994</v>
      </c>
      <c r="AD18" s="574"/>
      <c r="AE18" s="574"/>
      <c r="AF18" s="574"/>
      <c r="AG18" s="575"/>
      <c r="AH18" s="573">
        <v>64.8</v>
      </c>
      <c r="AI18" s="574"/>
      <c r="AJ18" s="574"/>
      <c r="AK18" s="574"/>
      <c r="AL18" s="576"/>
      <c r="AM18" s="475"/>
      <c r="AN18" s="476"/>
      <c r="AO18" s="476"/>
      <c r="AP18" s="476"/>
      <c r="AQ18" s="476"/>
      <c r="AR18" s="476"/>
      <c r="AS18" s="476"/>
      <c r="AT18" s="477"/>
      <c r="AU18" s="478"/>
      <c r="AV18" s="479"/>
      <c r="AW18" s="479"/>
      <c r="AX18" s="479"/>
      <c r="AY18" s="480" t="s">
        <v>156</v>
      </c>
      <c r="AZ18" s="481"/>
      <c r="BA18" s="481"/>
      <c r="BB18" s="481"/>
      <c r="BC18" s="481"/>
      <c r="BD18" s="481"/>
      <c r="BE18" s="481"/>
      <c r="BF18" s="481"/>
      <c r="BG18" s="481"/>
      <c r="BH18" s="481"/>
      <c r="BI18" s="481"/>
      <c r="BJ18" s="481"/>
      <c r="BK18" s="481"/>
      <c r="BL18" s="481"/>
      <c r="BM18" s="482"/>
      <c r="BN18" s="446">
        <v>14709589</v>
      </c>
      <c r="BO18" s="447"/>
      <c r="BP18" s="447"/>
      <c r="BQ18" s="447"/>
      <c r="BR18" s="447"/>
      <c r="BS18" s="447"/>
      <c r="BT18" s="447"/>
      <c r="BU18" s="448"/>
      <c r="BV18" s="446">
        <v>14277454</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x14ac:dyDescent="0.2">
      <c r="A19" s="178"/>
      <c r="B19" s="568" t="s">
        <v>157</v>
      </c>
      <c r="C19" s="489"/>
      <c r="D19" s="489"/>
      <c r="E19" s="569"/>
      <c r="F19" s="569"/>
      <c r="G19" s="569"/>
      <c r="H19" s="569"/>
      <c r="I19" s="569"/>
      <c r="J19" s="569"/>
      <c r="K19" s="569"/>
      <c r="L19" s="577">
        <v>1306</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158</v>
      </c>
      <c r="AZ19" s="481"/>
      <c r="BA19" s="481"/>
      <c r="BB19" s="481"/>
      <c r="BC19" s="481"/>
      <c r="BD19" s="481"/>
      <c r="BE19" s="481"/>
      <c r="BF19" s="481"/>
      <c r="BG19" s="481"/>
      <c r="BH19" s="481"/>
      <c r="BI19" s="481"/>
      <c r="BJ19" s="481"/>
      <c r="BK19" s="481"/>
      <c r="BL19" s="481"/>
      <c r="BM19" s="482"/>
      <c r="BN19" s="446">
        <v>18706007</v>
      </c>
      <c r="BO19" s="447"/>
      <c r="BP19" s="447"/>
      <c r="BQ19" s="447"/>
      <c r="BR19" s="447"/>
      <c r="BS19" s="447"/>
      <c r="BT19" s="447"/>
      <c r="BU19" s="448"/>
      <c r="BV19" s="446">
        <v>18010076</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x14ac:dyDescent="0.2">
      <c r="A20" s="178"/>
      <c r="B20" s="568" t="s">
        <v>159</v>
      </c>
      <c r="C20" s="489"/>
      <c r="D20" s="489"/>
      <c r="E20" s="569"/>
      <c r="F20" s="569"/>
      <c r="G20" s="569"/>
      <c r="H20" s="569"/>
      <c r="I20" s="569"/>
      <c r="J20" s="569"/>
      <c r="K20" s="569"/>
      <c r="L20" s="577">
        <v>26688</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x14ac:dyDescent="0.2">
      <c r="A21" s="178"/>
      <c r="B21" s="586" t="s">
        <v>160</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x14ac:dyDescent="0.15">
      <c r="A22" s="178"/>
      <c r="B22" s="616" t="s">
        <v>161</v>
      </c>
      <c r="C22" s="590"/>
      <c r="D22" s="591"/>
      <c r="E22" s="458" t="s">
        <v>1</v>
      </c>
      <c r="F22" s="463"/>
      <c r="G22" s="463"/>
      <c r="H22" s="463"/>
      <c r="I22" s="463"/>
      <c r="J22" s="463"/>
      <c r="K22" s="453"/>
      <c r="L22" s="458" t="s">
        <v>162</v>
      </c>
      <c r="M22" s="463"/>
      <c r="N22" s="463"/>
      <c r="O22" s="463"/>
      <c r="P22" s="453"/>
      <c r="Q22" s="621" t="s">
        <v>163</v>
      </c>
      <c r="R22" s="622"/>
      <c r="S22" s="622"/>
      <c r="T22" s="622"/>
      <c r="U22" s="622"/>
      <c r="V22" s="623"/>
      <c r="W22" s="589" t="s">
        <v>164</v>
      </c>
      <c r="X22" s="590"/>
      <c r="Y22" s="591"/>
      <c r="Z22" s="458" t="s">
        <v>1</v>
      </c>
      <c r="AA22" s="463"/>
      <c r="AB22" s="463"/>
      <c r="AC22" s="463"/>
      <c r="AD22" s="463"/>
      <c r="AE22" s="463"/>
      <c r="AF22" s="463"/>
      <c r="AG22" s="453"/>
      <c r="AH22" s="627" t="s">
        <v>165</v>
      </c>
      <c r="AI22" s="463"/>
      <c r="AJ22" s="463"/>
      <c r="AK22" s="463"/>
      <c r="AL22" s="453"/>
      <c r="AM22" s="627" t="s">
        <v>166</v>
      </c>
      <c r="AN22" s="628"/>
      <c r="AO22" s="628"/>
      <c r="AP22" s="628"/>
      <c r="AQ22" s="628"/>
      <c r="AR22" s="629"/>
      <c r="AS22" s="621" t="s">
        <v>163</v>
      </c>
      <c r="AT22" s="622"/>
      <c r="AU22" s="622"/>
      <c r="AV22" s="622"/>
      <c r="AW22" s="622"/>
      <c r="AX22" s="633"/>
      <c r="AY22" s="406" t="s">
        <v>167</v>
      </c>
      <c r="AZ22" s="407"/>
      <c r="BA22" s="407"/>
      <c r="BB22" s="407"/>
      <c r="BC22" s="407"/>
      <c r="BD22" s="407"/>
      <c r="BE22" s="407"/>
      <c r="BF22" s="407"/>
      <c r="BG22" s="407"/>
      <c r="BH22" s="407"/>
      <c r="BI22" s="407"/>
      <c r="BJ22" s="407"/>
      <c r="BK22" s="407"/>
      <c r="BL22" s="407"/>
      <c r="BM22" s="408"/>
      <c r="BN22" s="409">
        <v>38757350</v>
      </c>
      <c r="BO22" s="410"/>
      <c r="BP22" s="410"/>
      <c r="BQ22" s="410"/>
      <c r="BR22" s="410"/>
      <c r="BS22" s="410"/>
      <c r="BT22" s="410"/>
      <c r="BU22" s="411"/>
      <c r="BV22" s="409">
        <v>39975195</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x14ac:dyDescent="0.15">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168</v>
      </c>
      <c r="AZ23" s="481"/>
      <c r="BA23" s="481"/>
      <c r="BB23" s="481"/>
      <c r="BC23" s="481"/>
      <c r="BD23" s="481"/>
      <c r="BE23" s="481"/>
      <c r="BF23" s="481"/>
      <c r="BG23" s="481"/>
      <c r="BH23" s="481"/>
      <c r="BI23" s="481"/>
      <c r="BJ23" s="481"/>
      <c r="BK23" s="481"/>
      <c r="BL23" s="481"/>
      <c r="BM23" s="482"/>
      <c r="BN23" s="446">
        <v>12161223</v>
      </c>
      <c r="BO23" s="447"/>
      <c r="BP23" s="447"/>
      <c r="BQ23" s="447"/>
      <c r="BR23" s="447"/>
      <c r="BS23" s="447"/>
      <c r="BT23" s="447"/>
      <c r="BU23" s="448"/>
      <c r="BV23" s="446">
        <v>12290717</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x14ac:dyDescent="0.2">
      <c r="A24" s="178"/>
      <c r="B24" s="617"/>
      <c r="C24" s="593"/>
      <c r="D24" s="594"/>
      <c r="E24" s="496" t="s">
        <v>169</v>
      </c>
      <c r="F24" s="476"/>
      <c r="G24" s="476"/>
      <c r="H24" s="476"/>
      <c r="I24" s="476"/>
      <c r="J24" s="476"/>
      <c r="K24" s="477"/>
      <c r="L24" s="497">
        <v>1</v>
      </c>
      <c r="M24" s="498"/>
      <c r="N24" s="498"/>
      <c r="O24" s="498"/>
      <c r="P24" s="540"/>
      <c r="Q24" s="497">
        <v>6840</v>
      </c>
      <c r="R24" s="498"/>
      <c r="S24" s="498"/>
      <c r="T24" s="498"/>
      <c r="U24" s="498"/>
      <c r="V24" s="540"/>
      <c r="W24" s="592"/>
      <c r="X24" s="593"/>
      <c r="Y24" s="594"/>
      <c r="Z24" s="496" t="s">
        <v>170</v>
      </c>
      <c r="AA24" s="476"/>
      <c r="AB24" s="476"/>
      <c r="AC24" s="476"/>
      <c r="AD24" s="476"/>
      <c r="AE24" s="476"/>
      <c r="AF24" s="476"/>
      <c r="AG24" s="477"/>
      <c r="AH24" s="497">
        <v>357</v>
      </c>
      <c r="AI24" s="498"/>
      <c r="AJ24" s="498"/>
      <c r="AK24" s="498"/>
      <c r="AL24" s="540"/>
      <c r="AM24" s="497">
        <v>1076712</v>
      </c>
      <c r="AN24" s="498"/>
      <c r="AO24" s="498"/>
      <c r="AP24" s="498"/>
      <c r="AQ24" s="498"/>
      <c r="AR24" s="540"/>
      <c r="AS24" s="497">
        <v>3016</v>
      </c>
      <c r="AT24" s="498"/>
      <c r="AU24" s="498"/>
      <c r="AV24" s="498"/>
      <c r="AW24" s="498"/>
      <c r="AX24" s="499"/>
      <c r="AY24" s="562" t="s">
        <v>171</v>
      </c>
      <c r="AZ24" s="563"/>
      <c r="BA24" s="563"/>
      <c r="BB24" s="563"/>
      <c r="BC24" s="563"/>
      <c r="BD24" s="563"/>
      <c r="BE24" s="563"/>
      <c r="BF24" s="563"/>
      <c r="BG24" s="563"/>
      <c r="BH24" s="563"/>
      <c r="BI24" s="563"/>
      <c r="BJ24" s="563"/>
      <c r="BK24" s="563"/>
      <c r="BL24" s="563"/>
      <c r="BM24" s="564"/>
      <c r="BN24" s="446">
        <v>33264961</v>
      </c>
      <c r="BO24" s="447"/>
      <c r="BP24" s="447"/>
      <c r="BQ24" s="447"/>
      <c r="BR24" s="447"/>
      <c r="BS24" s="447"/>
      <c r="BT24" s="447"/>
      <c r="BU24" s="448"/>
      <c r="BV24" s="446">
        <v>34715234</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x14ac:dyDescent="0.15">
      <c r="A25" s="178"/>
      <c r="B25" s="617"/>
      <c r="C25" s="593"/>
      <c r="D25" s="594"/>
      <c r="E25" s="496" t="s">
        <v>172</v>
      </c>
      <c r="F25" s="476"/>
      <c r="G25" s="476"/>
      <c r="H25" s="476"/>
      <c r="I25" s="476"/>
      <c r="J25" s="476"/>
      <c r="K25" s="477"/>
      <c r="L25" s="497">
        <v>1</v>
      </c>
      <c r="M25" s="498"/>
      <c r="N25" s="498"/>
      <c r="O25" s="498"/>
      <c r="P25" s="540"/>
      <c r="Q25" s="497">
        <v>6227</v>
      </c>
      <c r="R25" s="498"/>
      <c r="S25" s="498"/>
      <c r="T25" s="498"/>
      <c r="U25" s="498"/>
      <c r="V25" s="540"/>
      <c r="W25" s="592"/>
      <c r="X25" s="593"/>
      <c r="Y25" s="594"/>
      <c r="Z25" s="496" t="s">
        <v>173</v>
      </c>
      <c r="AA25" s="476"/>
      <c r="AB25" s="476"/>
      <c r="AC25" s="476"/>
      <c r="AD25" s="476"/>
      <c r="AE25" s="476"/>
      <c r="AF25" s="476"/>
      <c r="AG25" s="477"/>
      <c r="AH25" s="497" t="s">
        <v>174</v>
      </c>
      <c r="AI25" s="498"/>
      <c r="AJ25" s="498"/>
      <c r="AK25" s="498"/>
      <c r="AL25" s="540"/>
      <c r="AM25" s="497" t="s">
        <v>175</v>
      </c>
      <c r="AN25" s="498"/>
      <c r="AO25" s="498"/>
      <c r="AP25" s="498"/>
      <c r="AQ25" s="498"/>
      <c r="AR25" s="540"/>
      <c r="AS25" s="497" t="s">
        <v>137</v>
      </c>
      <c r="AT25" s="498"/>
      <c r="AU25" s="498"/>
      <c r="AV25" s="498"/>
      <c r="AW25" s="498"/>
      <c r="AX25" s="499"/>
      <c r="AY25" s="406" t="s">
        <v>176</v>
      </c>
      <c r="AZ25" s="407"/>
      <c r="BA25" s="407"/>
      <c r="BB25" s="407"/>
      <c r="BC25" s="407"/>
      <c r="BD25" s="407"/>
      <c r="BE25" s="407"/>
      <c r="BF25" s="407"/>
      <c r="BG25" s="407"/>
      <c r="BH25" s="407"/>
      <c r="BI25" s="407"/>
      <c r="BJ25" s="407"/>
      <c r="BK25" s="407"/>
      <c r="BL25" s="407"/>
      <c r="BM25" s="408"/>
      <c r="BN25" s="409">
        <v>4684859</v>
      </c>
      <c r="BO25" s="410"/>
      <c r="BP25" s="410"/>
      <c r="BQ25" s="410"/>
      <c r="BR25" s="410"/>
      <c r="BS25" s="410"/>
      <c r="BT25" s="410"/>
      <c r="BU25" s="411"/>
      <c r="BV25" s="409">
        <v>4531684</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x14ac:dyDescent="0.15">
      <c r="A26" s="178"/>
      <c r="B26" s="617"/>
      <c r="C26" s="593"/>
      <c r="D26" s="594"/>
      <c r="E26" s="496" t="s">
        <v>177</v>
      </c>
      <c r="F26" s="476"/>
      <c r="G26" s="476"/>
      <c r="H26" s="476"/>
      <c r="I26" s="476"/>
      <c r="J26" s="476"/>
      <c r="K26" s="477"/>
      <c r="L26" s="497">
        <v>1</v>
      </c>
      <c r="M26" s="498"/>
      <c r="N26" s="498"/>
      <c r="O26" s="498"/>
      <c r="P26" s="540"/>
      <c r="Q26" s="497">
        <v>6028</v>
      </c>
      <c r="R26" s="498"/>
      <c r="S26" s="498"/>
      <c r="T26" s="498"/>
      <c r="U26" s="498"/>
      <c r="V26" s="540"/>
      <c r="W26" s="592"/>
      <c r="X26" s="593"/>
      <c r="Y26" s="594"/>
      <c r="Z26" s="496" t="s">
        <v>178</v>
      </c>
      <c r="AA26" s="598"/>
      <c r="AB26" s="598"/>
      <c r="AC26" s="598"/>
      <c r="AD26" s="598"/>
      <c r="AE26" s="598"/>
      <c r="AF26" s="598"/>
      <c r="AG26" s="599"/>
      <c r="AH26" s="497">
        <v>1</v>
      </c>
      <c r="AI26" s="498"/>
      <c r="AJ26" s="498"/>
      <c r="AK26" s="498"/>
      <c r="AL26" s="540"/>
      <c r="AM26" s="497" t="s">
        <v>179</v>
      </c>
      <c r="AN26" s="498"/>
      <c r="AO26" s="498"/>
      <c r="AP26" s="498"/>
      <c r="AQ26" s="498"/>
      <c r="AR26" s="540"/>
      <c r="AS26" s="497" t="s">
        <v>179</v>
      </c>
      <c r="AT26" s="498"/>
      <c r="AU26" s="498"/>
      <c r="AV26" s="498"/>
      <c r="AW26" s="498"/>
      <c r="AX26" s="499"/>
      <c r="AY26" s="449" t="s">
        <v>180</v>
      </c>
      <c r="AZ26" s="450"/>
      <c r="BA26" s="450"/>
      <c r="BB26" s="450"/>
      <c r="BC26" s="450"/>
      <c r="BD26" s="450"/>
      <c r="BE26" s="450"/>
      <c r="BF26" s="450"/>
      <c r="BG26" s="450"/>
      <c r="BH26" s="450"/>
      <c r="BI26" s="450"/>
      <c r="BJ26" s="450"/>
      <c r="BK26" s="450"/>
      <c r="BL26" s="450"/>
      <c r="BM26" s="451"/>
      <c r="BN26" s="446" t="s">
        <v>174</v>
      </c>
      <c r="BO26" s="447"/>
      <c r="BP26" s="447"/>
      <c r="BQ26" s="447"/>
      <c r="BR26" s="447"/>
      <c r="BS26" s="447"/>
      <c r="BT26" s="447"/>
      <c r="BU26" s="448"/>
      <c r="BV26" s="446" t="s">
        <v>174</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x14ac:dyDescent="0.2">
      <c r="A27" s="178"/>
      <c r="B27" s="617"/>
      <c r="C27" s="593"/>
      <c r="D27" s="594"/>
      <c r="E27" s="496" t="s">
        <v>181</v>
      </c>
      <c r="F27" s="476"/>
      <c r="G27" s="476"/>
      <c r="H27" s="476"/>
      <c r="I27" s="476"/>
      <c r="J27" s="476"/>
      <c r="K27" s="477"/>
      <c r="L27" s="497">
        <v>1</v>
      </c>
      <c r="M27" s="498"/>
      <c r="N27" s="498"/>
      <c r="O27" s="498"/>
      <c r="P27" s="540"/>
      <c r="Q27" s="497">
        <v>4200</v>
      </c>
      <c r="R27" s="498"/>
      <c r="S27" s="498"/>
      <c r="T27" s="498"/>
      <c r="U27" s="498"/>
      <c r="V27" s="540"/>
      <c r="W27" s="592"/>
      <c r="X27" s="593"/>
      <c r="Y27" s="594"/>
      <c r="Z27" s="496" t="s">
        <v>182</v>
      </c>
      <c r="AA27" s="476"/>
      <c r="AB27" s="476"/>
      <c r="AC27" s="476"/>
      <c r="AD27" s="476"/>
      <c r="AE27" s="476"/>
      <c r="AF27" s="476"/>
      <c r="AG27" s="477"/>
      <c r="AH27" s="497">
        <v>73</v>
      </c>
      <c r="AI27" s="498"/>
      <c r="AJ27" s="498"/>
      <c r="AK27" s="498"/>
      <c r="AL27" s="540"/>
      <c r="AM27" s="497">
        <v>233226</v>
      </c>
      <c r="AN27" s="498"/>
      <c r="AO27" s="498"/>
      <c r="AP27" s="498"/>
      <c r="AQ27" s="498"/>
      <c r="AR27" s="540"/>
      <c r="AS27" s="497">
        <v>3195</v>
      </c>
      <c r="AT27" s="498"/>
      <c r="AU27" s="498"/>
      <c r="AV27" s="498"/>
      <c r="AW27" s="498"/>
      <c r="AX27" s="499"/>
      <c r="AY27" s="541" t="s">
        <v>183</v>
      </c>
      <c r="AZ27" s="542"/>
      <c r="BA27" s="542"/>
      <c r="BB27" s="542"/>
      <c r="BC27" s="542"/>
      <c r="BD27" s="542"/>
      <c r="BE27" s="542"/>
      <c r="BF27" s="542"/>
      <c r="BG27" s="542"/>
      <c r="BH27" s="542"/>
      <c r="BI27" s="542"/>
      <c r="BJ27" s="542"/>
      <c r="BK27" s="542"/>
      <c r="BL27" s="542"/>
      <c r="BM27" s="543"/>
      <c r="BN27" s="565">
        <v>601376</v>
      </c>
      <c r="BO27" s="566"/>
      <c r="BP27" s="566"/>
      <c r="BQ27" s="566"/>
      <c r="BR27" s="566"/>
      <c r="BS27" s="566"/>
      <c r="BT27" s="566"/>
      <c r="BU27" s="567"/>
      <c r="BV27" s="565">
        <v>601364</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x14ac:dyDescent="0.15">
      <c r="A28" s="178"/>
      <c r="B28" s="617"/>
      <c r="C28" s="593"/>
      <c r="D28" s="594"/>
      <c r="E28" s="496" t="s">
        <v>184</v>
      </c>
      <c r="F28" s="476"/>
      <c r="G28" s="476"/>
      <c r="H28" s="476"/>
      <c r="I28" s="476"/>
      <c r="J28" s="476"/>
      <c r="K28" s="477"/>
      <c r="L28" s="497">
        <v>1</v>
      </c>
      <c r="M28" s="498"/>
      <c r="N28" s="498"/>
      <c r="O28" s="498"/>
      <c r="P28" s="540"/>
      <c r="Q28" s="497">
        <v>3570</v>
      </c>
      <c r="R28" s="498"/>
      <c r="S28" s="498"/>
      <c r="T28" s="498"/>
      <c r="U28" s="498"/>
      <c r="V28" s="540"/>
      <c r="W28" s="592"/>
      <c r="X28" s="593"/>
      <c r="Y28" s="594"/>
      <c r="Z28" s="496" t="s">
        <v>185</v>
      </c>
      <c r="AA28" s="476"/>
      <c r="AB28" s="476"/>
      <c r="AC28" s="476"/>
      <c r="AD28" s="476"/>
      <c r="AE28" s="476"/>
      <c r="AF28" s="476"/>
      <c r="AG28" s="477"/>
      <c r="AH28" s="497" t="s">
        <v>175</v>
      </c>
      <c r="AI28" s="498"/>
      <c r="AJ28" s="498"/>
      <c r="AK28" s="498"/>
      <c r="AL28" s="540"/>
      <c r="AM28" s="497" t="s">
        <v>137</v>
      </c>
      <c r="AN28" s="498"/>
      <c r="AO28" s="498"/>
      <c r="AP28" s="498"/>
      <c r="AQ28" s="498"/>
      <c r="AR28" s="540"/>
      <c r="AS28" s="497" t="s">
        <v>174</v>
      </c>
      <c r="AT28" s="498"/>
      <c r="AU28" s="498"/>
      <c r="AV28" s="498"/>
      <c r="AW28" s="498"/>
      <c r="AX28" s="499"/>
      <c r="AY28" s="600" t="s">
        <v>186</v>
      </c>
      <c r="AZ28" s="601"/>
      <c r="BA28" s="601"/>
      <c r="BB28" s="602"/>
      <c r="BC28" s="406" t="s">
        <v>48</v>
      </c>
      <c r="BD28" s="407"/>
      <c r="BE28" s="407"/>
      <c r="BF28" s="407"/>
      <c r="BG28" s="407"/>
      <c r="BH28" s="407"/>
      <c r="BI28" s="407"/>
      <c r="BJ28" s="407"/>
      <c r="BK28" s="407"/>
      <c r="BL28" s="407"/>
      <c r="BM28" s="408"/>
      <c r="BN28" s="409">
        <v>2007016</v>
      </c>
      <c r="BO28" s="410"/>
      <c r="BP28" s="410"/>
      <c r="BQ28" s="410"/>
      <c r="BR28" s="410"/>
      <c r="BS28" s="410"/>
      <c r="BT28" s="410"/>
      <c r="BU28" s="411"/>
      <c r="BV28" s="409">
        <v>1673191</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x14ac:dyDescent="0.15">
      <c r="A29" s="178"/>
      <c r="B29" s="617"/>
      <c r="C29" s="593"/>
      <c r="D29" s="594"/>
      <c r="E29" s="496" t="s">
        <v>187</v>
      </c>
      <c r="F29" s="476"/>
      <c r="G29" s="476"/>
      <c r="H29" s="476"/>
      <c r="I29" s="476"/>
      <c r="J29" s="476"/>
      <c r="K29" s="477"/>
      <c r="L29" s="497">
        <v>16</v>
      </c>
      <c r="M29" s="498"/>
      <c r="N29" s="498"/>
      <c r="O29" s="498"/>
      <c r="P29" s="540"/>
      <c r="Q29" s="497">
        <v>3255</v>
      </c>
      <c r="R29" s="498"/>
      <c r="S29" s="498"/>
      <c r="T29" s="498"/>
      <c r="U29" s="498"/>
      <c r="V29" s="540"/>
      <c r="W29" s="595"/>
      <c r="X29" s="596"/>
      <c r="Y29" s="597"/>
      <c r="Z29" s="496" t="s">
        <v>188</v>
      </c>
      <c r="AA29" s="476"/>
      <c r="AB29" s="476"/>
      <c r="AC29" s="476"/>
      <c r="AD29" s="476"/>
      <c r="AE29" s="476"/>
      <c r="AF29" s="476"/>
      <c r="AG29" s="477"/>
      <c r="AH29" s="497">
        <v>430</v>
      </c>
      <c r="AI29" s="498"/>
      <c r="AJ29" s="498"/>
      <c r="AK29" s="498"/>
      <c r="AL29" s="540"/>
      <c r="AM29" s="497">
        <v>1309938</v>
      </c>
      <c r="AN29" s="498"/>
      <c r="AO29" s="498"/>
      <c r="AP29" s="498"/>
      <c r="AQ29" s="498"/>
      <c r="AR29" s="540"/>
      <c r="AS29" s="497">
        <v>3046</v>
      </c>
      <c r="AT29" s="498"/>
      <c r="AU29" s="498"/>
      <c r="AV29" s="498"/>
      <c r="AW29" s="498"/>
      <c r="AX29" s="499"/>
      <c r="AY29" s="603"/>
      <c r="AZ29" s="604"/>
      <c r="BA29" s="604"/>
      <c r="BB29" s="605"/>
      <c r="BC29" s="480" t="s">
        <v>189</v>
      </c>
      <c r="BD29" s="481"/>
      <c r="BE29" s="481"/>
      <c r="BF29" s="481"/>
      <c r="BG29" s="481"/>
      <c r="BH29" s="481"/>
      <c r="BI29" s="481"/>
      <c r="BJ29" s="481"/>
      <c r="BK29" s="481"/>
      <c r="BL29" s="481"/>
      <c r="BM29" s="482"/>
      <c r="BN29" s="446">
        <v>3353846</v>
      </c>
      <c r="BO29" s="447"/>
      <c r="BP29" s="447"/>
      <c r="BQ29" s="447"/>
      <c r="BR29" s="447"/>
      <c r="BS29" s="447"/>
      <c r="BT29" s="447"/>
      <c r="BU29" s="448"/>
      <c r="BV29" s="446">
        <v>2864830</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x14ac:dyDescent="0.2">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190</v>
      </c>
      <c r="X30" s="614"/>
      <c r="Y30" s="614"/>
      <c r="Z30" s="614"/>
      <c r="AA30" s="614"/>
      <c r="AB30" s="614"/>
      <c r="AC30" s="614"/>
      <c r="AD30" s="614"/>
      <c r="AE30" s="614"/>
      <c r="AF30" s="614"/>
      <c r="AG30" s="615"/>
      <c r="AH30" s="573">
        <v>98.9</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50</v>
      </c>
      <c r="BD30" s="563"/>
      <c r="BE30" s="563"/>
      <c r="BF30" s="563"/>
      <c r="BG30" s="563"/>
      <c r="BH30" s="563"/>
      <c r="BI30" s="563"/>
      <c r="BJ30" s="563"/>
      <c r="BK30" s="563"/>
      <c r="BL30" s="563"/>
      <c r="BM30" s="564"/>
      <c r="BN30" s="565">
        <v>663022</v>
      </c>
      <c r="BO30" s="566"/>
      <c r="BP30" s="566"/>
      <c r="BQ30" s="566"/>
      <c r="BR30" s="566"/>
      <c r="BS30" s="566"/>
      <c r="BT30" s="566"/>
      <c r="BU30" s="567"/>
      <c r="BV30" s="565">
        <v>629673</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09" t="s">
        <v>191</v>
      </c>
      <c r="D32" s="609"/>
      <c r="E32" s="609"/>
      <c r="F32" s="609"/>
      <c r="G32" s="609"/>
      <c r="H32" s="609"/>
      <c r="I32" s="609"/>
      <c r="J32" s="609"/>
      <c r="K32" s="609"/>
      <c r="L32" s="609"/>
      <c r="M32" s="609"/>
      <c r="N32" s="609"/>
      <c r="O32" s="609"/>
      <c r="P32" s="609"/>
      <c r="Q32" s="609"/>
      <c r="R32" s="609"/>
      <c r="S32" s="609"/>
      <c r="U32" s="450" t="s">
        <v>192</v>
      </c>
      <c r="V32" s="450"/>
      <c r="W32" s="450"/>
      <c r="X32" s="450"/>
      <c r="Y32" s="450"/>
      <c r="Z32" s="450"/>
      <c r="AA32" s="450"/>
      <c r="AB32" s="450"/>
      <c r="AC32" s="450"/>
      <c r="AD32" s="450"/>
      <c r="AE32" s="450"/>
      <c r="AF32" s="450"/>
      <c r="AG32" s="450"/>
      <c r="AH32" s="450"/>
      <c r="AI32" s="450"/>
      <c r="AJ32" s="450"/>
      <c r="AK32" s="450"/>
      <c r="AM32" s="450" t="s">
        <v>193</v>
      </c>
      <c r="AN32" s="450"/>
      <c r="AO32" s="450"/>
      <c r="AP32" s="450"/>
      <c r="AQ32" s="450"/>
      <c r="AR32" s="450"/>
      <c r="AS32" s="450"/>
      <c r="AT32" s="450"/>
      <c r="AU32" s="450"/>
      <c r="AV32" s="450"/>
      <c r="AW32" s="450"/>
      <c r="AX32" s="450"/>
      <c r="AY32" s="450"/>
      <c r="AZ32" s="450"/>
      <c r="BA32" s="450"/>
      <c r="BB32" s="450"/>
      <c r="BC32" s="450"/>
      <c r="BE32" s="450" t="s">
        <v>194</v>
      </c>
      <c r="BF32" s="450"/>
      <c r="BG32" s="450"/>
      <c r="BH32" s="450"/>
      <c r="BI32" s="450"/>
      <c r="BJ32" s="450"/>
      <c r="BK32" s="450"/>
      <c r="BL32" s="450"/>
      <c r="BM32" s="450"/>
      <c r="BN32" s="450"/>
      <c r="BO32" s="450"/>
      <c r="BP32" s="450"/>
      <c r="BQ32" s="450"/>
      <c r="BR32" s="450"/>
      <c r="BS32" s="450"/>
      <c r="BT32" s="450"/>
      <c r="BU32" s="450"/>
      <c r="BW32" s="450" t="s">
        <v>195</v>
      </c>
      <c r="BX32" s="450"/>
      <c r="BY32" s="450"/>
      <c r="BZ32" s="450"/>
      <c r="CA32" s="450"/>
      <c r="CB32" s="450"/>
      <c r="CC32" s="450"/>
      <c r="CD32" s="450"/>
      <c r="CE32" s="450"/>
      <c r="CF32" s="450"/>
      <c r="CG32" s="450"/>
      <c r="CH32" s="450"/>
      <c r="CI32" s="450"/>
      <c r="CJ32" s="450"/>
      <c r="CK32" s="450"/>
      <c r="CL32" s="450"/>
      <c r="CM32" s="450"/>
      <c r="CO32" s="450" t="s">
        <v>196</v>
      </c>
      <c r="CP32" s="450"/>
      <c r="CQ32" s="450"/>
      <c r="CR32" s="450"/>
      <c r="CS32" s="450"/>
      <c r="CT32" s="450"/>
      <c r="CU32" s="450"/>
      <c r="CV32" s="450"/>
      <c r="CW32" s="450"/>
      <c r="CX32" s="450"/>
      <c r="CY32" s="450"/>
      <c r="CZ32" s="450"/>
      <c r="DA32" s="450"/>
      <c r="DB32" s="450"/>
      <c r="DC32" s="450"/>
      <c r="DD32" s="450"/>
      <c r="DE32" s="450"/>
      <c r="DI32" s="201"/>
    </row>
    <row r="33" spans="1:113" ht="13.5" customHeight="1" x14ac:dyDescent="0.15">
      <c r="A33" s="178"/>
      <c r="B33" s="202"/>
      <c r="C33" s="470" t="s">
        <v>197</v>
      </c>
      <c r="D33" s="470"/>
      <c r="E33" s="435" t="s">
        <v>198</v>
      </c>
      <c r="F33" s="435"/>
      <c r="G33" s="435"/>
      <c r="H33" s="435"/>
      <c r="I33" s="435"/>
      <c r="J33" s="435"/>
      <c r="K33" s="435"/>
      <c r="L33" s="435"/>
      <c r="M33" s="435"/>
      <c r="N33" s="435"/>
      <c r="O33" s="435"/>
      <c r="P33" s="435"/>
      <c r="Q33" s="435"/>
      <c r="R33" s="435"/>
      <c r="S33" s="435"/>
      <c r="T33" s="203"/>
      <c r="U33" s="470" t="s">
        <v>199</v>
      </c>
      <c r="V33" s="470"/>
      <c r="W33" s="435" t="s">
        <v>198</v>
      </c>
      <c r="X33" s="435"/>
      <c r="Y33" s="435"/>
      <c r="Z33" s="435"/>
      <c r="AA33" s="435"/>
      <c r="AB33" s="435"/>
      <c r="AC33" s="435"/>
      <c r="AD33" s="435"/>
      <c r="AE33" s="435"/>
      <c r="AF33" s="435"/>
      <c r="AG33" s="435"/>
      <c r="AH33" s="435"/>
      <c r="AI33" s="435"/>
      <c r="AJ33" s="435"/>
      <c r="AK33" s="435"/>
      <c r="AL33" s="203"/>
      <c r="AM33" s="470" t="s">
        <v>200</v>
      </c>
      <c r="AN33" s="470"/>
      <c r="AO33" s="435" t="s">
        <v>198</v>
      </c>
      <c r="AP33" s="435"/>
      <c r="AQ33" s="435"/>
      <c r="AR33" s="435"/>
      <c r="AS33" s="435"/>
      <c r="AT33" s="435"/>
      <c r="AU33" s="435"/>
      <c r="AV33" s="435"/>
      <c r="AW33" s="435"/>
      <c r="AX33" s="435"/>
      <c r="AY33" s="435"/>
      <c r="AZ33" s="435"/>
      <c r="BA33" s="435"/>
      <c r="BB33" s="435"/>
      <c r="BC33" s="435"/>
      <c r="BD33" s="204"/>
      <c r="BE33" s="435" t="s">
        <v>201</v>
      </c>
      <c r="BF33" s="435"/>
      <c r="BG33" s="435" t="s">
        <v>202</v>
      </c>
      <c r="BH33" s="435"/>
      <c r="BI33" s="435"/>
      <c r="BJ33" s="435"/>
      <c r="BK33" s="435"/>
      <c r="BL33" s="435"/>
      <c r="BM33" s="435"/>
      <c r="BN33" s="435"/>
      <c r="BO33" s="435"/>
      <c r="BP33" s="435"/>
      <c r="BQ33" s="435"/>
      <c r="BR33" s="435"/>
      <c r="BS33" s="435"/>
      <c r="BT33" s="435"/>
      <c r="BU33" s="435"/>
      <c r="BV33" s="204"/>
      <c r="BW33" s="470" t="s">
        <v>201</v>
      </c>
      <c r="BX33" s="470"/>
      <c r="BY33" s="435" t="s">
        <v>203</v>
      </c>
      <c r="BZ33" s="435"/>
      <c r="CA33" s="435"/>
      <c r="CB33" s="435"/>
      <c r="CC33" s="435"/>
      <c r="CD33" s="435"/>
      <c r="CE33" s="435"/>
      <c r="CF33" s="435"/>
      <c r="CG33" s="435"/>
      <c r="CH33" s="435"/>
      <c r="CI33" s="435"/>
      <c r="CJ33" s="435"/>
      <c r="CK33" s="435"/>
      <c r="CL33" s="435"/>
      <c r="CM33" s="435"/>
      <c r="CN33" s="203"/>
      <c r="CO33" s="470" t="s">
        <v>197</v>
      </c>
      <c r="CP33" s="470"/>
      <c r="CQ33" s="435" t="s">
        <v>204</v>
      </c>
      <c r="CR33" s="435"/>
      <c r="CS33" s="435"/>
      <c r="CT33" s="435"/>
      <c r="CU33" s="435"/>
      <c r="CV33" s="435"/>
      <c r="CW33" s="435"/>
      <c r="CX33" s="435"/>
      <c r="CY33" s="435"/>
      <c r="CZ33" s="435"/>
      <c r="DA33" s="435"/>
      <c r="DB33" s="435"/>
      <c r="DC33" s="435"/>
      <c r="DD33" s="435"/>
      <c r="DE33" s="435"/>
      <c r="DF33" s="203"/>
      <c r="DG33" s="635" t="s">
        <v>205</v>
      </c>
      <c r="DH33" s="635"/>
      <c r="DI33" s="205"/>
    </row>
    <row r="34" spans="1:113" ht="32.25" customHeight="1" x14ac:dyDescent="0.15">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5</v>
      </c>
      <c r="V34" s="636"/>
      <c r="W34" s="637" t="str">
        <f>IF('各会計、関係団体の財政状況及び健全化判断比率'!B28="","",'各会計、関係団体の財政状況及び健全化判断比率'!B28)</f>
        <v>国民健康保険特別会計</v>
      </c>
      <c r="X34" s="637"/>
      <c r="Y34" s="637"/>
      <c r="Z34" s="637"/>
      <c r="AA34" s="637"/>
      <c r="AB34" s="637"/>
      <c r="AC34" s="637"/>
      <c r="AD34" s="637"/>
      <c r="AE34" s="637"/>
      <c r="AF34" s="637"/>
      <c r="AG34" s="637"/>
      <c r="AH34" s="637"/>
      <c r="AI34" s="637"/>
      <c r="AJ34" s="637"/>
      <c r="AK34" s="637"/>
      <c r="AL34" s="178"/>
      <c r="AM34" s="636">
        <f>IF(AO34="","",MAX(C34:D43,U34:V43)+1)</f>
        <v>8</v>
      </c>
      <c r="AN34" s="636"/>
      <c r="AO34" s="637" t="str">
        <f>IF('各会計、関係団体の財政状況及び健全化判断比率'!B31="","",'各会計、関係団体の財政状況及び健全化判断比率'!B31)</f>
        <v>水道事業会計</v>
      </c>
      <c r="AP34" s="637"/>
      <c r="AQ34" s="637"/>
      <c r="AR34" s="637"/>
      <c r="AS34" s="637"/>
      <c r="AT34" s="637"/>
      <c r="AU34" s="637"/>
      <c r="AV34" s="637"/>
      <c r="AW34" s="637"/>
      <c r="AX34" s="637"/>
      <c r="AY34" s="637"/>
      <c r="AZ34" s="637"/>
      <c r="BA34" s="637"/>
      <c r="BB34" s="637"/>
      <c r="BC34" s="637"/>
      <c r="BD34" s="178"/>
      <c r="BE34" s="636">
        <f>IF(BG34="","",MAX(C34:D43,U34:V43,AM34:AN43)+1)</f>
        <v>10</v>
      </c>
      <c r="BF34" s="636"/>
      <c r="BG34" s="637" t="str">
        <f>IF('各会計、関係団体の財政状況及び健全化判断比率'!B33="","",'各会計、関係団体の財政状況及び健全化判断比率'!B33)</f>
        <v>農業集落排水事業特別会計</v>
      </c>
      <c r="BH34" s="637"/>
      <c r="BI34" s="637"/>
      <c r="BJ34" s="637"/>
      <c r="BK34" s="637"/>
      <c r="BL34" s="637"/>
      <c r="BM34" s="637"/>
      <c r="BN34" s="637"/>
      <c r="BO34" s="637"/>
      <c r="BP34" s="637"/>
      <c r="BQ34" s="637"/>
      <c r="BR34" s="637"/>
      <c r="BS34" s="637"/>
      <c r="BT34" s="637"/>
      <c r="BU34" s="637"/>
      <c r="BV34" s="178"/>
      <c r="BW34" s="636">
        <f>IF(BY34="","",MAX(C34:D43,U34:V43,AM34:AN43,BE34:BF43)+1)</f>
        <v>11</v>
      </c>
      <c r="BX34" s="636"/>
      <c r="BY34" s="637" t="str">
        <f>IF('各会計、関係団体の財政状況及び健全化判断比率'!B68="","",'各会計、関係団体の財政状況及び健全化判断比率'!B68)</f>
        <v>滋賀県市町村職員退職手当組合</v>
      </c>
      <c r="BZ34" s="637"/>
      <c r="CA34" s="637"/>
      <c r="CB34" s="637"/>
      <c r="CC34" s="637"/>
      <c r="CD34" s="637"/>
      <c r="CE34" s="637"/>
      <c r="CF34" s="637"/>
      <c r="CG34" s="637"/>
      <c r="CH34" s="637"/>
      <c r="CI34" s="637"/>
      <c r="CJ34" s="637"/>
      <c r="CK34" s="637"/>
      <c r="CL34" s="637"/>
      <c r="CM34" s="637"/>
      <c r="CN34" s="178"/>
      <c r="CO34" s="636">
        <f>IF(CQ34="","",MAX(C34:D43,U34:V43,AM34:AN43,BE34:BF43,BW34:BX43)+1)</f>
        <v>16</v>
      </c>
      <c r="CP34" s="636"/>
      <c r="CQ34" s="637" t="str">
        <f>IF('各会計、関係団体の財政状況及び健全化判断比率'!BS7="","",'各会計、関係団体の財政状況及び健全化判断比率'!BS7)</f>
        <v>栗東市スポーツ協会</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5"/>
    </row>
    <row r="35" spans="1:113" ht="32.25" customHeight="1" x14ac:dyDescent="0.15">
      <c r="A35" s="178"/>
      <c r="B35" s="202"/>
      <c r="C35" s="636">
        <f>IF(E35="","",C34+1)</f>
        <v>2</v>
      </c>
      <c r="D35" s="636"/>
      <c r="E35" s="637" t="str">
        <f>IF('各会計、関係団体の財政状況及び健全化判断比率'!B8="","",'各会計、関係団体の財政状況及び健全化判断比率'!B8)</f>
        <v>土地取得特別会計</v>
      </c>
      <c r="F35" s="637"/>
      <c r="G35" s="637"/>
      <c r="H35" s="637"/>
      <c r="I35" s="637"/>
      <c r="J35" s="637"/>
      <c r="K35" s="637"/>
      <c r="L35" s="637"/>
      <c r="M35" s="637"/>
      <c r="N35" s="637"/>
      <c r="O35" s="637"/>
      <c r="P35" s="637"/>
      <c r="Q35" s="637"/>
      <c r="R35" s="637"/>
      <c r="S35" s="637"/>
      <c r="T35" s="178"/>
      <c r="U35" s="636">
        <f>IF(W35="","",U34+1)</f>
        <v>6</v>
      </c>
      <c r="V35" s="636"/>
      <c r="W35" s="637" t="str">
        <f>IF('各会計、関係団体の財政状況及び健全化判断比率'!B29="","",'各会計、関係団体の財政状況及び健全化判断比率'!B29)</f>
        <v>介護保険特別会計</v>
      </c>
      <c r="X35" s="637"/>
      <c r="Y35" s="637"/>
      <c r="Z35" s="637"/>
      <c r="AA35" s="637"/>
      <c r="AB35" s="637"/>
      <c r="AC35" s="637"/>
      <c r="AD35" s="637"/>
      <c r="AE35" s="637"/>
      <c r="AF35" s="637"/>
      <c r="AG35" s="637"/>
      <c r="AH35" s="637"/>
      <c r="AI35" s="637"/>
      <c r="AJ35" s="637"/>
      <c r="AK35" s="637"/>
      <c r="AL35" s="178"/>
      <c r="AM35" s="636">
        <f t="shared" ref="AM35:AM43" si="0">IF(AO35="","",AM34+1)</f>
        <v>9</v>
      </c>
      <c r="AN35" s="636"/>
      <c r="AO35" s="637" t="str">
        <f>IF('各会計、関係団体の財政状況及び健全化判断比率'!B32="","",'各会計、関係団体の財政状況及び健全化判断比率'!B32)</f>
        <v>公共下水道事業会計</v>
      </c>
      <c r="AP35" s="637"/>
      <c r="AQ35" s="637"/>
      <c r="AR35" s="637"/>
      <c r="AS35" s="637"/>
      <c r="AT35" s="637"/>
      <c r="AU35" s="637"/>
      <c r="AV35" s="637"/>
      <c r="AW35" s="637"/>
      <c r="AX35" s="637"/>
      <c r="AY35" s="637"/>
      <c r="AZ35" s="637"/>
      <c r="BA35" s="637"/>
      <c r="BB35" s="637"/>
      <c r="BC35" s="637"/>
      <c r="BD35" s="178"/>
      <c r="BE35" s="636" t="str">
        <f t="shared" ref="BE35:BE43" si="1">IF(BG35="","",BE34+1)</f>
        <v/>
      </c>
      <c r="BF35" s="636"/>
      <c r="BG35" s="637"/>
      <c r="BH35" s="637"/>
      <c r="BI35" s="637"/>
      <c r="BJ35" s="637"/>
      <c r="BK35" s="637"/>
      <c r="BL35" s="637"/>
      <c r="BM35" s="637"/>
      <c r="BN35" s="637"/>
      <c r="BO35" s="637"/>
      <c r="BP35" s="637"/>
      <c r="BQ35" s="637"/>
      <c r="BR35" s="637"/>
      <c r="BS35" s="637"/>
      <c r="BT35" s="637"/>
      <c r="BU35" s="637"/>
      <c r="BV35" s="178"/>
      <c r="BW35" s="636">
        <f t="shared" ref="BW35:BW43" si="2">IF(BY35="","",BW34+1)</f>
        <v>12</v>
      </c>
      <c r="BX35" s="636"/>
      <c r="BY35" s="637" t="str">
        <f>IF('各会計、関係団体の財政状況及び健全化判断比率'!B69="","",'各会計、関係団体の財政状況及び健全化判断比率'!B69)</f>
        <v>湖南広域行政組合</v>
      </c>
      <c r="BZ35" s="637"/>
      <c r="CA35" s="637"/>
      <c r="CB35" s="637"/>
      <c r="CC35" s="637"/>
      <c r="CD35" s="637"/>
      <c r="CE35" s="637"/>
      <c r="CF35" s="637"/>
      <c r="CG35" s="637"/>
      <c r="CH35" s="637"/>
      <c r="CI35" s="637"/>
      <c r="CJ35" s="637"/>
      <c r="CK35" s="637"/>
      <c r="CL35" s="637"/>
      <c r="CM35" s="637"/>
      <c r="CN35" s="178"/>
      <c r="CO35" s="636">
        <f t="shared" ref="CO35:CO43" si="3">IF(CQ35="","",CO34+1)</f>
        <v>17</v>
      </c>
      <c r="CP35" s="636"/>
      <c r="CQ35" s="637" t="str">
        <f>IF('各会計、関係団体の財政状況及び健全化判断比率'!BS8="","",'各会計、関係団体の財政状況及び健全化判断比率'!BS8)</f>
        <v>栗東都市整備</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x14ac:dyDescent="0.15">
      <c r="A36" s="178"/>
      <c r="B36" s="202"/>
      <c r="C36" s="636">
        <f>IF(E36="","",C35+1)</f>
        <v>3</v>
      </c>
      <c r="D36" s="636"/>
      <c r="E36" s="637" t="str">
        <f>IF('各会計、関係団体の財政状況及び健全化判断比率'!B9="","",'各会計、関係団体の財政状況及び健全化判断比率'!B9)</f>
        <v>栗東墓地公園特別会計</v>
      </c>
      <c r="F36" s="637"/>
      <c r="G36" s="637"/>
      <c r="H36" s="637"/>
      <c r="I36" s="637"/>
      <c r="J36" s="637"/>
      <c r="K36" s="637"/>
      <c r="L36" s="637"/>
      <c r="M36" s="637"/>
      <c r="N36" s="637"/>
      <c r="O36" s="637"/>
      <c r="P36" s="637"/>
      <c r="Q36" s="637"/>
      <c r="R36" s="637"/>
      <c r="S36" s="637"/>
      <c r="T36" s="178"/>
      <c r="U36" s="636">
        <f t="shared" ref="U36:U43" si="4">IF(W36="","",U35+1)</f>
        <v>7</v>
      </c>
      <c r="V36" s="636"/>
      <c r="W36" s="637" t="str">
        <f>IF('各会計、関係団体の財政状況及び健全化判断比率'!B30="","",'各会計、関係団体の財政状況及び健全化判断比率'!B30)</f>
        <v>後期高齢者医療特別会計</v>
      </c>
      <c r="X36" s="637"/>
      <c r="Y36" s="637"/>
      <c r="Z36" s="637"/>
      <c r="AA36" s="637"/>
      <c r="AB36" s="637"/>
      <c r="AC36" s="637"/>
      <c r="AD36" s="637"/>
      <c r="AE36" s="637"/>
      <c r="AF36" s="637"/>
      <c r="AG36" s="637"/>
      <c r="AH36" s="637"/>
      <c r="AI36" s="637"/>
      <c r="AJ36" s="637"/>
      <c r="AK36" s="637"/>
      <c r="AL36" s="178"/>
      <c r="AM36" s="636" t="str">
        <f t="shared" si="0"/>
        <v/>
      </c>
      <c r="AN36" s="636"/>
      <c r="AO36" s="637"/>
      <c r="AP36" s="637"/>
      <c r="AQ36" s="637"/>
      <c r="AR36" s="637"/>
      <c r="AS36" s="637"/>
      <c r="AT36" s="637"/>
      <c r="AU36" s="637"/>
      <c r="AV36" s="637"/>
      <c r="AW36" s="637"/>
      <c r="AX36" s="637"/>
      <c r="AY36" s="637"/>
      <c r="AZ36" s="637"/>
      <c r="BA36" s="637"/>
      <c r="BB36" s="637"/>
      <c r="BC36" s="637"/>
      <c r="BD36" s="178"/>
      <c r="BE36" s="636" t="str">
        <f t="shared" si="1"/>
        <v/>
      </c>
      <c r="BF36" s="636"/>
      <c r="BG36" s="637"/>
      <c r="BH36" s="637"/>
      <c r="BI36" s="637"/>
      <c r="BJ36" s="637"/>
      <c r="BK36" s="637"/>
      <c r="BL36" s="637"/>
      <c r="BM36" s="637"/>
      <c r="BN36" s="637"/>
      <c r="BO36" s="637"/>
      <c r="BP36" s="637"/>
      <c r="BQ36" s="637"/>
      <c r="BR36" s="637"/>
      <c r="BS36" s="637"/>
      <c r="BT36" s="637"/>
      <c r="BU36" s="637"/>
      <c r="BV36" s="178"/>
      <c r="BW36" s="636">
        <f t="shared" si="2"/>
        <v>13</v>
      </c>
      <c r="BX36" s="636"/>
      <c r="BY36" s="637" t="str">
        <f>IF('各会計、関係団体の財政状況及び健全化判断比率'!B70="","",'各会計、関係団体の財政状況及び健全化判断比率'!B70)</f>
        <v>滋賀県市町村職員研修センター</v>
      </c>
      <c r="BZ36" s="637"/>
      <c r="CA36" s="637"/>
      <c r="CB36" s="637"/>
      <c r="CC36" s="637"/>
      <c r="CD36" s="637"/>
      <c r="CE36" s="637"/>
      <c r="CF36" s="637"/>
      <c r="CG36" s="637"/>
      <c r="CH36" s="637"/>
      <c r="CI36" s="637"/>
      <c r="CJ36" s="637"/>
      <c r="CK36" s="637"/>
      <c r="CL36" s="637"/>
      <c r="CM36" s="637"/>
      <c r="CN36" s="178"/>
      <c r="CO36" s="636">
        <f t="shared" si="3"/>
        <v>18</v>
      </c>
      <c r="CP36" s="636"/>
      <c r="CQ36" s="637" t="str">
        <f>IF('各会計、関係団体の財政状況及び健全化判断比率'!BS9="","",'各会計、関係団体の財政状況及び健全化判断比率'!BS9)</f>
        <v>アグリの郷栗東</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x14ac:dyDescent="0.15">
      <c r="A37" s="178"/>
      <c r="B37" s="202"/>
      <c r="C37" s="636">
        <f>IF(E37="","",C36+1)</f>
        <v>4</v>
      </c>
      <c r="D37" s="636"/>
      <c r="E37" s="637" t="str">
        <f>IF('各会計、関係団体の財政状況及び健全化判断比率'!B10="","",'各会計、関係団体の財政状況及び健全化判断比率'!B10)</f>
        <v>大津湖南都市計画事業栗東新都心土地区画整理事業特別会計</v>
      </c>
      <c r="F37" s="637"/>
      <c r="G37" s="637"/>
      <c r="H37" s="637"/>
      <c r="I37" s="637"/>
      <c r="J37" s="637"/>
      <c r="K37" s="637"/>
      <c r="L37" s="637"/>
      <c r="M37" s="637"/>
      <c r="N37" s="637"/>
      <c r="O37" s="637"/>
      <c r="P37" s="637"/>
      <c r="Q37" s="637"/>
      <c r="R37" s="637"/>
      <c r="S37" s="637"/>
      <c r="T37" s="178"/>
      <c r="U37" s="636" t="str">
        <f t="shared" si="4"/>
        <v/>
      </c>
      <c r="V37" s="636"/>
      <c r="W37" s="637"/>
      <c r="X37" s="637"/>
      <c r="Y37" s="637"/>
      <c r="Z37" s="637"/>
      <c r="AA37" s="637"/>
      <c r="AB37" s="637"/>
      <c r="AC37" s="637"/>
      <c r="AD37" s="637"/>
      <c r="AE37" s="637"/>
      <c r="AF37" s="637"/>
      <c r="AG37" s="637"/>
      <c r="AH37" s="637"/>
      <c r="AI37" s="637"/>
      <c r="AJ37" s="637"/>
      <c r="AK37" s="637"/>
      <c r="AL37" s="178"/>
      <c r="AM37" s="636" t="str">
        <f t="shared" si="0"/>
        <v/>
      </c>
      <c r="AN37" s="636"/>
      <c r="AO37" s="637"/>
      <c r="AP37" s="637"/>
      <c r="AQ37" s="637"/>
      <c r="AR37" s="637"/>
      <c r="AS37" s="637"/>
      <c r="AT37" s="637"/>
      <c r="AU37" s="637"/>
      <c r="AV37" s="637"/>
      <c r="AW37" s="637"/>
      <c r="AX37" s="637"/>
      <c r="AY37" s="637"/>
      <c r="AZ37" s="637"/>
      <c r="BA37" s="637"/>
      <c r="BB37" s="637"/>
      <c r="BC37" s="637"/>
      <c r="BD37" s="178"/>
      <c r="BE37" s="636" t="str">
        <f t="shared" si="1"/>
        <v/>
      </c>
      <c r="BF37" s="636"/>
      <c r="BG37" s="637"/>
      <c r="BH37" s="637"/>
      <c r="BI37" s="637"/>
      <c r="BJ37" s="637"/>
      <c r="BK37" s="637"/>
      <c r="BL37" s="637"/>
      <c r="BM37" s="637"/>
      <c r="BN37" s="637"/>
      <c r="BO37" s="637"/>
      <c r="BP37" s="637"/>
      <c r="BQ37" s="637"/>
      <c r="BR37" s="637"/>
      <c r="BS37" s="637"/>
      <c r="BT37" s="637"/>
      <c r="BU37" s="637"/>
      <c r="BV37" s="178"/>
      <c r="BW37" s="636">
        <f t="shared" si="2"/>
        <v>14</v>
      </c>
      <c r="BX37" s="636"/>
      <c r="BY37" s="637" t="str">
        <f>IF('各会計、関係団体の財政状況及び健全化判断比率'!B71="","",'各会計、関係団体の財政状況及び健全化判断比率'!B71)</f>
        <v>滋賀県後期高齢者医療広域連合（一般会計）</v>
      </c>
      <c r="BZ37" s="637"/>
      <c r="CA37" s="637"/>
      <c r="CB37" s="637"/>
      <c r="CC37" s="637"/>
      <c r="CD37" s="637"/>
      <c r="CE37" s="637"/>
      <c r="CF37" s="637"/>
      <c r="CG37" s="637"/>
      <c r="CH37" s="637"/>
      <c r="CI37" s="637"/>
      <c r="CJ37" s="637"/>
      <c r="CK37" s="637"/>
      <c r="CL37" s="637"/>
      <c r="CM37" s="637"/>
      <c r="CN37" s="178"/>
      <c r="CO37" s="636" t="str">
        <f t="shared" si="3"/>
        <v/>
      </c>
      <c r="CP37" s="636"/>
      <c r="CQ37" s="637" t="str">
        <f>IF('各会計、関係団体の財政状況及び健全化判断比率'!BS10="","",'各会計、関係団体の財政状況及び健全化判断比率'!BS10)</f>
        <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x14ac:dyDescent="0.15">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t="str">
        <f t="shared" si="4"/>
        <v/>
      </c>
      <c r="V38" s="636"/>
      <c r="W38" s="637"/>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f t="shared" si="2"/>
        <v>15</v>
      </c>
      <c r="BX38" s="636"/>
      <c r="BY38" s="637" t="str">
        <f>IF('各会計、関係団体の財政状況及び健全化判断比率'!B72="","",'各会計、関係団体の財政状況及び健全化判断比率'!B72)</f>
        <v>滋賀県後期高齢者医療広域連合（後期高齢者医療特別会計）</v>
      </c>
      <c r="BZ38" s="637"/>
      <c r="CA38" s="637"/>
      <c r="CB38" s="637"/>
      <c r="CC38" s="637"/>
      <c r="CD38" s="637"/>
      <c r="CE38" s="637"/>
      <c r="CF38" s="637"/>
      <c r="CG38" s="637"/>
      <c r="CH38" s="637"/>
      <c r="CI38" s="637"/>
      <c r="CJ38" s="637"/>
      <c r="CK38" s="637"/>
      <c r="CL38" s="637"/>
      <c r="CM38" s="637"/>
      <c r="CN38" s="178"/>
      <c r="CO38" s="636" t="str">
        <f t="shared" si="3"/>
        <v/>
      </c>
      <c r="CP38" s="636"/>
      <c r="CQ38" s="637" t="str">
        <f>IF('各会計、関係団体の財政状況及び健全化判断比率'!BS11="","",'各会計、関係団体の財政状況及び健全化判断比率'!BS11)</f>
        <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x14ac:dyDescent="0.15">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t="str">
        <f t="shared" si="2"/>
        <v/>
      </c>
      <c r="BX39" s="636"/>
      <c r="BY39" s="637" t="str">
        <f>IF('各会計、関係団体の財政状況及び健全化判断比率'!B73="","",'各会計、関係団体の財政状況及び健全化判断比率'!B73)</f>
        <v/>
      </c>
      <c r="BZ39" s="637"/>
      <c r="CA39" s="637"/>
      <c r="CB39" s="637"/>
      <c r="CC39" s="637"/>
      <c r="CD39" s="637"/>
      <c r="CE39" s="637"/>
      <c r="CF39" s="637"/>
      <c r="CG39" s="637"/>
      <c r="CH39" s="637"/>
      <c r="CI39" s="637"/>
      <c r="CJ39" s="637"/>
      <c r="CK39" s="637"/>
      <c r="CL39" s="637"/>
      <c r="CM39" s="637"/>
      <c r="CN39" s="178"/>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x14ac:dyDescent="0.15">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t="str">
        <f t="shared" si="2"/>
        <v/>
      </c>
      <c r="BX40" s="636"/>
      <c r="BY40" s="637" t="str">
        <f>IF('各会計、関係団体の財政状況及び健全化判断比率'!B74="","",'各会計、関係団体の財政状況及び健全化判断比率'!B74)</f>
        <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x14ac:dyDescent="0.15">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t="str">
        <f t="shared" si="2"/>
        <v/>
      </c>
      <c r="BX41" s="636"/>
      <c r="BY41" s="637" t="str">
        <f>IF('各会計、関係団体の財政状況及び健全化判断比率'!B75="","",'各会計、関係団体の財政状況及び健全化判断比率'!B75)</f>
        <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x14ac:dyDescent="0.15">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t="str">
        <f t="shared" si="2"/>
        <v/>
      </c>
      <c r="BX42" s="636"/>
      <c r="BY42" s="637" t="str">
        <f>IF('各会計、関係団体の財政状況及び健全化判断比率'!B76="","",'各会計、関係団体の財政状況及び健全化判断比率'!B76)</f>
        <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x14ac:dyDescent="0.15">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t="str">
        <f t="shared" si="2"/>
        <v/>
      </c>
      <c r="BX43" s="636"/>
      <c r="BY43" s="637" t="str">
        <f>IF('各会計、関係団体の財政状況及び健全化判断比率'!B77="","",'各会計、関係団体の財政状況及び健全化判断比率'!B77)</f>
        <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206</v>
      </c>
      <c r="E46" s="639" t="s">
        <v>207</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x14ac:dyDescent="0.15">
      <c r="E47" s="639" t="s">
        <v>208</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x14ac:dyDescent="0.15">
      <c r="E48" s="639" t="s">
        <v>209</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x14ac:dyDescent="0.15">
      <c r="E49" s="640" t="s">
        <v>210</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x14ac:dyDescent="0.15">
      <c r="E50" s="639" t="s">
        <v>211</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x14ac:dyDescent="0.15">
      <c r="E51" s="639" t="s">
        <v>212</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x14ac:dyDescent="0.15">
      <c r="E52" s="639" t="s">
        <v>213</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x14ac:dyDescent="0.15">
      <c r="E53" s="177" t="s">
        <v>516</v>
      </c>
    </row>
    <row r="54" spans="5:113" x14ac:dyDescent="0.15"/>
    <row r="55" spans="5:113" x14ac:dyDescent="0.15"/>
    <row r="56" spans="5:113" x14ac:dyDescent="0.15"/>
  </sheetData>
  <sheetProtection password="C5BB"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481</v>
      </c>
      <c r="G33" s="29" t="s">
        <v>482</v>
      </c>
      <c r="H33" s="29" t="s">
        <v>483</v>
      </c>
      <c r="I33" s="29" t="s">
        <v>484</v>
      </c>
      <c r="J33" s="30" t="s">
        <v>485</v>
      </c>
      <c r="K33" s="22"/>
      <c r="L33" s="22"/>
      <c r="M33" s="22"/>
      <c r="N33" s="22"/>
      <c r="O33" s="22"/>
      <c r="P33" s="22"/>
    </row>
    <row r="34" spans="1:16" ht="39" customHeight="1" x14ac:dyDescent="0.15">
      <c r="A34" s="22"/>
      <c r="B34" s="31"/>
      <c r="C34" s="1215" t="s">
        <v>487</v>
      </c>
      <c r="D34" s="1215"/>
      <c r="E34" s="1216"/>
      <c r="F34" s="32">
        <v>12.58</v>
      </c>
      <c r="G34" s="33">
        <v>12.18</v>
      </c>
      <c r="H34" s="33">
        <v>9.49</v>
      </c>
      <c r="I34" s="33">
        <v>7.92</v>
      </c>
      <c r="J34" s="34">
        <v>7.81</v>
      </c>
      <c r="K34" s="22"/>
      <c r="L34" s="22"/>
      <c r="M34" s="22"/>
      <c r="N34" s="22"/>
      <c r="O34" s="22"/>
      <c r="P34" s="22"/>
    </row>
    <row r="35" spans="1:16" ht="39" customHeight="1" x14ac:dyDescent="0.15">
      <c r="A35" s="22"/>
      <c r="B35" s="35"/>
      <c r="C35" s="1209" t="s">
        <v>488</v>
      </c>
      <c r="D35" s="1210"/>
      <c r="E35" s="1211"/>
      <c r="F35" s="36">
        <v>5.84</v>
      </c>
      <c r="G35" s="37">
        <v>6.09</v>
      </c>
      <c r="H35" s="37">
        <v>6.02</v>
      </c>
      <c r="I35" s="37">
        <v>5.9</v>
      </c>
      <c r="J35" s="38">
        <v>5.85</v>
      </c>
      <c r="K35" s="22"/>
      <c r="L35" s="22"/>
      <c r="M35" s="22"/>
      <c r="N35" s="22"/>
      <c r="O35" s="22"/>
      <c r="P35" s="22"/>
    </row>
    <row r="36" spans="1:16" ht="39" customHeight="1" x14ac:dyDescent="0.15">
      <c r="A36" s="22"/>
      <c r="B36" s="35"/>
      <c r="C36" s="1209" t="s">
        <v>489</v>
      </c>
      <c r="D36" s="1210"/>
      <c r="E36" s="1211"/>
      <c r="F36" s="36">
        <v>2.99</v>
      </c>
      <c r="G36" s="37">
        <v>3.57</v>
      </c>
      <c r="H36" s="37">
        <v>4.3600000000000003</v>
      </c>
      <c r="I36" s="37">
        <v>2.96</v>
      </c>
      <c r="J36" s="38">
        <v>5.38</v>
      </c>
      <c r="K36" s="22"/>
      <c r="L36" s="22"/>
      <c r="M36" s="22"/>
      <c r="N36" s="22"/>
      <c r="O36" s="22"/>
      <c r="P36" s="22"/>
    </row>
    <row r="37" spans="1:16" ht="39" customHeight="1" x14ac:dyDescent="0.15">
      <c r="A37" s="22"/>
      <c r="B37" s="35"/>
      <c r="C37" s="1209" t="s">
        <v>490</v>
      </c>
      <c r="D37" s="1210"/>
      <c r="E37" s="1211"/>
      <c r="F37" s="36">
        <v>3.84</v>
      </c>
      <c r="G37" s="37">
        <v>3.56</v>
      </c>
      <c r="H37" s="37">
        <v>3.59</v>
      </c>
      <c r="I37" s="37">
        <v>3.54</v>
      </c>
      <c r="J37" s="38">
        <v>3.77</v>
      </c>
      <c r="K37" s="22"/>
      <c r="L37" s="22"/>
      <c r="M37" s="22"/>
      <c r="N37" s="22"/>
      <c r="O37" s="22"/>
      <c r="P37" s="22"/>
    </row>
    <row r="38" spans="1:16" ht="39" customHeight="1" x14ac:dyDescent="0.15">
      <c r="A38" s="22"/>
      <c r="B38" s="35"/>
      <c r="C38" s="1209" t="s">
        <v>491</v>
      </c>
      <c r="D38" s="1210"/>
      <c r="E38" s="1211"/>
      <c r="F38" s="36">
        <v>0.48</v>
      </c>
      <c r="G38" s="37">
        <v>0.6</v>
      </c>
      <c r="H38" s="37">
        <v>0.42</v>
      </c>
      <c r="I38" s="37">
        <v>0.67</v>
      </c>
      <c r="J38" s="38">
        <v>0.84</v>
      </c>
      <c r="K38" s="22"/>
      <c r="L38" s="22"/>
      <c r="M38" s="22"/>
      <c r="N38" s="22"/>
      <c r="O38" s="22"/>
      <c r="P38" s="22"/>
    </row>
    <row r="39" spans="1:16" ht="39" customHeight="1" x14ac:dyDescent="0.15">
      <c r="A39" s="22"/>
      <c r="B39" s="35"/>
      <c r="C39" s="1209" t="s">
        <v>492</v>
      </c>
      <c r="D39" s="1210"/>
      <c r="E39" s="1211"/>
      <c r="F39" s="36">
        <v>0.15</v>
      </c>
      <c r="G39" s="37">
        <v>0.13</v>
      </c>
      <c r="H39" s="37">
        <v>0.11</v>
      </c>
      <c r="I39" s="37">
        <v>0.12</v>
      </c>
      <c r="J39" s="38">
        <v>0.13</v>
      </c>
      <c r="K39" s="22"/>
      <c r="L39" s="22"/>
      <c r="M39" s="22"/>
      <c r="N39" s="22"/>
      <c r="O39" s="22"/>
      <c r="P39" s="22"/>
    </row>
    <row r="40" spans="1:16" ht="39" customHeight="1" x14ac:dyDescent="0.15">
      <c r="A40" s="22"/>
      <c r="B40" s="35"/>
      <c r="C40" s="1209" t="s">
        <v>493</v>
      </c>
      <c r="D40" s="1210"/>
      <c r="E40" s="1211"/>
      <c r="F40" s="36">
        <v>0.03</v>
      </c>
      <c r="G40" s="37">
        <v>0.04</v>
      </c>
      <c r="H40" s="37">
        <v>0.04</v>
      </c>
      <c r="I40" s="37">
        <v>0.04</v>
      </c>
      <c r="J40" s="38">
        <v>0.04</v>
      </c>
      <c r="K40" s="22"/>
      <c r="L40" s="22"/>
      <c r="M40" s="22"/>
      <c r="N40" s="22"/>
      <c r="O40" s="22"/>
      <c r="P40" s="22"/>
    </row>
    <row r="41" spans="1:16" ht="39" customHeight="1" x14ac:dyDescent="0.15">
      <c r="A41" s="22"/>
      <c r="B41" s="35"/>
      <c r="C41" s="1209" t="s">
        <v>494</v>
      </c>
      <c r="D41" s="1210"/>
      <c r="E41" s="1211"/>
      <c r="F41" s="36">
        <v>0.03</v>
      </c>
      <c r="G41" s="37">
        <v>0.01</v>
      </c>
      <c r="H41" s="37">
        <v>0.02</v>
      </c>
      <c r="I41" s="37">
        <v>0.02</v>
      </c>
      <c r="J41" s="38">
        <v>0.02</v>
      </c>
      <c r="K41" s="22"/>
      <c r="L41" s="22"/>
      <c r="M41" s="22"/>
      <c r="N41" s="22"/>
      <c r="O41" s="22"/>
      <c r="P41" s="22"/>
    </row>
    <row r="42" spans="1:16" ht="39" customHeight="1" x14ac:dyDescent="0.15">
      <c r="A42" s="22"/>
      <c r="B42" s="39"/>
      <c r="C42" s="1209" t="s">
        <v>495</v>
      </c>
      <c r="D42" s="1210"/>
      <c r="E42" s="1211"/>
      <c r="F42" s="36" t="s">
        <v>454</v>
      </c>
      <c r="G42" s="37" t="s">
        <v>454</v>
      </c>
      <c r="H42" s="37" t="s">
        <v>454</v>
      </c>
      <c r="I42" s="37" t="s">
        <v>454</v>
      </c>
      <c r="J42" s="38" t="s">
        <v>454</v>
      </c>
      <c r="K42" s="22"/>
      <c r="L42" s="22"/>
      <c r="M42" s="22"/>
      <c r="N42" s="22"/>
      <c r="O42" s="22"/>
      <c r="P42" s="22"/>
    </row>
    <row r="43" spans="1:16" ht="39" customHeight="1" thickBot="1" x14ac:dyDescent="0.2">
      <c r="A43" s="22"/>
      <c r="B43" s="40"/>
      <c r="C43" s="1212" t="s">
        <v>496</v>
      </c>
      <c r="D43" s="1213"/>
      <c r="E43" s="1214"/>
      <c r="F43" s="41">
        <v>0.04</v>
      </c>
      <c r="G43" s="42">
        <v>0.03</v>
      </c>
      <c r="H43" s="42">
        <v>0.03</v>
      </c>
      <c r="I43" s="42">
        <v>0.03</v>
      </c>
      <c r="J43" s="43">
        <v>0.03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ikx+fDvDAy5BadFY8DJ8cywN/L68jaFMEQH/qHnCgCJI/W4NE3NS7Hr774hDqzpL2zcgnwxcdIwo4RcIR1JV/w==" saltValue="Zc8dbrVlRG/l2j2e8Goha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5"/>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481</v>
      </c>
      <c r="L44" s="56" t="s">
        <v>482</v>
      </c>
      <c r="M44" s="56" t="s">
        <v>483</v>
      </c>
      <c r="N44" s="56" t="s">
        <v>484</v>
      </c>
      <c r="O44" s="57" t="s">
        <v>485</v>
      </c>
      <c r="P44" s="48"/>
      <c r="Q44" s="48"/>
      <c r="R44" s="48"/>
      <c r="S44" s="48"/>
      <c r="T44" s="48"/>
      <c r="U44" s="48"/>
    </row>
    <row r="45" spans="1:21" ht="30.75" customHeight="1" x14ac:dyDescent="0.15">
      <c r="A45" s="48"/>
      <c r="B45" s="1217" t="s">
        <v>11</v>
      </c>
      <c r="C45" s="1218"/>
      <c r="D45" s="58"/>
      <c r="E45" s="1223" t="s">
        <v>12</v>
      </c>
      <c r="F45" s="1223"/>
      <c r="G45" s="1223"/>
      <c r="H45" s="1223"/>
      <c r="I45" s="1223"/>
      <c r="J45" s="1224"/>
      <c r="K45" s="59">
        <v>4279</v>
      </c>
      <c r="L45" s="60">
        <v>3993</v>
      </c>
      <c r="M45" s="60">
        <v>3971</v>
      </c>
      <c r="N45" s="60">
        <v>3744</v>
      </c>
      <c r="O45" s="61">
        <v>3489</v>
      </c>
      <c r="P45" s="48"/>
      <c r="Q45" s="48"/>
      <c r="R45" s="48"/>
      <c r="S45" s="48"/>
      <c r="T45" s="48"/>
      <c r="U45" s="48"/>
    </row>
    <row r="46" spans="1:21" ht="30.75" customHeight="1" x14ac:dyDescent="0.15">
      <c r="A46" s="48"/>
      <c r="B46" s="1219"/>
      <c r="C46" s="1220"/>
      <c r="D46" s="62"/>
      <c r="E46" s="1225" t="s">
        <v>13</v>
      </c>
      <c r="F46" s="1225"/>
      <c r="G46" s="1225"/>
      <c r="H46" s="1225"/>
      <c r="I46" s="1225"/>
      <c r="J46" s="1226"/>
      <c r="K46" s="63" t="s">
        <v>454</v>
      </c>
      <c r="L46" s="64" t="s">
        <v>454</v>
      </c>
      <c r="M46" s="64" t="s">
        <v>454</v>
      </c>
      <c r="N46" s="64" t="s">
        <v>454</v>
      </c>
      <c r="O46" s="65" t="s">
        <v>454</v>
      </c>
      <c r="P46" s="48"/>
      <c r="Q46" s="48"/>
      <c r="R46" s="48"/>
      <c r="S46" s="48"/>
      <c r="T46" s="48"/>
      <c r="U46" s="48"/>
    </row>
    <row r="47" spans="1:21" ht="30.75" customHeight="1" x14ac:dyDescent="0.15">
      <c r="A47" s="48"/>
      <c r="B47" s="1219"/>
      <c r="C47" s="1220"/>
      <c r="D47" s="62"/>
      <c r="E47" s="1225" t="s">
        <v>14</v>
      </c>
      <c r="F47" s="1225"/>
      <c r="G47" s="1225"/>
      <c r="H47" s="1225"/>
      <c r="I47" s="1225"/>
      <c r="J47" s="1226"/>
      <c r="K47" s="63" t="s">
        <v>454</v>
      </c>
      <c r="L47" s="64" t="s">
        <v>454</v>
      </c>
      <c r="M47" s="64" t="s">
        <v>454</v>
      </c>
      <c r="N47" s="64" t="s">
        <v>454</v>
      </c>
      <c r="O47" s="65" t="s">
        <v>454</v>
      </c>
      <c r="P47" s="48"/>
      <c r="Q47" s="48"/>
      <c r="R47" s="48"/>
      <c r="S47" s="48"/>
      <c r="T47" s="48"/>
      <c r="U47" s="48"/>
    </row>
    <row r="48" spans="1:21" ht="30.75" customHeight="1" x14ac:dyDescent="0.15">
      <c r="A48" s="48"/>
      <c r="B48" s="1219"/>
      <c r="C48" s="1220"/>
      <c r="D48" s="62"/>
      <c r="E48" s="1225" t="s">
        <v>15</v>
      </c>
      <c r="F48" s="1225"/>
      <c r="G48" s="1225"/>
      <c r="H48" s="1225"/>
      <c r="I48" s="1225"/>
      <c r="J48" s="1226"/>
      <c r="K48" s="63">
        <v>305</v>
      </c>
      <c r="L48" s="64">
        <v>275</v>
      </c>
      <c r="M48" s="64">
        <v>248</v>
      </c>
      <c r="N48" s="64">
        <v>271</v>
      </c>
      <c r="O48" s="65">
        <v>213</v>
      </c>
      <c r="P48" s="48"/>
      <c r="Q48" s="48"/>
      <c r="R48" s="48"/>
      <c r="S48" s="48"/>
      <c r="T48" s="48"/>
      <c r="U48" s="48"/>
    </row>
    <row r="49" spans="1:21" ht="30.75" customHeight="1" x14ac:dyDescent="0.15">
      <c r="A49" s="48"/>
      <c r="B49" s="1219"/>
      <c r="C49" s="1220"/>
      <c r="D49" s="62"/>
      <c r="E49" s="1225" t="s">
        <v>16</v>
      </c>
      <c r="F49" s="1225"/>
      <c r="G49" s="1225"/>
      <c r="H49" s="1225"/>
      <c r="I49" s="1225"/>
      <c r="J49" s="1226"/>
      <c r="K49" s="63">
        <v>75</v>
      </c>
      <c r="L49" s="64">
        <v>77</v>
      </c>
      <c r="M49" s="64">
        <v>73</v>
      </c>
      <c r="N49" s="64">
        <v>72</v>
      </c>
      <c r="O49" s="65">
        <v>70</v>
      </c>
      <c r="P49" s="48"/>
      <c r="Q49" s="48"/>
      <c r="R49" s="48"/>
      <c r="S49" s="48"/>
      <c r="T49" s="48"/>
      <c r="U49" s="48"/>
    </row>
    <row r="50" spans="1:21" ht="30.75" customHeight="1" x14ac:dyDescent="0.15">
      <c r="A50" s="48"/>
      <c r="B50" s="1219"/>
      <c r="C50" s="1220"/>
      <c r="D50" s="62"/>
      <c r="E50" s="1225" t="s">
        <v>17</v>
      </c>
      <c r="F50" s="1225"/>
      <c r="G50" s="1225"/>
      <c r="H50" s="1225"/>
      <c r="I50" s="1225"/>
      <c r="J50" s="1226"/>
      <c r="K50" s="63">
        <v>113</v>
      </c>
      <c r="L50" s="64">
        <v>121</v>
      </c>
      <c r="M50" s="64">
        <v>124</v>
      </c>
      <c r="N50" s="64">
        <v>69</v>
      </c>
      <c r="O50" s="65">
        <v>72</v>
      </c>
      <c r="P50" s="48"/>
      <c r="Q50" s="48"/>
      <c r="R50" s="48"/>
      <c r="S50" s="48"/>
      <c r="T50" s="48"/>
      <c r="U50" s="48"/>
    </row>
    <row r="51" spans="1:21" ht="30.75" customHeight="1" x14ac:dyDescent="0.15">
      <c r="A51" s="48"/>
      <c r="B51" s="1221"/>
      <c r="C51" s="1222"/>
      <c r="D51" s="66"/>
      <c r="E51" s="1225" t="s">
        <v>18</v>
      </c>
      <c r="F51" s="1225"/>
      <c r="G51" s="1225"/>
      <c r="H51" s="1225"/>
      <c r="I51" s="1225"/>
      <c r="J51" s="1226"/>
      <c r="K51" s="63" t="s">
        <v>454</v>
      </c>
      <c r="L51" s="64" t="s">
        <v>454</v>
      </c>
      <c r="M51" s="64" t="s">
        <v>454</v>
      </c>
      <c r="N51" s="64" t="s">
        <v>454</v>
      </c>
      <c r="O51" s="65" t="s">
        <v>454</v>
      </c>
      <c r="P51" s="48"/>
      <c r="Q51" s="48"/>
      <c r="R51" s="48"/>
      <c r="S51" s="48"/>
      <c r="T51" s="48"/>
      <c r="U51" s="48"/>
    </row>
    <row r="52" spans="1:21" ht="30.75" customHeight="1" x14ac:dyDescent="0.15">
      <c r="A52" s="48"/>
      <c r="B52" s="1227" t="s">
        <v>19</v>
      </c>
      <c r="C52" s="1228"/>
      <c r="D52" s="66"/>
      <c r="E52" s="1225" t="s">
        <v>20</v>
      </c>
      <c r="F52" s="1225"/>
      <c r="G52" s="1225"/>
      <c r="H52" s="1225"/>
      <c r="I52" s="1225"/>
      <c r="J52" s="1226"/>
      <c r="K52" s="63">
        <v>2660</v>
      </c>
      <c r="L52" s="64">
        <v>2646</v>
      </c>
      <c r="M52" s="64">
        <v>2689</v>
      </c>
      <c r="N52" s="64">
        <v>2536</v>
      </c>
      <c r="O52" s="65">
        <v>2197</v>
      </c>
      <c r="P52" s="48"/>
      <c r="Q52" s="48"/>
      <c r="R52" s="48"/>
      <c r="S52" s="48"/>
      <c r="T52" s="48"/>
      <c r="U52" s="48"/>
    </row>
    <row r="53" spans="1:21" ht="30.75" customHeight="1" thickBot="1" x14ac:dyDescent="0.2">
      <c r="A53" s="48"/>
      <c r="B53" s="1229" t="s">
        <v>21</v>
      </c>
      <c r="C53" s="1230"/>
      <c r="D53" s="67"/>
      <c r="E53" s="1231" t="s">
        <v>22</v>
      </c>
      <c r="F53" s="1231"/>
      <c r="G53" s="1231"/>
      <c r="H53" s="1231"/>
      <c r="I53" s="1231"/>
      <c r="J53" s="1232"/>
      <c r="K53" s="68">
        <v>2112</v>
      </c>
      <c r="L53" s="69">
        <v>1820</v>
      </c>
      <c r="M53" s="69">
        <v>1727</v>
      </c>
      <c r="N53" s="69">
        <v>1620</v>
      </c>
      <c r="O53" s="70">
        <v>1647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497</v>
      </c>
      <c r="P55" s="48"/>
      <c r="Q55" s="48"/>
      <c r="R55" s="48"/>
      <c r="S55" s="48"/>
      <c r="T55" s="48"/>
      <c r="U55" s="48"/>
    </row>
    <row r="56" spans="1:21" ht="31.5" customHeight="1" thickBot="1" x14ac:dyDescent="0.2">
      <c r="A56" s="48"/>
      <c r="B56" s="76"/>
      <c r="C56" s="77"/>
      <c r="D56" s="77"/>
      <c r="E56" s="78"/>
      <c r="F56" s="78"/>
      <c r="G56" s="78"/>
      <c r="H56" s="78"/>
      <c r="I56" s="78"/>
      <c r="J56" s="79" t="s">
        <v>2</v>
      </c>
      <c r="K56" s="80" t="s">
        <v>498</v>
      </c>
      <c r="L56" s="81" t="s">
        <v>499</v>
      </c>
      <c r="M56" s="81" t="s">
        <v>500</v>
      </c>
      <c r="N56" s="81" t="s">
        <v>501</v>
      </c>
      <c r="O56" s="82" t="s">
        <v>502</v>
      </c>
      <c r="P56" s="48"/>
      <c r="Q56" s="48"/>
      <c r="R56" s="48"/>
      <c r="S56" s="48"/>
      <c r="T56" s="48"/>
      <c r="U56" s="48"/>
    </row>
    <row r="57" spans="1:21" ht="31.5" customHeight="1" x14ac:dyDescent="0.15">
      <c r="B57" s="1233" t="s">
        <v>25</v>
      </c>
      <c r="C57" s="1234"/>
      <c r="D57" s="1237" t="s">
        <v>26</v>
      </c>
      <c r="E57" s="1238"/>
      <c r="F57" s="1238"/>
      <c r="G57" s="1238"/>
      <c r="H57" s="1238"/>
      <c r="I57" s="1238"/>
      <c r="J57" s="1239"/>
      <c r="K57" s="83"/>
      <c r="L57" s="84"/>
      <c r="M57" s="84"/>
      <c r="N57" s="84"/>
      <c r="O57" s="85"/>
    </row>
    <row r="58" spans="1:21" ht="31.5" customHeight="1" thickBot="1" x14ac:dyDescent="0.2">
      <c r="B58" s="1235"/>
      <c r="C58" s="1236"/>
      <c r="D58" s="1240" t="s">
        <v>27</v>
      </c>
      <c r="E58" s="1241"/>
      <c r="F58" s="1241"/>
      <c r="G58" s="1241"/>
      <c r="H58" s="1241"/>
      <c r="I58" s="1241"/>
      <c r="J58" s="1242"/>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row r="65" s="49" customFormat="1" ht="12.6" hidden="1" customHeight="1" x14ac:dyDescent="0.15"/>
  </sheetData>
  <sheetProtection algorithmName="SHA-512" hashValue="KEHmdgJgTwicueMptbBIO8U/JPsmERvV8Y5IVL6srYa0kLG2CB9Shf6HJ5in7RfKwlQxcpoUNxJSXObfIRG0OQ==" saltValue="6Kj6HFdVPfzAAJF3qlOCc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481</v>
      </c>
      <c r="J40" s="100" t="s">
        <v>482</v>
      </c>
      <c r="K40" s="100" t="s">
        <v>483</v>
      </c>
      <c r="L40" s="100" t="s">
        <v>484</v>
      </c>
      <c r="M40" s="101" t="s">
        <v>485</v>
      </c>
    </row>
    <row r="41" spans="2:13" ht="27.75" customHeight="1" x14ac:dyDescent="0.15">
      <c r="B41" s="1243" t="s">
        <v>30</v>
      </c>
      <c r="C41" s="1244"/>
      <c r="D41" s="102"/>
      <c r="E41" s="1249" t="s">
        <v>31</v>
      </c>
      <c r="F41" s="1249"/>
      <c r="G41" s="1249"/>
      <c r="H41" s="1250"/>
      <c r="I41" s="351">
        <v>45663</v>
      </c>
      <c r="J41" s="352">
        <v>44013</v>
      </c>
      <c r="K41" s="352">
        <v>41776</v>
      </c>
      <c r="L41" s="352">
        <v>39997</v>
      </c>
      <c r="M41" s="353">
        <v>38770</v>
      </c>
    </row>
    <row r="42" spans="2:13" ht="27.75" customHeight="1" x14ac:dyDescent="0.15">
      <c r="B42" s="1245"/>
      <c r="C42" s="1246"/>
      <c r="D42" s="103"/>
      <c r="E42" s="1251" t="s">
        <v>32</v>
      </c>
      <c r="F42" s="1251"/>
      <c r="G42" s="1251"/>
      <c r="H42" s="1252"/>
      <c r="I42" s="354">
        <v>1091</v>
      </c>
      <c r="J42" s="355">
        <v>967</v>
      </c>
      <c r="K42" s="355">
        <v>843</v>
      </c>
      <c r="L42" s="355">
        <v>719</v>
      </c>
      <c r="M42" s="356">
        <v>610</v>
      </c>
    </row>
    <row r="43" spans="2:13" ht="27.75" customHeight="1" x14ac:dyDescent="0.15">
      <c r="B43" s="1245"/>
      <c r="C43" s="1246"/>
      <c r="D43" s="103"/>
      <c r="E43" s="1251" t="s">
        <v>33</v>
      </c>
      <c r="F43" s="1251"/>
      <c r="G43" s="1251"/>
      <c r="H43" s="1252"/>
      <c r="I43" s="354">
        <v>5173</v>
      </c>
      <c r="J43" s="355">
        <v>4534</v>
      </c>
      <c r="K43" s="355">
        <v>4200</v>
      </c>
      <c r="L43" s="355">
        <v>3750</v>
      </c>
      <c r="M43" s="356">
        <v>3220</v>
      </c>
    </row>
    <row r="44" spans="2:13" ht="27.75" customHeight="1" x14ac:dyDescent="0.15">
      <c r="B44" s="1245"/>
      <c r="C44" s="1246"/>
      <c r="D44" s="103"/>
      <c r="E44" s="1251" t="s">
        <v>34</v>
      </c>
      <c r="F44" s="1251"/>
      <c r="G44" s="1251"/>
      <c r="H44" s="1252"/>
      <c r="I44" s="354">
        <v>656</v>
      </c>
      <c r="J44" s="355">
        <v>628</v>
      </c>
      <c r="K44" s="355">
        <v>584</v>
      </c>
      <c r="L44" s="355">
        <v>561</v>
      </c>
      <c r="M44" s="356">
        <v>557</v>
      </c>
    </row>
    <row r="45" spans="2:13" ht="27.75" customHeight="1" x14ac:dyDescent="0.15">
      <c r="B45" s="1245"/>
      <c r="C45" s="1246"/>
      <c r="D45" s="103"/>
      <c r="E45" s="1251" t="s">
        <v>35</v>
      </c>
      <c r="F45" s="1251"/>
      <c r="G45" s="1251"/>
      <c r="H45" s="1252"/>
      <c r="I45" s="354">
        <v>932</v>
      </c>
      <c r="J45" s="355">
        <v>134</v>
      </c>
      <c r="K45" s="355">
        <v>2</v>
      </c>
      <c r="L45" s="355" t="s">
        <v>454</v>
      </c>
      <c r="M45" s="356" t="s">
        <v>454</v>
      </c>
    </row>
    <row r="46" spans="2:13" ht="27.75" customHeight="1" x14ac:dyDescent="0.15">
      <c r="B46" s="1245"/>
      <c r="C46" s="1246"/>
      <c r="D46" s="104"/>
      <c r="E46" s="1251" t="s">
        <v>36</v>
      </c>
      <c r="F46" s="1251"/>
      <c r="G46" s="1251"/>
      <c r="H46" s="1252"/>
      <c r="I46" s="354" t="s">
        <v>454</v>
      </c>
      <c r="J46" s="355" t="s">
        <v>454</v>
      </c>
      <c r="K46" s="355" t="s">
        <v>454</v>
      </c>
      <c r="L46" s="355" t="s">
        <v>454</v>
      </c>
      <c r="M46" s="356" t="s">
        <v>454</v>
      </c>
    </row>
    <row r="47" spans="2:13" ht="27.75" customHeight="1" x14ac:dyDescent="0.15">
      <c r="B47" s="1245"/>
      <c r="C47" s="1246"/>
      <c r="D47" s="105"/>
      <c r="E47" s="1253" t="s">
        <v>37</v>
      </c>
      <c r="F47" s="1254"/>
      <c r="G47" s="1254"/>
      <c r="H47" s="1255"/>
      <c r="I47" s="354" t="s">
        <v>454</v>
      </c>
      <c r="J47" s="355" t="s">
        <v>454</v>
      </c>
      <c r="K47" s="355" t="s">
        <v>454</v>
      </c>
      <c r="L47" s="355" t="s">
        <v>454</v>
      </c>
      <c r="M47" s="356" t="s">
        <v>454</v>
      </c>
    </row>
    <row r="48" spans="2:13" ht="27.75" customHeight="1" x14ac:dyDescent="0.15">
      <c r="B48" s="1245"/>
      <c r="C48" s="1246"/>
      <c r="D48" s="103"/>
      <c r="E48" s="1251" t="s">
        <v>38</v>
      </c>
      <c r="F48" s="1251"/>
      <c r="G48" s="1251"/>
      <c r="H48" s="1252"/>
      <c r="I48" s="354" t="s">
        <v>454</v>
      </c>
      <c r="J48" s="355" t="s">
        <v>454</v>
      </c>
      <c r="K48" s="355" t="s">
        <v>454</v>
      </c>
      <c r="L48" s="355" t="s">
        <v>454</v>
      </c>
      <c r="M48" s="356" t="s">
        <v>454</v>
      </c>
    </row>
    <row r="49" spans="2:13" ht="27.75" customHeight="1" x14ac:dyDescent="0.15">
      <c r="B49" s="1247"/>
      <c r="C49" s="1248"/>
      <c r="D49" s="103"/>
      <c r="E49" s="1251" t="s">
        <v>39</v>
      </c>
      <c r="F49" s="1251"/>
      <c r="G49" s="1251"/>
      <c r="H49" s="1252"/>
      <c r="I49" s="354" t="s">
        <v>454</v>
      </c>
      <c r="J49" s="355" t="s">
        <v>454</v>
      </c>
      <c r="K49" s="355" t="s">
        <v>454</v>
      </c>
      <c r="L49" s="355" t="s">
        <v>454</v>
      </c>
      <c r="M49" s="356" t="s">
        <v>454</v>
      </c>
    </row>
    <row r="50" spans="2:13" ht="27.75" customHeight="1" x14ac:dyDescent="0.15">
      <c r="B50" s="1256" t="s">
        <v>40</v>
      </c>
      <c r="C50" s="1257"/>
      <c r="D50" s="106"/>
      <c r="E50" s="1251" t="s">
        <v>41</v>
      </c>
      <c r="F50" s="1251"/>
      <c r="G50" s="1251"/>
      <c r="H50" s="1252"/>
      <c r="I50" s="354">
        <v>5427</v>
      </c>
      <c r="J50" s="355">
        <v>4703</v>
      </c>
      <c r="K50" s="355">
        <v>5072</v>
      </c>
      <c r="L50" s="355">
        <v>5573</v>
      </c>
      <c r="M50" s="356">
        <v>6430</v>
      </c>
    </row>
    <row r="51" spans="2:13" ht="27.75" customHeight="1" x14ac:dyDescent="0.15">
      <c r="B51" s="1245"/>
      <c r="C51" s="1246"/>
      <c r="D51" s="103"/>
      <c r="E51" s="1251" t="s">
        <v>42</v>
      </c>
      <c r="F51" s="1251"/>
      <c r="G51" s="1251"/>
      <c r="H51" s="1252"/>
      <c r="I51" s="354">
        <v>8765</v>
      </c>
      <c r="J51" s="355">
        <v>8162</v>
      </c>
      <c r="K51" s="355">
        <v>7732</v>
      </c>
      <c r="L51" s="355">
        <v>7350</v>
      </c>
      <c r="M51" s="356">
        <v>7145</v>
      </c>
    </row>
    <row r="52" spans="2:13" ht="27.75" customHeight="1" x14ac:dyDescent="0.15">
      <c r="B52" s="1247"/>
      <c r="C52" s="1248"/>
      <c r="D52" s="103"/>
      <c r="E52" s="1251" t="s">
        <v>43</v>
      </c>
      <c r="F52" s="1251"/>
      <c r="G52" s="1251"/>
      <c r="H52" s="1252"/>
      <c r="I52" s="354">
        <v>19494</v>
      </c>
      <c r="J52" s="355">
        <v>18738</v>
      </c>
      <c r="K52" s="355">
        <v>17809</v>
      </c>
      <c r="L52" s="355">
        <v>17055</v>
      </c>
      <c r="M52" s="356">
        <v>16612</v>
      </c>
    </row>
    <row r="53" spans="2:13" ht="27.75" customHeight="1" thickBot="1" x14ac:dyDescent="0.2">
      <c r="B53" s="1258" t="s">
        <v>44</v>
      </c>
      <c r="C53" s="1259"/>
      <c r="D53" s="107"/>
      <c r="E53" s="1260" t="s">
        <v>45</v>
      </c>
      <c r="F53" s="1260"/>
      <c r="G53" s="1260"/>
      <c r="H53" s="1261"/>
      <c r="I53" s="357">
        <v>19831</v>
      </c>
      <c r="J53" s="358">
        <v>18673</v>
      </c>
      <c r="K53" s="358">
        <v>16792</v>
      </c>
      <c r="L53" s="358">
        <v>15049</v>
      </c>
      <c r="M53" s="359">
        <v>12971</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aV5sEXD2kDxcf1df72IoVFztQe1kBkXkDr1znMYRqQGArzPP0HMETZSbEsiGtCbZ/YaY/3uejSfJN/wVBCM1ng==" saltValue="PdSUhKFOUnjdkQbIJoXIb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5" zoomScaleNormal="8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483</v>
      </c>
      <c r="G54" s="116" t="s">
        <v>484</v>
      </c>
      <c r="H54" s="117" t="s">
        <v>485</v>
      </c>
    </row>
    <row r="55" spans="2:8" ht="52.5" customHeight="1" x14ac:dyDescent="0.15">
      <c r="B55" s="118"/>
      <c r="C55" s="1270" t="s">
        <v>48</v>
      </c>
      <c r="D55" s="1270"/>
      <c r="E55" s="1271"/>
      <c r="F55" s="119">
        <v>1371</v>
      </c>
      <c r="G55" s="119">
        <v>1673</v>
      </c>
      <c r="H55" s="120">
        <v>2007</v>
      </c>
    </row>
    <row r="56" spans="2:8" ht="52.5" customHeight="1" x14ac:dyDescent="0.15">
      <c r="B56" s="121"/>
      <c r="C56" s="1272" t="s">
        <v>49</v>
      </c>
      <c r="D56" s="1272"/>
      <c r="E56" s="1273"/>
      <c r="F56" s="122">
        <v>2374</v>
      </c>
      <c r="G56" s="122">
        <v>2865</v>
      </c>
      <c r="H56" s="123">
        <v>3354</v>
      </c>
    </row>
    <row r="57" spans="2:8" ht="53.25" customHeight="1" x14ac:dyDescent="0.15">
      <c r="B57" s="121"/>
      <c r="C57" s="1274" t="s">
        <v>50</v>
      </c>
      <c r="D57" s="1274"/>
      <c r="E57" s="1275"/>
      <c r="F57" s="124">
        <v>890</v>
      </c>
      <c r="G57" s="124">
        <v>630</v>
      </c>
      <c r="H57" s="125">
        <v>663</v>
      </c>
    </row>
    <row r="58" spans="2:8" ht="45.75" customHeight="1" x14ac:dyDescent="0.15">
      <c r="B58" s="126"/>
      <c r="C58" s="1262" t="s">
        <v>511</v>
      </c>
      <c r="D58" s="1263"/>
      <c r="E58" s="1264"/>
      <c r="F58" s="127">
        <v>315</v>
      </c>
      <c r="G58" s="127">
        <v>317</v>
      </c>
      <c r="H58" s="128">
        <v>306</v>
      </c>
    </row>
    <row r="59" spans="2:8" ht="45.75" customHeight="1" x14ac:dyDescent="0.15">
      <c r="B59" s="126"/>
      <c r="C59" s="1262" t="s">
        <v>512</v>
      </c>
      <c r="D59" s="1263"/>
      <c r="E59" s="1264"/>
      <c r="F59" s="127">
        <v>190</v>
      </c>
      <c r="G59" s="127">
        <v>219</v>
      </c>
      <c r="H59" s="128">
        <v>269</v>
      </c>
    </row>
    <row r="60" spans="2:8" ht="45.75" customHeight="1" x14ac:dyDescent="0.15">
      <c r="B60" s="126"/>
      <c r="C60" s="1262" t="s">
        <v>513</v>
      </c>
      <c r="D60" s="1263"/>
      <c r="E60" s="1264"/>
      <c r="F60" s="127">
        <v>350</v>
      </c>
      <c r="G60" s="127">
        <v>54</v>
      </c>
      <c r="H60" s="128">
        <v>44</v>
      </c>
    </row>
    <row r="61" spans="2:8" ht="45.75" customHeight="1" x14ac:dyDescent="0.15">
      <c r="B61" s="126"/>
      <c r="C61" s="1262" t="s">
        <v>514</v>
      </c>
      <c r="D61" s="1263"/>
      <c r="E61" s="1264"/>
      <c r="F61" s="127">
        <v>18</v>
      </c>
      <c r="G61" s="127">
        <v>18</v>
      </c>
      <c r="H61" s="128">
        <v>18</v>
      </c>
    </row>
    <row r="62" spans="2:8" ht="45.75" customHeight="1" thickBot="1" x14ac:dyDescent="0.2">
      <c r="B62" s="129"/>
      <c r="C62" s="1265" t="s">
        <v>515</v>
      </c>
      <c r="D62" s="1266"/>
      <c r="E62" s="1267"/>
      <c r="F62" s="130">
        <v>10</v>
      </c>
      <c r="G62" s="130">
        <v>10</v>
      </c>
      <c r="H62" s="131">
        <v>10</v>
      </c>
    </row>
    <row r="63" spans="2:8" ht="52.5" customHeight="1" thickBot="1" x14ac:dyDescent="0.2">
      <c r="B63" s="132"/>
      <c r="C63" s="1268" t="s">
        <v>51</v>
      </c>
      <c r="D63" s="1268"/>
      <c r="E63" s="1269"/>
      <c r="F63" s="133">
        <v>4635</v>
      </c>
      <c r="G63" s="133">
        <v>5168</v>
      </c>
      <c r="H63" s="134">
        <v>6024</v>
      </c>
    </row>
    <row r="64" spans="2:8" x14ac:dyDescent="0.15"/>
  </sheetData>
  <sheetProtection algorithmName="SHA-512" hashValue="P18drKgwnXvf5YrHAJ0ZrxMM0sTv2Rubyuo6GdxsW5pnAag6+LIpc0voRFWdg8d5MJK7bAD8u0Z9hqzVtAO35A==" saltValue="q5j+SIwxyt2pJ3RoJFsGz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0A9A68-C8FC-415A-9CAF-65D1AE1997EA}">
  <sheetPr>
    <pageSetUpPr fitToPage="1"/>
  </sheetPr>
  <dimension ref="A1:DE85"/>
  <sheetViews>
    <sheetView showGridLines="0" tabSelected="1" zoomScale="80" zoomScaleNormal="80" zoomScaleSheetLayoutView="55" workbookViewId="0"/>
  </sheetViews>
  <sheetFormatPr defaultColWidth="0" defaultRowHeight="13.5" customHeight="1" zeroHeight="1" x14ac:dyDescent="0.15"/>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x14ac:dyDescent="0.15">
      <c r="A1" s="367"/>
      <c r="B1" s="368"/>
      <c r="DD1" s="369"/>
      <c r="DE1" s="369"/>
    </row>
    <row r="2" spans="1:109"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x14ac:dyDescent="0.15">
      <c r="DD19" s="369"/>
      <c r="DE19" s="369"/>
    </row>
    <row r="20" spans="1:109" x14ac:dyDescent="0.15">
      <c r="DD20" s="369"/>
      <c r="DE20" s="369"/>
    </row>
    <row r="21" spans="1:109" ht="17.25" customHeight="1"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15">
      <c r="B22" s="375"/>
    </row>
    <row r="23" spans="1:109" x14ac:dyDescent="0.15">
      <c r="B23" s="375"/>
    </row>
    <row r="24" spans="1:109" x14ac:dyDescent="0.15">
      <c r="B24" s="375"/>
    </row>
    <row r="25" spans="1:109" x14ac:dyDescent="0.15">
      <c r="B25" s="375"/>
    </row>
    <row r="26" spans="1:109" x14ac:dyDescent="0.15">
      <c r="B26" s="375"/>
    </row>
    <row r="27" spans="1:109" x14ac:dyDescent="0.15">
      <c r="B27" s="375"/>
    </row>
    <row r="28" spans="1:109" x14ac:dyDescent="0.15">
      <c r="B28" s="375"/>
    </row>
    <row r="29" spans="1:109" x14ac:dyDescent="0.15">
      <c r="B29" s="375"/>
    </row>
    <row r="30" spans="1:109" x14ac:dyDescent="0.15">
      <c r="B30" s="375"/>
    </row>
    <row r="31" spans="1:109" x14ac:dyDescent="0.15">
      <c r="B31" s="375"/>
    </row>
    <row r="32" spans="1:109"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9"/>
    </row>
    <row r="41" spans="2:109" ht="17.25" x14ac:dyDescent="0.15">
      <c r="B41" s="381" t="s">
        <v>603</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5"/>
      <c r="G42" s="382"/>
      <c r="I42" s="383"/>
      <c r="J42" s="383"/>
      <c r="K42" s="383"/>
      <c r="AM42" s="382"/>
      <c r="AN42" s="382" t="s">
        <v>604</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76" t="s">
        <v>612</v>
      </c>
      <c r="AO43" s="1277"/>
      <c r="AP43" s="1277"/>
      <c r="AQ43" s="1277"/>
      <c r="AR43" s="1277"/>
      <c r="AS43" s="1277"/>
      <c r="AT43" s="1277"/>
      <c r="AU43" s="1277"/>
      <c r="AV43" s="1277"/>
      <c r="AW43" s="1277"/>
      <c r="AX43" s="1277"/>
      <c r="AY43" s="1277"/>
      <c r="AZ43" s="1277"/>
      <c r="BA43" s="1277"/>
      <c r="BB43" s="1277"/>
      <c r="BC43" s="1277"/>
      <c r="BD43" s="1277"/>
      <c r="BE43" s="1277"/>
      <c r="BF43" s="1277"/>
      <c r="BG43" s="1277"/>
      <c r="BH43" s="1277"/>
      <c r="BI43" s="1277"/>
      <c r="BJ43" s="1277"/>
      <c r="BK43" s="1277"/>
      <c r="BL43" s="1277"/>
      <c r="BM43" s="1277"/>
      <c r="BN43" s="1277"/>
      <c r="BO43" s="1277"/>
      <c r="BP43" s="1277"/>
      <c r="BQ43" s="1277"/>
      <c r="BR43" s="1277"/>
      <c r="BS43" s="1277"/>
      <c r="BT43" s="1277"/>
      <c r="BU43" s="1277"/>
      <c r="BV43" s="1277"/>
      <c r="BW43" s="1277"/>
      <c r="BX43" s="1277"/>
      <c r="BY43" s="1277"/>
      <c r="BZ43" s="1277"/>
      <c r="CA43" s="1277"/>
      <c r="CB43" s="1277"/>
      <c r="CC43" s="1277"/>
      <c r="CD43" s="1277"/>
      <c r="CE43" s="1277"/>
      <c r="CF43" s="1277"/>
      <c r="CG43" s="1277"/>
      <c r="CH43" s="1277"/>
      <c r="CI43" s="1277"/>
      <c r="CJ43" s="1277"/>
      <c r="CK43" s="1277"/>
      <c r="CL43" s="1277"/>
      <c r="CM43" s="1277"/>
      <c r="CN43" s="1277"/>
      <c r="CO43" s="1277"/>
      <c r="CP43" s="1277"/>
      <c r="CQ43" s="1277"/>
      <c r="CR43" s="1277"/>
      <c r="CS43" s="1277"/>
      <c r="CT43" s="1277"/>
      <c r="CU43" s="1277"/>
      <c r="CV43" s="1277"/>
      <c r="CW43" s="1277"/>
      <c r="CX43" s="1277"/>
      <c r="CY43" s="1277"/>
      <c r="CZ43" s="1277"/>
      <c r="DA43" s="1277"/>
      <c r="DB43" s="1277"/>
      <c r="DC43" s="1278"/>
    </row>
    <row r="44" spans="2:109" x14ac:dyDescent="0.15">
      <c r="B44" s="375"/>
      <c r="AN44" s="1279"/>
      <c r="AO44" s="1280"/>
      <c r="AP44" s="1280"/>
      <c r="AQ44" s="1280"/>
      <c r="AR44" s="1280"/>
      <c r="AS44" s="1280"/>
      <c r="AT44" s="1280"/>
      <c r="AU44" s="1280"/>
      <c r="AV44" s="1280"/>
      <c r="AW44" s="1280"/>
      <c r="AX44" s="1280"/>
      <c r="AY44" s="1280"/>
      <c r="AZ44" s="1280"/>
      <c r="BA44" s="1280"/>
      <c r="BB44" s="1280"/>
      <c r="BC44" s="1280"/>
      <c r="BD44" s="1280"/>
      <c r="BE44" s="1280"/>
      <c r="BF44" s="1280"/>
      <c r="BG44" s="1280"/>
      <c r="BH44" s="1280"/>
      <c r="BI44" s="1280"/>
      <c r="BJ44" s="1280"/>
      <c r="BK44" s="1280"/>
      <c r="BL44" s="1280"/>
      <c r="BM44" s="1280"/>
      <c r="BN44" s="1280"/>
      <c r="BO44" s="1280"/>
      <c r="BP44" s="1280"/>
      <c r="BQ44" s="1280"/>
      <c r="BR44" s="1280"/>
      <c r="BS44" s="1280"/>
      <c r="BT44" s="1280"/>
      <c r="BU44" s="1280"/>
      <c r="BV44" s="1280"/>
      <c r="BW44" s="1280"/>
      <c r="BX44" s="1280"/>
      <c r="BY44" s="1280"/>
      <c r="BZ44" s="1280"/>
      <c r="CA44" s="1280"/>
      <c r="CB44" s="1280"/>
      <c r="CC44" s="1280"/>
      <c r="CD44" s="1280"/>
      <c r="CE44" s="1280"/>
      <c r="CF44" s="1280"/>
      <c r="CG44" s="1280"/>
      <c r="CH44" s="1280"/>
      <c r="CI44" s="1280"/>
      <c r="CJ44" s="1280"/>
      <c r="CK44" s="1280"/>
      <c r="CL44" s="1280"/>
      <c r="CM44" s="1280"/>
      <c r="CN44" s="1280"/>
      <c r="CO44" s="1280"/>
      <c r="CP44" s="1280"/>
      <c r="CQ44" s="1280"/>
      <c r="CR44" s="1280"/>
      <c r="CS44" s="1280"/>
      <c r="CT44" s="1280"/>
      <c r="CU44" s="1280"/>
      <c r="CV44" s="1280"/>
      <c r="CW44" s="1280"/>
      <c r="CX44" s="1280"/>
      <c r="CY44" s="1280"/>
      <c r="CZ44" s="1280"/>
      <c r="DA44" s="1280"/>
      <c r="DB44" s="1280"/>
      <c r="DC44" s="1281"/>
    </row>
    <row r="45" spans="2:109" x14ac:dyDescent="0.15">
      <c r="B45" s="375"/>
      <c r="AN45" s="1279"/>
      <c r="AO45" s="1280"/>
      <c r="AP45" s="1280"/>
      <c r="AQ45" s="1280"/>
      <c r="AR45" s="1280"/>
      <c r="AS45" s="1280"/>
      <c r="AT45" s="1280"/>
      <c r="AU45" s="1280"/>
      <c r="AV45" s="1280"/>
      <c r="AW45" s="1280"/>
      <c r="AX45" s="1280"/>
      <c r="AY45" s="1280"/>
      <c r="AZ45" s="1280"/>
      <c r="BA45" s="1280"/>
      <c r="BB45" s="1280"/>
      <c r="BC45" s="1280"/>
      <c r="BD45" s="1280"/>
      <c r="BE45" s="1280"/>
      <c r="BF45" s="1280"/>
      <c r="BG45" s="1280"/>
      <c r="BH45" s="1280"/>
      <c r="BI45" s="1280"/>
      <c r="BJ45" s="1280"/>
      <c r="BK45" s="1280"/>
      <c r="BL45" s="1280"/>
      <c r="BM45" s="1280"/>
      <c r="BN45" s="1280"/>
      <c r="BO45" s="1280"/>
      <c r="BP45" s="1280"/>
      <c r="BQ45" s="1280"/>
      <c r="BR45" s="1280"/>
      <c r="BS45" s="1280"/>
      <c r="BT45" s="1280"/>
      <c r="BU45" s="1280"/>
      <c r="BV45" s="1280"/>
      <c r="BW45" s="1280"/>
      <c r="BX45" s="1280"/>
      <c r="BY45" s="1280"/>
      <c r="BZ45" s="1280"/>
      <c r="CA45" s="1280"/>
      <c r="CB45" s="1280"/>
      <c r="CC45" s="1280"/>
      <c r="CD45" s="1280"/>
      <c r="CE45" s="1280"/>
      <c r="CF45" s="1280"/>
      <c r="CG45" s="1280"/>
      <c r="CH45" s="1280"/>
      <c r="CI45" s="1280"/>
      <c r="CJ45" s="1280"/>
      <c r="CK45" s="1280"/>
      <c r="CL45" s="1280"/>
      <c r="CM45" s="1280"/>
      <c r="CN45" s="1280"/>
      <c r="CO45" s="1280"/>
      <c r="CP45" s="1280"/>
      <c r="CQ45" s="1280"/>
      <c r="CR45" s="1280"/>
      <c r="CS45" s="1280"/>
      <c r="CT45" s="1280"/>
      <c r="CU45" s="1280"/>
      <c r="CV45" s="1280"/>
      <c r="CW45" s="1280"/>
      <c r="CX45" s="1280"/>
      <c r="CY45" s="1280"/>
      <c r="CZ45" s="1280"/>
      <c r="DA45" s="1280"/>
      <c r="DB45" s="1280"/>
      <c r="DC45" s="1281"/>
    </row>
    <row r="46" spans="2:109" x14ac:dyDescent="0.15">
      <c r="B46" s="375"/>
      <c r="AN46" s="1279"/>
      <c r="AO46" s="1280"/>
      <c r="AP46" s="1280"/>
      <c r="AQ46" s="1280"/>
      <c r="AR46" s="1280"/>
      <c r="AS46" s="1280"/>
      <c r="AT46" s="1280"/>
      <c r="AU46" s="1280"/>
      <c r="AV46" s="1280"/>
      <c r="AW46" s="1280"/>
      <c r="AX46" s="1280"/>
      <c r="AY46" s="1280"/>
      <c r="AZ46" s="1280"/>
      <c r="BA46" s="1280"/>
      <c r="BB46" s="1280"/>
      <c r="BC46" s="1280"/>
      <c r="BD46" s="1280"/>
      <c r="BE46" s="1280"/>
      <c r="BF46" s="1280"/>
      <c r="BG46" s="1280"/>
      <c r="BH46" s="1280"/>
      <c r="BI46" s="1280"/>
      <c r="BJ46" s="1280"/>
      <c r="BK46" s="1280"/>
      <c r="BL46" s="1280"/>
      <c r="BM46" s="1280"/>
      <c r="BN46" s="1280"/>
      <c r="BO46" s="1280"/>
      <c r="BP46" s="1280"/>
      <c r="BQ46" s="1280"/>
      <c r="BR46" s="1280"/>
      <c r="BS46" s="1280"/>
      <c r="BT46" s="1280"/>
      <c r="BU46" s="1280"/>
      <c r="BV46" s="1280"/>
      <c r="BW46" s="1280"/>
      <c r="BX46" s="1280"/>
      <c r="BY46" s="1280"/>
      <c r="BZ46" s="1280"/>
      <c r="CA46" s="1280"/>
      <c r="CB46" s="1280"/>
      <c r="CC46" s="1280"/>
      <c r="CD46" s="1280"/>
      <c r="CE46" s="1280"/>
      <c r="CF46" s="1280"/>
      <c r="CG46" s="1280"/>
      <c r="CH46" s="1280"/>
      <c r="CI46" s="1280"/>
      <c r="CJ46" s="1280"/>
      <c r="CK46" s="1280"/>
      <c r="CL46" s="1280"/>
      <c r="CM46" s="1280"/>
      <c r="CN46" s="1280"/>
      <c r="CO46" s="1280"/>
      <c r="CP46" s="1280"/>
      <c r="CQ46" s="1280"/>
      <c r="CR46" s="1280"/>
      <c r="CS46" s="1280"/>
      <c r="CT46" s="1280"/>
      <c r="CU46" s="1280"/>
      <c r="CV46" s="1280"/>
      <c r="CW46" s="1280"/>
      <c r="CX46" s="1280"/>
      <c r="CY46" s="1280"/>
      <c r="CZ46" s="1280"/>
      <c r="DA46" s="1280"/>
      <c r="DB46" s="1280"/>
      <c r="DC46" s="1281"/>
    </row>
    <row r="47" spans="2:109" x14ac:dyDescent="0.15">
      <c r="B47" s="375"/>
      <c r="AN47" s="1282"/>
      <c r="AO47" s="1283"/>
      <c r="AP47" s="1283"/>
      <c r="AQ47" s="1283"/>
      <c r="AR47" s="1283"/>
      <c r="AS47" s="1283"/>
      <c r="AT47" s="1283"/>
      <c r="AU47" s="1283"/>
      <c r="AV47" s="1283"/>
      <c r="AW47" s="1283"/>
      <c r="AX47" s="1283"/>
      <c r="AY47" s="1283"/>
      <c r="AZ47" s="1283"/>
      <c r="BA47" s="1283"/>
      <c r="BB47" s="1283"/>
      <c r="BC47" s="1283"/>
      <c r="BD47" s="1283"/>
      <c r="BE47" s="1283"/>
      <c r="BF47" s="1283"/>
      <c r="BG47" s="1283"/>
      <c r="BH47" s="1283"/>
      <c r="BI47" s="1283"/>
      <c r="BJ47" s="1283"/>
      <c r="BK47" s="1283"/>
      <c r="BL47" s="1283"/>
      <c r="BM47" s="1283"/>
      <c r="BN47" s="1283"/>
      <c r="BO47" s="1283"/>
      <c r="BP47" s="1283"/>
      <c r="BQ47" s="1283"/>
      <c r="BR47" s="1283"/>
      <c r="BS47" s="1283"/>
      <c r="BT47" s="1283"/>
      <c r="BU47" s="1283"/>
      <c r="BV47" s="1283"/>
      <c r="BW47" s="1283"/>
      <c r="BX47" s="1283"/>
      <c r="BY47" s="1283"/>
      <c r="BZ47" s="1283"/>
      <c r="CA47" s="1283"/>
      <c r="CB47" s="1283"/>
      <c r="CC47" s="1283"/>
      <c r="CD47" s="1283"/>
      <c r="CE47" s="1283"/>
      <c r="CF47" s="1283"/>
      <c r="CG47" s="1283"/>
      <c r="CH47" s="1283"/>
      <c r="CI47" s="1283"/>
      <c r="CJ47" s="1283"/>
      <c r="CK47" s="1283"/>
      <c r="CL47" s="1283"/>
      <c r="CM47" s="1283"/>
      <c r="CN47" s="1283"/>
      <c r="CO47" s="1283"/>
      <c r="CP47" s="1283"/>
      <c r="CQ47" s="1283"/>
      <c r="CR47" s="1283"/>
      <c r="CS47" s="1283"/>
      <c r="CT47" s="1283"/>
      <c r="CU47" s="1283"/>
      <c r="CV47" s="1283"/>
      <c r="CW47" s="1283"/>
      <c r="CX47" s="1283"/>
      <c r="CY47" s="1283"/>
      <c r="CZ47" s="1283"/>
      <c r="DA47" s="1283"/>
      <c r="DB47" s="1283"/>
      <c r="DC47" s="1284"/>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9" t="s">
        <v>605</v>
      </c>
    </row>
    <row r="50" spans="1:109" x14ac:dyDescent="0.15">
      <c r="B50" s="375"/>
      <c r="G50" s="1285"/>
      <c r="H50" s="1285"/>
      <c r="I50" s="1285"/>
      <c r="J50" s="1285"/>
      <c r="K50" s="385"/>
      <c r="L50" s="385"/>
      <c r="M50" s="386"/>
      <c r="N50" s="386"/>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9" t="s">
        <v>481</v>
      </c>
      <c r="BQ50" s="1289"/>
      <c r="BR50" s="1289"/>
      <c r="BS50" s="1289"/>
      <c r="BT50" s="1289"/>
      <c r="BU50" s="1289"/>
      <c r="BV50" s="1289"/>
      <c r="BW50" s="1289"/>
      <c r="BX50" s="1289" t="s">
        <v>482</v>
      </c>
      <c r="BY50" s="1289"/>
      <c r="BZ50" s="1289"/>
      <c r="CA50" s="1289"/>
      <c r="CB50" s="1289"/>
      <c r="CC50" s="1289"/>
      <c r="CD50" s="1289"/>
      <c r="CE50" s="1289"/>
      <c r="CF50" s="1289" t="s">
        <v>483</v>
      </c>
      <c r="CG50" s="1289"/>
      <c r="CH50" s="1289"/>
      <c r="CI50" s="1289"/>
      <c r="CJ50" s="1289"/>
      <c r="CK50" s="1289"/>
      <c r="CL50" s="1289"/>
      <c r="CM50" s="1289"/>
      <c r="CN50" s="1289" t="s">
        <v>484</v>
      </c>
      <c r="CO50" s="1289"/>
      <c r="CP50" s="1289"/>
      <c r="CQ50" s="1289"/>
      <c r="CR50" s="1289"/>
      <c r="CS50" s="1289"/>
      <c r="CT50" s="1289"/>
      <c r="CU50" s="1289"/>
      <c r="CV50" s="1289" t="s">
        <v>485</v>
      </c>
      <c r="CW50" s="1289"/>
      <c r="CX50" s="1289"/>
      <c r="CY50" s="1289"/>
      <c r="CZ50" s="1289"/>
      <c r="DA50" s="1289"/>
      <c r="DB50" s="1289"/>
      <c r="DC50" s="1289"/>
    </row>
    <row r="51" spans="1:109" ht="13.5" customHeight="1" x14ac:dyDescent="0.15">
      <c r="B51" s="375"/>
      <c r="G51" s="1295"/>
      <c r="H51" s="1295"/>
      <c r="I51" s="1293"/>
      <c r="J51" s="1293"/>
      <c r="K51" s="1291"/>
      <c r="L51" s="1291"/>
      <c r="M51" s="1291"/>
      <c r="N51" s="1291"/>
      <c r="AM51" s="384"/>
      <c r="AN51" s="1292" t="s">
        <v>606</v>
      </c>
      <c r="AO51" s="1292"/>
      <c r="AP51" s="1292"/>
      <c r="AQ51" s="1292"/>
      <c r="AR51" s="1292"/>
      <c r="AS51" s="1292"/>
      <c r="AT51" s="1292"/>
      <c r="AU51" s="1292"/>
      <c r="AV51" s="1292"/>
      <c r="AW51" s="1292"/>
      <c r="AX51" s="1292"/>
      <c r="AY51" s="1292"/>
      <c r="AZ51" s="1292"/>
      <c r="BA51" s="1292"/>
      <c r="BB51" s="1292" t="s">
        <v>607</v>
      </c>
      <c r="BC51" s="1292"/>
      <c r="BD51" s="1292"/>
      <c r="BE51" s="1292"/>
      <c r="BF51" s="1292"/>
      <c r="BG51" s="1292"/>
      <c r="BH51" s="1292"/>
      <c r="BI51" s="1292"/>
      <c r="BJ51" s="1292"/>
      <c r="BK51" s="1292"/>
      <c r="BL51" s="1292"/>
      <c r="BM51" s="1292"/>
      <c r="BN51" s="1292"/>
      <c r="BO51" s="1292"/>
      <c r="BP51" s="1290">
        <v>161</v>
      </c>
      <c r="BQ51" s="1290"/>
      <c r="BR51" s="1290"/>
      <c r="BS51" s="1290"/>
      <c r="BT51" s="1290"/>
      <c r="BU51" s="1290"/>
      <c r="BV51" s="1290"/>
      <c r="BW51" s="1290"/>
      <c r="BX51" s="1290">
        <v>149.1</v>
      </c>
      <c r="BY51" s="1290"/>
      <c r="BZ51" s="1290"/>
      <c r="CA51" s="1290"/>
      <c r="CB51" s="1290"/>
      <c r="CC51" s="1290"/>
      <c r="CD51" s="1290"/>
      <c r="CE51" s="1290"/>
      <c r="CF51" s="1290">
        <v>131.4</v>
      </c>
      <c r="CG51" s="1290"/>
      <c r="CH51" s="1290"/>
      <c r="CI51" s="1290"/>
      <c r="CJ51" s="1290"/>
      <c r="CK51" s="1290"/>
      <c r="CL51" s="1290"/>
      <c r="CM51" s="1290"/>
      <c r="CN51" s="1290">
        <v>110.3</v>
      </c>
      <c r="CO51" s="1290"/>
      <c r="CP51" s="1290"/>
      <c r="CQ51" s="1290"/>
      <c r="CR51" s="1290"/>
      <c r="CS51" s="1290"/>
      <c r="CT51" s="1290"/>
      <c r="CU51" s="1290"/>
      <c r="CV51" s="1290">
        <v>91.4</v>
      </c>
      <c r="CW51" s="1290"/>
      <c r="CX51" s="1290"/>
      <c r="CY51" s="1290"/>
      <c r="CZ51" s="1290"/>
      <c r="DA51" s="1290"/>
      <c r="DB51" s="1290"/>
      <c r="DC51" s="1290"/>
    </row>
    <row r="52" spans="1:109" x14ac:dyDescent="0.15">
      <c r="B52" s="375"/>
      <c r="G52" s="1295"/>
      <c r="H52" s="1295"/>
      <c r="I52" s="1293"/>
      <c r="J52" s="1293"/>
      <c r="K52" s="1291"/>
      <c r="L52" s="1291"/>
      <c r="M52" s="1291"/>
      <c r="N52" s="1291"/>
      <c r="AM52" s="384"/>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x14ac:dyDescent="0.15">
      <c r="A53" s="383"/>
      <c r="B53" s="375"/>
      <c r="G53" s="1295"/>
      <c r="H53" s="1295"/>
      <c r="I53" s="1285"/>
      <c r="J53" s="1285"/>
      <c r="K53" s="1291"/>
      <c r="L53" s="1291"/>
      <c r="M53" s="1291"/>
      <c r="N53" s="1291"/>
      <c r="AM53" s="384"/>
      <c r="AN53" s="1292"/>
      <c r="AO53" s="1292"/>
      <c r="AP53" s="1292"/>
      <c r="AQ53" s="1292"/>
      <c r="AR53" s="1292"/>
      <c r="AS53" s="1292"/>
      <c r="AT53" s="1292"/>
      <c r="AU53" s="1292"/>
      <c r="AV53" s="1292"/>
      <c r="AW53" s="1292"/>
      <c r="AX53" s="1292"/>
      <c r="AY53" s="1292"/>
      <c r="AZ53" s="1292"/>
      <c r="BA53" s="1292"/>
      <c r="BB53" s="1292" t="s">
        <v>608</v>
      </c>
      <c r="BC53" s="1292"/>
      <c r="BD53" s="1292"/>
      <c r="BE53" s="1292"/>
      <c r="BF53" s="1292"/>
      <c r="BG53" s="1292"/>
      <c r="BH53" s="1292"/>
      <c r="BI53" s="1292"/>
      <c r="BJ53" s="1292"/>
      <c r="BK53" s="1292"/>
      <c r="BL53" s="1292"/>
      <c r="BM53" s="1292"/>
      <c r="BN53" s="1292"/>
      <c r="BO53" s="1292"/>
      <c r="BP53" s="1290">
        <v>58.9</v>
      </c>
      <c r="BQ53" s="1290"/>
      <c r="BR53" s="1290"/>
      <c r="BS53" s="1290"/>
      <c r="BT53" s="1290"/>
      <c r="BU53" s="1290"/>
      <c r="BV53" s="1290"/>
      <c r="BW53" s="1290"/>
      <c r="BX53" s="1290">
        <v>57</v>
      </c>
      <c r="BY53" s="1290"/>
      <c r="BZ53" s="1290"/>
      <c r="CA53" s="1290"/>
      <c r="CB53" s="1290"/>
      <c r="CC53" s="1290"/>
      <c r="CD53" s="1290"/>
      <c r="CE53" s="1290"/>
      <c r="CF53" s="1290">
        <v>58.3</v>
      </c>
      <c r="CG53" s="1290"/>
      <c r="CH53" s="1290"/>
      <c r="CI53" s="1290"/>
      <c r="CJ53" s="1290"/>
      <c r="CK53" s="1290"/>
      <c r="CL53" s="1290"/>
      <c r="CM53" s="1290"/>
      <c r="CN53" s="1290">
        <v>59.4</v>
      </c>
      <c r="CO53" s="1290"/>
      <c r="CP53" s="1290"/>
      <c r="CQ53" s="1290"/>
      <c r="CR53" s="1290"/>
      <c r="CS53" s="1290"/>
      <c r="CT53" s="1290"/>
      <c r="CU53" s="1290"/>
      <c r="CV53" s="1290">
        <v>60.3</v>
      </c>
      <c r="CW53" s="1290"/>
      <c r="CX53" s="1290"/>
      <c r="CY53" s="1290"/>
      <c r="CZ53" s="1290"/>
      <c r="DA53" s="1290"/>
      <c r="DB53" s="1290"/>
      <c r="DC53" s="1290"/>
    </row>
    <row r="54" spans="1:109" x14ac:dyDescent="0.15">
      <c r="A54" s="383"/>
      <c r="B54" s="375"/>
      <c r="G54" s="1295"/>
      <c r="H54" s="1295"/>
      <c r="I54" s="1285"/>
      <c r="J54" s="1285"/>
      <c r="K54" s="1291"/>
      <c r="L54" s="1291"/>
      <c r="M54" s="1291"/>
      <c r="N54" s="1291"/>
      <c r="AM54" s="384"/>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x14ac:dyDescent="0.15">
      <c r="A55" s="383"/>
      <c r="B55" s="375"/>
      <c r="G55" s="1285"/>
      <c r="H55" s="1285"/>
      <c r="I55" s="1285"/>
      <c r="J55" s="1285"/>
      <c r="K55" s="1291"/>
      <c r="L55" s="1291"/>
      <c r="M55" s="1291"/>
      <c r="N55" s="1291"/>
      <c r="AN55" s="1289" t="s">
        <v>609</v>
      </c>
      <c r="AO55" s="1289"/>
      <c r="AP55" s="1289"/>
      <c r="AQ55" s="1289"/>
      <c r="AR55" s="1289"/>
      <c r="AS55" s="1289"/>
      <c r="AT55" s="1289"/>
      <c r="AU55" s="1289"/>
      <c r="AV55" s="1289"/>
      <c r="AW55" s="1289"/>
      <c r="AX55" s="1289"/>
      <c r="AY55" s="1289"/>
      <c r="AZ55" s="1289"/>
      <c r="BA55" s="1289"/>
      <c r="BB55" s="1292" t="s">
        <v>607</v>
      </c>
      <c r="BC55" s="1292"/>
      <c r="BD55" s="1292"/>
      <c r="BE55" s="1292"/>
      <c r="BF55" s="1292"/>
      <c r="BG55" s="1292"/>
      <c r="BH55" s="1292"/>
      <c r="BI55" s="1292"/>
      <c r="BJ55" s="1292"/>
      <c r="BK55" s="1292"/>
      <c r="BL55" s="1292"/>
      <c r="BM55" s="1292"/>
      <c r="BN55" s="1292"/>
      <c r="BO55" s="1292"/>
      <c r="BP55" s="1290">
        <v>31.3</v>
      </c>
      <c r="BQ55" s="1290"/>
      <c r="BR55" s="1290"/>
      <c r="BS55" s="1290"/>
      <c r="BT55" s="1290"/>
      <c r="BU55" s="1290"/>
      <c r="BV55" s="1290"/>
      <c r="BW55" s="1290"/>
      <c r="BX55" s="1290">
        <v>25.3</v>
      </c>
      <c r="BY55" s="1290"/>
      <c r="BZ55" s="1290"/>
      <c r="CA55" s="1290"/>
      <c r="CB55" s="1290"/>
      <c r="CC55" s="1290"/>
      <c r="CD55" s="1290"/>
      <c r="CE55" s="1290"/>
      <c r="CF55" s="1290">
        <v>25.5</v>
      </c>
      <c r="CG55" s="1290"/>
      <c r="CH55" s="1290"/>
      <c r="CI55" s="1290"/>
      <c r="CJ55" s="1290"/>
      <c r="CK55" s="1290"/>
      <c r="CL55" s="1290"/>
      <c r="CM55" s="1290"/>
      <c r="CN55" s="1290">
        <v>25.1</v>
      </c>
      <c r="CO55" s="1290"/>
      <c r="CP55" s="1290"/>
      <c r="CQ55" s="1290"/>
      <c r="CR55" s="1290"/>
      <c r="CS55" s="1290"/>
      <c r="CT55" s="1290"/>
      <c r="CU55" s="1290"/>
      <c r="CV55" s="1290">
        <v>18</v>
      </c>
      <c r="CW55" s="1290"/>
      <c r="CX55" s="1290"/>
      <c r="CY55" s="1290"/>
      <c r="CZ55" s="1290"/>
      <c r="DA55" s="1290"/>
      <c r="DB55" s="1290"/>
      <c r="DC55" s="1290"/>
    </row>
    <row r="56" spans="1:109" x14ac:dyDescent="0.15">
      <c r="A56" s="383"/>
      <c r="B56" s="375"/>
      <c r="G56" s="1285"/>
      <c r="H56" s="1285"/>
      <c r="I56" s="1285"/>
      <c r="J56" s="1285"/>
      <c r="K56" s="1291"/>
      <c r="L56" s="1291"/>
      <c r="M56" s="1291"/>
      <c r="N56" s="1291"/>
      <c r="AN56" s="1289"/>
      <c r="AO56" s="1289"/>
      <c r="AP56" s="1289"/>
      <c r="AQ56" s="1289"/>
      <c r="AR56" s="1289"/>
      <c r="AS56" s="1289"/>
      <c r="AT56" s="1289"/>
      <c r="AU56" s="1289"/>
      <c r="AV56" s="1289"/>
      <c r="AW56" s="1289"/>
      <c r="AX56" s="1289"/>
      <c r="AY56" s="1289"/>
      <c r="AZ56" s="1289"/>
      <c r="BA56" s="1289"/>
      <c r="BB56" s="1292"/>
      <c r="BC56" s="1292"/>
      <c r="BD56" s="1292"/>
      <c r="BE56" s="1292"/>
      <c r="BF56" s="1292"/>
      <c r="BG56" s="1292"/>
      <c r="BH56" s="1292"/>
      <c r="BI56" s="1292"/>
      <c r="BJ56" s="1292"/>
      <c r="BK56" s="1292"/>
      <c r="BL56" s="1292"/>
      <c r="BM56" s="1292"/>
      <c r="BN56" s="1292"/>
      <c r="BO56" s="1292"/>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383" customFormat="1" x14ac:dyDescent="0.15">
      <c r="B57" s="387"/>
      <c r="G57" s="1285"/>
      <c r="H57" s="1285"/>
      <c r="I57" s="1294"/>
      <c r="J57" s="1294"/>
      <c r="K57" s="1291"/>
      <c r="L57" s="1291"/>
      <c r="M57" s="1291"/>
      <c r="N57" s="1291"/>
      <c r="AM57" s="369"/>
      <c r="AN57" s="1289"/>
      <c r="AO57" s="1289"/>
      <c r="AP57" s="1289"/>
      <c r="AQ57" s="1289"/>
      <c r="AR57" s="1289"/>
      <c r="AS57" s="1289"/>
      <c r="AT57" s="1289"/>
      <c r="AU57" s="1289"/>
      <c r="AV57" s="1289"/>
      <c r="AW57" s="1289"/>
      <c r="AX57" s="1289"/>
      <c r="AY57" s="1289"/>
      <c r="AZ57" s="1289"/>
      <c r="BA57" s="1289"/>
      <c r="BB57" s="1292" t="s">
        <v>608</v>
      </c>
      <c r="BC57" s="1292"/>
      <c r="BD57" s="1292"/>
      <c r="BE57" s="1292"/>
      <c r="BF57" s="1292"/>
      <c r="BG57" s="1292"/>
      <c r="BH57" s="1292"/>
      <c r="BI57" s="1292"/>
      <c r="BJ57" s="1292"/>
      <c r="BK57" s="1292"/>
      <c r="BL57" s="1292"/>
      <c r="BM57" s="1292"/>
      <c r="BN57" s="1292"/>
      <c r="BO57" s="1292"/>
      <c r="BP57" s="1290">
        <v>58.4</v>
      </c>
      <c r="BQ57" s="1290"/>
      <c r="BR57" s="1290"/>
      <c r="BS57" s="1290"/>
      <c r="BT57" s="1290"/>
      <c r="BU57" s="1290"/>
      <c r="BV57" s="1290"/>
      <c r="BW57" s="1290"/>
      <c r="BX57" s="1290">
        <v>59.7</v>
      </c>
      <c r="BY57" s="1290"/>
      <c r="BZ57" s="1290"/>
      <c r="CA57" s="1290"/>
      <c r="CB57" s="1290"/>
      <c r="CC57" s="1290"/>
      <c r="CD57" s="1290"/>
      <c r="CE57" s="1290"/>
      <c r="CF57" s="1290">
        <v>60.9</v>
      </c>
      <c r="CG57" s="1290"/>
      <c r="CH57" s="1290"/>
      <c r="CI57" s="1290"/>
      <c r="CJ57" s="1290"/>
      <c r="CK57" s="1290"/>
      <c r="CL57" s="1290"/>
      <c r="CM57" s="1290"/>
      <c r="CN57" s="1290">
        <v>61</v>
      </c>
      <c r="CO57" s="1290"/>
      <c r="CP57" s="1290"/>
      <c r="CQ57" s="1290"/>
      <c r="CR57" s="1290"/>
      <c r="CS57" s="1290"/>
      <c r="CT57" s="1290"/>
      <c r="CU57" s="1290"/>
      <c r="CV57" s="1290">
        <v>62.4</v>
      </c>
      <c r="CW57" s="1290"/>
      <c r="CX57" s="1290"/>
      <c r="CY57" s="1290"/>
      <c r="CZ57" s="1290"/>
      <c r="DA57" s="1290"/>
      <c r="DB57" s="1290"/>
      <c r="DC57" s="1290"/>
      <c r="DD57" s="388"/>
      <c r="DE57" s="387"/>
    </row>
    <row r="58" spans="1:109" s="383" customFormat="1" x14ac:dyDescent="0.15">
      <c r="A58" s="369"/>
      <c r="B58" s="387"/>
      <c r="G58" s="1285"/>
      <c r="H58" s="1285"/>
      <c r="I58" s="1294"/>
      <c r="J58" s="1294"/>
      <c r="K58" s="1291"/>
      <c r="L58" s="1291"/>
      <c r="M58" s="1291"/>
      <c r="N58" s="1291"/>
      <c r="AM58" s="369"/>
      <c r="AN58" s="1289"/>
      <c r="AO58" s="1289"/>
      <c r="AP58" s="1289"/>
      <c r="AQ58" s="1289"/>
      <c r="AR58" s="1289"/>
      <c r="AS58" s="1289"/>
      <c r="AT58" s="1289"/>
      <c r="AU58" s="1289"/>
      <c r="AV58" s="1289"/>
      <c r="AW58" s="1289"/>
      <c r="AX58" s="1289"/>
      <c r="AY58" s="1289"/>
      <c r="AZ58" s="1289"/>
      <c r="BA58" s="1289"/>
      <c r="BB58" s="1292"/>
      <c r="BC58" s="1292"/>
      <c r="BD58" s="1292"/>
      <c r="BE58" s="1292"/>
      <c r="BF58" s="1292"/>
      <c r="BG58" s="1292"/>
      <c r="BH58" s="1292"/>
      <c r="BI58" s="1292"/>
      <c r="BJ58" s="1292"/>
      <c r="BK58" s="1292"/>
      <c r="BL58" s="1292"/>
      <c r="BM58" s="1292"/>
      <c r="BN58" s="1292"/>
      <c r="BO58" s="1292"/>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88"/>
      <c r="DE58" s="387"/>
    </row>
    <row r="59" spans="1:109" s="383" customFormat="1" x14ac:dyDescent="0.1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x14ac:dyDescent="0.15">
      <c r="B63" s="394" t="s">
        <v>610</v>
      </c>
    </row>
    <row r="64" spans="1:109" x14ac:dyDescent="0.15">
      <c r="B64" s="375"/>
      <c r="G64" s="382"/>
      <c r="I64" s="395"/>
      <c r="J64" s="395"/>
      <c r="K64" s="395"/>
      <c r="L64" s="395"/>
      <c r="M64" s="395"/>
      <c r="N64" s="396"/>
      <c r="AM64" s="382"/>
      <c r="AN64" s="382" t="s">
        <v>604</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x14ac:dyDescent="0.15">
      <c r="B65" s="375"/>
      <c r="AN65" s="1276" t="s">
        <v>613</v>
      </c>
      <c r="AO65" s="1277"/>
      <c r="AP65" s="1277"/>
      <c r="AQ65" s="1277"/>
      <c r="AR65" s="1277"/>
      <c r="AS65" s="1277"/>
      <c r="AT65" s="1277"/>
      <c r="AU65" s="1277"/>
      <c r="AV65" s="1277"/>
      <c r="AW65" s="1277"/>
      <c r="AX65" s="1277"/>
      <c r="AY65" s="1277"/>
      <c r="AZ65" s="1277"/>
      <c r="BA65" s="1277"/>
      <c r="BB65" s="1277"/>
      <c r="BC65" s="1277"/>
      <c r="BD65" s="1277"/>
      <c r="BE65" s="1277"/>
      <c r="BF65" s="1277"/>
      <c r="BG65" s="1277"/>
      <c r="BH65" s="1277"/>
      <c r="BI65" s="1277"/>
      <c r="BJ65" s="1277"/>
      <c r="BK65" s="1277"/>
      <c r="BL65" s="1277"/>
      <c r="BM65" s="1277"/>
      <c r="BN65" s="1277"/>
      <c r="BO65" s="1277"/>
      <c r="BP65" s="1277"/>
      <c r="BQ65" s="1277"/>
      <c r="BR65" s="1277"/>
      <c r="BS65" s="1277"/>
      <c r="BT65" s="1277"/>
      <c r="BU65" s="1277"/>
      <c r="BV65" s="1277"/>
      <c r="BW65" s="1277"/>
      <c r="BX65" s="1277"/>
      <c r="BY65" s="1277"/>
      <c r="BZ65" s="1277"/>
      <c r="CA65" s="1277"/>
      <c r="CB65" s="1277"/>
      <c r="CC65" s="1277"/>
      <c r="CD65" s="1277"/>
      <c r="CE65" s="1277"/>
      <c r="CF65" s="1277"/>
      <c r="CG65" s="1277"/>
      <c r="CH65" s="1277"/>
      <c r="CI65" s="1277"/>
      <c r="CJ65" s="1277"/>
      <c r="CK65" s="1277"/>
      <c r="CL65" s="1277"/>
      <c r="CM65" s="1277"/>
      <c r="CN65" s="1277"/>
      <c r="CO65" s="1277"/>
      <c r="CP65" s="1277"/>
      <c r="CQ65" s="1277"/>
      <c r="CR65" s="1277"/>
      <c r="CS65" s="1277"/>
      <c r="CT65" s="1277"/>
      <c r="CU65" s="1277"/>
      <c r="CV65" s="1277"/>
      <c r="CW65" s="1277"/>
      <c r="CX65" s="1277"/>
      <c r="CY65" s="1277"/>
      <c r="CZ65" s="1277"/>
      <c r="DA65" s="1277"/>
      <c r="DB65" s="1277"/>
      <c r="DC65" s="1278"/>
    </row>
    <row r="66" spans="2:107" x14ac:dyDescent="0.15">
      <c r="B66" s="375"/>
      <c r="AN66" s="1279"/>
      <c r="AO66" s="1280"/>
      <c r="AP66" s="1280"/>
      <c r="AQ66" s="1280"/>
      <c r="AR66" s="1280"/>
      <c r="AS66" s="1280"/>
      <c r="AT66" s="1280"/>
      <c r="AU66" s="1280"/>
      <c r="AV66" s="1280"/>
      <c r="AW66" s="1280"/>
      <c r="AX66" s="1280"/>
      <c r="AY66" s="1280"/>
      <c r="AZ66" s="1280"/>
      <c r="BA66" s="1280"/>
      <c r="BB66" s="1280"/>
      <c r="BC66" s="1280"/>
      <c r="BD66" s="1280"/>
      <c r="BE66" s="1280"/>
      <c r="BF66" s="1280"/>
      <c r="BG66" s="1280"/>
      <c r="BH66" s="1280"/>
      <c r="BI66" s="1280"/>
      <c r="BJ66" s="1280"/>
      <c r="BK66" s="1280"/>
      <c r="BL66" s="1280"/>
      <c r="BM66" s="1280"/>
      <c r="BN66" s="1280"/>
      <c r="BO66" s="1280"/>
      <c r="BP66" s="1280"/>
      <c r="BQ66" s="1280"/>
      <c r="BR66" s="1280"/>
      <c r="BS66" s="1280"/>
      <c r="BT66" s="1280"/>
      <c r="BU66" s="1280"/>
      <c r="BV66" s="1280"/>
      <c r="BW66" s="1280"/>
      <c r="BX66" s="1280"/>
      <c r="BY66" s="1280"/>
      <c r="BZ66" s="1280"/>
      <c r="CA66" s="1280"/>
      <c r="CB66" s="1280"/>
      <c r="CC66" s="1280"/>
      <c r="CD66" s="1280"/>
      <c r="CE66" s="1280"/>
      <c r="CF66" s="1280"/>
      <c r="CG66" s="1280"/>
      <c r="CH66" s="1280"/>
      <c r="CI66" s="1280"/>
      <c r="CJ66" s="1280"/>
      <c r="CK66" s="1280"/>
      <c r="CL66" s="1280"/>
      <c r="CM66" s="1280"/>
      <c r="CN66" s="1280"/>
      <c r="CO66" s="1280"/>
      <c r="CP66" s="1280"/>
      <c r="CQ66" s="1280"/>
      <c r="CR66" s="1280"/>
      <c r="CS66" s="1280"/>
      <c r="CT66" s="1280"/>
      <c r="CU66" s="1280"/>
      <c r="CV66" s="1280"/>
      <c r="CW66" s="1280"/>
      <c r="CX66" s="1280"/>
      <c r="CY66" s="1280"/>
      <c r="CZ66" s="1280"/>
      <c r="DA66" s="1280"/>
      <c r="DB66" s="1280"/>
      <c r="DC66" s="1281"/>
    </row>
    <row r="67" spans="2:107" x14ac:dyDescent="0.15">
      <c r="B67" s="375"/>
      <c r="AN67" s="1279"/>
      <c r="AO67" s="1280"/>
      <c r="AP67" s="1280"/>
      <c r="AQ67" s="1280"/>
      <c r="AR67" s="1280"/>
      <c r="AS67" s="1280"/>
      <c r="AT67" s="1280"/>
      <c r="AU67" s="1280"/>
      <c r="AV67" s="1280"/>
      <c r="AW67" s="1280"/>
      <c r="AX67" s="1280"/>
      <c r="AY67" s="1280"/>
      <c r="AZ67" s="1280"/>
      <c r="BA67" s="1280"/>
      <c r="BB67" s="1280"/>
      <c r="BC67" s="1280"/>
      <c r="BD67" s="1280"/>
      <c r="BE67" s="1280"/>
      <c r="BF67" s="1280"/>
      <c r="BG67" s="1280"/>
      <c r="BH67" s="1280"/>
      <c r="BI67" s="1280"/>
      <c r="BJ67" s="1280"/>
      <c r="BK67" s="1280"/>
      <c r="BL67" s="1280"/>
      <c r="BM67" s="1280"/>
      <c r="BN67" s="1280"/>
      <c r="BO67" s="1280"/>
      <c r="BP67" s="1280"/>
      <c r="BQ67" s="1280"/>
      <c r="BR67" s="1280"/>
      <c r="BS67" s="1280"/>
      <c r="BT67" s="1280"/>
      <c r="BU67" s="1280"/>
      <c r="BV67" s="1280"/>
      <c r="BW67" s="1280"/>
      <c r="BX67" s="1280"/>
      <c r="BY67" s="1280"/>
      <c r="BZ67" s="1280"/>
      <c r="CA67" s="1280"/>
      <c r="CB67" s="1280"/>
      <c r="CC67" s="1280"/>
      <c r="CD67" s="1280"/>
      <c r="CE67" s="1280"/>
      <c r="CF67" s="1280"/>
      <c r="CG67" s="1280"/>
      <c r="CH67" s="1280"/>
      <c r="CI67" s="1280"/>
      <c r="CJ67" s="1280"/>
      <c r="CK67" s="1280"/>
      <c r="CL67" s="1280"/>
      <c r="CM67" s="1280"/>
      <c r="CN67" s="1280"/>
      <c r="CO67" s="1280"/>
      <c r="CP67" s="1280"/>
      <c r="CQ67" s="1280"/>
      <c r="CR67" s="1280"/>
      <c r="CS67" s="1280"/>
      <c r="CT67" s="1280"/>
      <c r="CU67" s="1280"/>
      <c r="CV67" s="1280"/>
      <c r="CW67" s="1280"/>
      <c r="CX67" s="1280"/>
      <c r="CY67" s="1280"/>
      <c r="CZ67" s="1280"/>
      <c r="DA67" s="1280"/>
      <c r="DB67" s="1280"/>
      <c r="DC67" s="1281"/>
    </row>
    <row r="68" spans="2:107" x14ac:dyDescent="0.15">
      <c r="B68" s="375"/>
      <c r="AN68" s="1279"/>
      <c r="AO68" s="1280"/>
      <c r="AP68" s="1280"/>
      <c r="AQ68" s="1280"/>
      <c r="AR68" s="1280"/>
      <c r="AS68" s="1280"/>
      <c r="AT68" s="1280"/>
      <c r="AU68" s="1280"/>
      <c r="AV68" s="1280"/>
      <c r="AW68" s="1280"/>
      <c r="AX68" s="1280"/>
      <c r="AY68" s="1280"/>
      <c r="AZ68" s="1280"/>
      <c r="BA68" s="1280"/>
      <c r="BB68" s="1280"/>
      <c r="BC68" s="1280"/>
      <c r="BD68" s="1280"/>
      <c r="BE68" s="1280"/>
      <c r="BF68" s="1280"/>
      <c r="BG68" s="1280"/>
      <c r="BH68" s="1280"/>
      <c r="BI68" s="1280"/>
      <c r="BJ68" s="1280"/>
      <c r="BK68" s="1280"/>
      <c r="BL68" s="1280"/>
      <c r="BM68" s="1280"/>
      <c r="BN68" s="1280"/>
      <c r="BO68" s="1280"/>
      <c r="BP68" s="1280"/>
      <c r="BQ68" s="1280"/>
      <c r="BR68" s="1280"/>
      <c r="BS68" s="1280"/>
      <c r="BT68" s="1280"/>
      <c r="BU68" s="1280"/>
      <c r="BV68" s="1280"/>
      <c r="BW68" s="1280"/>
      <c r="BX68" s="1280"/>
      <c r="BY68" s="1280"/>
      <c r="BZ68" s="1280"/>
      <c r="CA68" s="1280"/>
      <c r="CB68" s="1280"/>
      <c r="CC68" s="1280"/>
      <c r="CD68" s="1280"/>
      <c r="CE68" s="1280"/>
      <c r="CF68" s="1280"/>
      <c r="CG68" s="1280"/>
      <c r="CH68" s="1280"/>
      <c r="CI68" s="1280"/>
      <c r="CJ68" s="1280"/>
      <c r="CK68" s="1280"/>
      <c r="CL68" s="1280"/>
      <c r="CM68" s="1280"/>
      <c r="CN68" s="1280"/>
      <c r="CO68" s="1280"/>
      <c r="CP68" s="1280"/>
      <c r="CQ68" s="1280"/>
      <c r="CR68" s="1280"/>
      <c r="CS68" s="1280"/>
      <c r="CT68" s="1280"/>
      <c r="CU68" s="1280"/>
      <c r="CV68" s="1280"/>
      <c r="CW68" s="1280"/>
      <c r="CX68" s="1280"/>
      <c r="CY68" s="1280"/>
      <c r="CZ68" s="1280"/>
      <c r="DA68" s="1280"/>
      <c r="DB68" s="1280"/>
      <c r="DC68" s="1281"/>
    </row>
    <row r="69" spans="2:107" x14ac:dyDescent="0.15">
      <c r="B69" s="375"/>
      <c r="AN69" s="1282"/>
      <c r="AO69" s="1283"/>
      <c r="AP69" s="1283"/>
      <c r="AQ69" s="1283"/>
      <c r="AR69" s="1283"/>
      <c r="AS69" s="1283"/>
      <c r="AT69" s="1283"/>
      <c r="AU69" s="1283"/>
      <c r="AV69" s="1283"/>
      <c r="AW69" s="1283"/>
      <c r="AX69" s="1283"/>
      <c r="AY69" s="1283"/>
      <c r="AZ69" s="1283"/>
      <c r="BA69" s="1283"/>
      <c r="BB69" s="1283"/>
      <c r="BC69" s="1283"/>
      <c r="BD69" s="1283"/>
      <c r="BE69" s="1283"/>
      <c r="BF69" s="1283"/>
      <c r="BG69" s="1283"/>
      <c r="BH69" s="1283"/>
      <c r="BI69" s="1283"/>
      <c r="BJ69" s="1283"/>
      <c r="BK69" s="1283"/>
      <c r="BL69" s="1283"/>
      <c r="BM69" s="1283"/>
      <c r="BN69" s="1283"/>
      <c r="BO69" s="1283"/>
      <c r="BP69" s="1283"/>
      <c r="BQ69" s="1283"/>
      <c r="BR69" s="1283"/>
      <c r="BS69" s="1283"/>
      <c r="BT69" s="1283"/>
      <c r="BU69" s="1283"/>
      <c r="BV69" s="1283"/>
      <c r="BW69" s="1283"/>
      <c r="BX69" s="1283"/>
      <c r="BY69" s="1283"/>
      <c r="BZ69" s="1283"/>
      <c r="CA69" s="1283"/>
      <c r="CB69" s="1283"/>
      <c r="CC69" s="1283"/>
      <c r="CD69" s="1283"/>
      <c r="CE69" s="1283"/>
      <c r="CF69" s="1283"/>
      <c r="CG69" s="1283"/>
      <c r="CH69" s="1283"/>
      <c r="CI69" s="1283"/>
      <c r="CJ69" s="1283"/>
      <c r="CK69" s="1283"/>
      <c r="CL69" s="1283"/>
      <c r="CM69" s="1283"/>
      <c r="CN69" s="1283"/>
      <c r="CO69" s="1283"/>
      <c r="CP69" s="1283"/>
      <c r="CQ69" s="1283"/>
      <c r="CR69" s="1283"/>
      <c r="CS69" s="1283"/>
      <c r="CT69" s="1283"/>
      <c r="CU69" s="1283"/>
      <c r="CV69" s="1283"/>
      <c r="CW69" s="1283"/>
      <c r="CX69" s="1283"/>
      <c r="CY69" s="1283"/>
      <c r="CZ69" s="1283"/>
      <c r="DA69" s="1283"/>
      <c r="DB69" s="1283"/>
      <c r="DC69" s="1284"/>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9" t="s">
        <v>605</v>
      </c>
    </row>
    <row r="72" spans="2:107" x14ac:dyDescent="0.15">
      <c r="B72" s="375"/>
      <c r="G72" s="1285"/>
      <c r="H72" s="1285"/>
      <c r="I72" s="1285"/>
      <c r="J72" s="1285"/>
      <c r="K72" s="385"/>
      <c r="L72" s="385"/>
      <c r="M72" s="386"/>
      <c r="N72" s="386"/>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9" t="s">
        <v>481</v>
      </c>
      <c r="BQ72" s="1289"/>
      <c r="BR72" s="1289"/>
      <c r="BS72" s="1289"/>
      <c r="BT72" s="1289"/>
      <c r="BU72" s="1289"/>
      <c r="BV72" s="1289"/>
      <c r="BW72" s="1289"/>
      <c r="BX72" s="1289" t="s">
        <v>482</v>
      </c>
      <c r="BY72" s="1289"/>
      <c r="BZ72" s="1289"/>
      <c r="CA72" s="1289"/>
      <c r="CB72" s="1289"/>
      <c r="CC72" s="1289"/>
      <c r="CD72" s="1289"/>
      <c r="CE72" s="1289"/>
      <c r="CF72" s="1289" t="s">
        <v>483</v>
      </c>
      <c r="CG72" s="1289"/>
      <c r="CH72" s="1289"/>
      <c r="CI72" s="1289"/>
      <c r="CJ72" s="1289"/>
      <c r="CK72" s="1289"/>
      <c r="CL72" s="1289"/>
      <c r="CM72" s="1289"/>
      <c r="CN72" s="1289" t="s">
        <v>484</v>
      </c>
      <c r="CO72" s="1289"/>
      <c r="CP72" s="1289"/>
      <c r="CQ72" s="1289"/>
      <c r="CR72" s="1289"/>
      <c r="CS72" s="1289"/>
      <c r="CT72" s="1289"/>
      <c r="CU72" s="1289"/>
      <c r="CV72" s="1289" t="s">
        <v>485</v>
      </c>
      <c r="CW72" s="1289"/>
      <c r="CX72" s="1289"/>
      <c r="CY72" s="1289"/>
      <c r="CZ72" s="1289"/>
      <c r="DA72" s="1289"/>
      <c r="DB72" s="1289"/>
      <c r="DC72" s="1289"/>
    </row>
    <row r="73" spans="2:107" x14ac:dyDescent="0.15">
      <c r="B73" s="375"/>
      <c r="G73" s="1295"/>
      <c r="H73" s="1295"/>
      <c r="I73" s="1295"/>
      <c r="J73" s="1295"/>
      <c r="K73" s="1296"/>
      <c r="L73" s="1296"/>
      <c r="M73" s="1296"/>
      <c r="N73" s="1296"/>
      <c r="AM73" s="384"/>
      <c r="AN73" s="1292" t="s">
        <v>606</v>
      </c>
      <c r="AO73" s="1292"/>
      <c r="AP73" s="1292"/>
      <c r="AQ73" s="1292"/>
      <c r="AR73" s="1292"/>
      <c r="AS73" s="1292"/>
      <c r="AT73" s="1292"/>
      <c r="AU73" s="1292"/>
      <c r="AV73" s="1292"/>
      <c r="AW73" s="1292"/>
      <c r="AX73" s="1292"/>
      <c r="AY73" s="1292"/>
      <c r="AZ73" s="1292"/>
      <c r="BA73" s="1292"/>
      <c r="BB73" s="1292" t="s">
        <v>607</v>
      </c>
      <c r="BC73" s="1292"/>
      <c r="BD73" s="1292"/>
      <c r="BE73" s="1292"/>
      <c r="BF73" s="1292"/>
      <c r="BG73" s="1292"/>
      <c r="BH73" s="1292"/>
      <c r="BI73" s="1292"/>
      <c r="BJ73" s="1292"/>
      <c r="BK73" s="1292"/>
      <c r="BL73" s="1292"/>
      <c r="BM73" s="1292"/>
      <c r="BN73" s="1292"/>
      <c r="BO73" s="1292"/>
      <c r="BP73" s="1290">
        <v>161</v>
      </c>
      <c r="BQ73" s="1290"/>
      <c r="BR73" s="1290"/>
      <c r="BS73" s="1290"/>
      <c r="BT73" s="1290"/>
      <c r="BU73" s="1290"/>
      <c r="BV73" s="1290"/>
      <c r="BW73" s="1290"/>
      <c r="BX73" s="1290">
        <v>149.1</v>
      </c>
      <c r="BY73" s="1290"/>
      <c r="BZ73" s="1290"/>
      <c r="CA73" s="1290"/>
      <c r="CB73" s="1290"/>
      <c r="CC73" s="1290"/>
      <c r="CD73" s="1290"/>
      <c r="CE73" s="1290"/>
      <c r="CF73" s="1290">
        <v>131.4</v>
      </c>
      <c r="CG73" s="1290"/>
      <c r="CH73" s="1290"/>
      <c r="CI73" s="1290"/>
      <c r="CJ73" s="1290"/>
      <c r="CK73" s="1290"/>
      <c r="CL73" s="1290"/>
      <c r="CM73" s="1290"/>
      <c r="CN73" s="1290">
        <v>110.3</v>
      </c>
      <c r="CO73" s="1290"/>
      <c r="CP73" s="1290"/>
      <c r="CQ73" s="1290"/>
      <c r="CR73" s="1290"/>
      <c r="CS73" s="1290"/>
      <c r="CT73" s="1290"/>
      <c r="CU73" s="1290"/>
      <c r="CV73" s="1290">
        <v>91.4</v>
      </c>
      <c r="CW73" s="1290"/>
      <c r="CX73" s="1290"/>
      <c r="CY73" s="1290"/>
      <c r="CZ73" s="1290"/>
      <c r="DA73" s="1290"/>
      <c r="DB73" s="1290"/>
      <c r="DC73" s="1290"/>
    </row>
    <row r="74" spans="2:107" x14ac:dyDescent="0.15">
      <c r="B74" s="375"/>
      <c r="G74" s="1295"/>
      <c r="H74" s="1295"/>
      <c r="I74" s="1295"/>
      <c r="J74" s="1295"/>
      <c r="K74" s="1296"/>
      <c r="L74" s="1296"/>
      <c r="M74" s="1296"/>
      <c r="N74" s="1296"/>
      <c r="AM74" s="384"/>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x14ac:dyDescent="0.15">
      <c r="B75" s="375"/>
      <c r="G75" s="1295"/>
      <c r="H75" s="1295"/>
      <c r="I75" s="1285"/>
      <c r="J75" s="1285"/>
      <c r="K75" s="1291"/>
      <c r="L75" s="1291"/>
      <c r="M75" s="1291"/>
      <c r="N75" s="1291"/>
      <c r="AM75" s="384"/>
      <c r="AN75" s="1292"/>
      <c r="AO75" s="1292"/>
      <c r="AP75" s="1292"/>
      <c r="AQ75" s="1292"/>
      <c r="AR75" s="1292"/>
      <c r="AS75" s="1292"/>
      <c r="AT75" s="1292"/>
      <c r="AU75" s="1292"/>
      <c r="AV75" s="1292"/>
      <c r="AW75" s="1292"/>
      <c r="AX75" s="1292"/>
      <c r="AY75" s="1292"/>
      <c r="AZ75" s="1292"/>
      <c r="BA75" s="1292"/>
      <c r="BB75" s="1292" t="s">
        <v>611</v>
      </c>
      <c r="BC75" s="1292"/>
      <c r="BD75" s="1292"/>
      <c r="BE75" s="1292"/>
      <c r="BF75" s="1292"/>
      <c r="BG75" s="1292"/>
      <c r="BH75" s="1292"/>
      <c r="BI75" s="1292"/>
      <c r="BJ75" s="1292"/>
      <c r="BK75" s="1292"/>
      <c r="BL75" s="1292"/>
      <c r="BM75" s="1292"/>
      <c r="BN75" s="1292"/>
      <c r="BO75" s="1292"/>
      <c r="BP75" s="1290">
        <v>16.7</v>
      </c>
      <c r="BQ75" s="1290"/>
      <c r="BR75" s="1290"/>
      <c r="BS75" s="1290"/>
      <c r="BT75" s="1290"/>
      <c r="BU75" s="1290"/>
      <c r="BV75" s="1290"/>
      <c r="BW75" s="1290"/>
      <c r="BX75" s="1290">
        <v>15.9</v>
      </c>
      <c r="BY75" s="1290"/>
      <c r="BZ75" s="1290"/>
      <c r="CA75" s="1290"/>
      <c r="CB75" s="1290"/>
      <c r="CC75" s="1290"/>
      <c r="CD75" s="1290"/>
      <c r="CE75" s="1290"/>
      <c r="CF75" s="1290">
        <v>15</v>
      </c>
      <c r="CG75" s="1290"/>
      <c r="CH75" s="1290"/>
      <c r="CI75" s="1290"/>
      <c r="CJ75" s="1290"/>
      <c r="CK75" s="1290"/>
      <c r="CL75" s="1290"/>
      <c r="CM75" s="1290"/>
      <c r="CN75" s="1290">
        <v>13.3</v>
      </c>
      <c r="CO75" s="1290"/>
      <c r="CP75" s="1290"/>
      <c r="CQ75" s="1290"/>
      <c r="CR75" s="1290"/>
      <c r="CS75" s="1290"/>
      <c r="CT75" s="1290"/>
      <c r="CU75" s="1290"/>
      <c r="CV75" s="1290">
        <v>12.3</v>
      </c>
      <c r="CW75" s="1290"/>
      <c r="CX75" s="1290"/>
      <c r="CY75" s="1290"/>
      <c r="CZ75" s="1290"/>
      <c r="DA75" s="1290"/>
      <c r="DB75" s="1290"/>
      <c r="DC75" s="1290"/>
    </row>
    <row r="76" spans="2:107" x14ac:dyDescent="0.15">
      <c r="B76" s="375"/>
      <c r="G76" s="1295"/>
      <c r="H76" s="1295"/>
      <c r="I76" s="1285"/>
      <c r="J76" s="1285"/>
      <c r="K76" s="1291"/>
      <c r="L76" s="1291"/>
      <c r="M76" s="1291"/>
      <c r="N76" s="1291"/>
      <c r="AM76" s="384"/>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x14ac:dyDescent="0.15">
      <c r="B77" s="375"/>
      <c r="G77" s="1285"/>
      <c r="H77" s="1285"/>
      <c r="I77" s="1285"/>
      <c r="J77" s="1285"/>
      <c r="K77" s="1296"/>
      <c r="L77" s="1296"/>
      <c r="M77" s="1296"/>
      <c r="N77" s="1296"/>
      <c r="AN77" s="1289" t="s">
        <v>609</v>
      </c>
      <c r="AO77" s="1289"/>
      <c r="AP77" s="1289"/>
      <c r="AQ77" s="1289"/>
      <c r="AR77" s="1289"/>
      <c r="AS77" s="1289"/>
      <c r="AT77" s="1289"/>
      <c r="AU77" s="1289"/>
      <c r="AV77" s="1289"/>
      <c r="AW77" s="1289"/>
      <c r="AX77" s="1289"/>
      <c r="AY77" s="1289"/>
      <c r="AZ77" s="1289"/>
      <c r="BA77" s="1289"/>
      <c r="BB77" s="1292" t="s">
        <v>607</v>
      </c>
      <c r="BC77" s="1292"/>
      <c r="BD77" s="1292"/>
      <c r="BE77" s="1292"/>
      <c r="BF77" s="1292"/>
      <c r="BG77" s="1292"/>
      <c r="BH77" s="1292"/>
      <c r="BI77" s="1292"/>
      <c r="BJ77" s="1292"/>
      <c r="BK77" s="1292"/>
      <c r="BL77" s="1292"/>
      <c r="BM77" s="1292"/>
      <c r="BN77" s="1292"/>
      <c r="BO77" s="1292"/>
      <c r="BP77" s="1290">
        <v>31.3</v>
      </c>
      <c r="BQ77" s="1290"/>
      <c r="BR77" s="1290"/>
      <c r="BS77" s="1290"/>
      <c r="BT77" s="1290"/>
      <c r="BU77" s="1290"/>
      <c r="BV77" s="1290"/>
      <c r="BW77" s="1290"/>
      <c r="BX77" s="1290">
        <v>25.3</v>
      </c>
      <c r="BY77" s="1290"/>
      <c r="BZ77" s="1290"/>
      <c r="CA77" s="1290"/>
      <c r="CB77" s="1290"/>
      <c r="CC77" s="1290"/>
      <c r="CD77" s="1290"/>
      <c r="CE77" s="1290"/>
      <c r="CF77" s="1290">
        <v>25.5</v>
      </c>
      <c r="CG77" s="1290"/>
      <c r="CH77" s="1290"/>
      <c r="CI77" s="1290"/>
      <c r="CJ77" s="1290"/>
      <c r="CK77" s="1290"/>
      <c r="CL77" s="1290"/>
      <c r="CM77" s="1290"/>
      <c r="CN77" s="1290">
        <v>25.1</v>
      </c>
      <c r="CO77" s="1290"/>
      <c r="CP77" s="1290"/>
      <c r="CQ77" s="1290"/>
      <c r="CR77" s="1290"/>
      <c r="CS77" s="1290"/>
      <c r="CT77" s="1290"/>
      <c r="CU77" s="1290"/>
      <c r="CV77" s="1290">
        <v>18</v>
      </c>
      <c r="CW77" s="1290"/>
      <c r="CX77" s="1290"/>
      <c r="CY77" s="1290"/>
      <c r="CZ77" s="1290"/>
      <c r="DA77" s="1290"/>
      <c r="DB77" s="1290"/>
      <c r="DC77" s="1290"/>
    </row>
    <row r="78" spans="2:107" x14ac:dyDescent="0.15">
      <c r="B78" s="375"/>
      <c r="G78" s="1285"/>
      <c r="H78" s="1285"/>
      <c r="I78" s="1285"/>
      <c r="J78" s="1285"/>
      <c r="K78" s="1296"/>
      <c r="L78" s="1296"/>
      <c r="M78" s="1296"/>
      <c r="N78" s="1296"/>
      <c r="AN78" s="1289"/>
      <c r="AO78" s="1289"/>
      <c r="AP78" s="1289"/>
      <c r="AQ78" s="1289"/>
      <c r="AR78" s="1289"/>
      <c r="AS78" s="1289"/>
      <c r="AT78" s="1289"/>
      <c r="AU78" s="1289"/>
      <c r="AV78" s="1289"/>
      <c r="AW78" s="1289"/>
      <c r="AX78" s="1289"/>
      <c r="AY78" s="1289"/>
      <c r="AZ78" s="1289"/>
      <c r="BA78" s="1289"/>
      <c r="BB78" s="1292"/>
      <c r="BC78" s="1292"/>
      <c r="BD78" s="1292"/>
      <c r="BE78" s="1292"/>
      <c r="BF78" s="1292"/>
      <c r="BG78" s="1292"/>
      <c r="BH78" s="1292"/>
      <c r="BI78" s="1292"/>
      <c r="BJ78" s="1292"/>
      <c r="BK78" s="1292"/>
      <c r="BL78" s="1292"/>
      <c r="BM78" s="1292"/>
      <c r="BN78" s="1292"/>
      <c r="BO78" s="1292"/>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x14ac:dyDescent="0.15">
      <c r="B79" s="375"/>
      <c r="G79" s="1285"/>
      <c r="H79" s="1285"/>
      <c r="I79" s="1294"/>
      <c r="J79" s="1294"/>
      <c r="K79" s="1297"/>
      <c r="L79" s="1297"/>
      <c r="M79" s="1297"/>
      <c r="N79" s="1297"/>
      <c r="AN79" s="1289"/>
      <c r="AO79" s="1289"/>
      <c r="AP79" s="1289"/>
      <c r="AQ79" s="1289"/>
      <c r="AR79" s="1289"/>
      <c r="AS79" s="1289"/>
      <c r="AT79" s="1289"/>
      <c r="AU79" s="1289"/>
      <c r="AV79" s="1289"/>
      <c r="AW79" s="1289"/>
      <c r="AX79" s="1289"/>
      <c r="AY79" s="1289"/>
      <c r="AZ79" s="1289"/>
      <c r="BA79" s="1289"/>
      <c r="BB79" s="1292" t="s">
        <v>611</v>
      </c>
      <c r="BC79" s="1292"/>
      <c r="BD79" s="1292"/>
      <c r="BE79" s="1292"/>
      <c r="BF79" s="1292"/>
      <c r="BG79" s="1292"/>
      <c r="BH79" s="1292"/>
      <c r="BI79" s="1292"/>
      <c r="BJ79" s="1292"/>
      <c r="BK79" s="1292"/>
      <c r="BL79" s="1292"/>
      <c r="BM79" s="1292"/>
      <c r="BN79" s="1292"/>
      <c r="BO79" s="1292"/>
      <c r="BP79" s="1290">
        <v>7.2</v>
      </c>
      <c r="BQ79" s="1290"/>
      <c r="BR79" s="1290"/>
      <c r="BS79" s="1290"/>
      <c r="BT79" s="1290"/>
      <c r="BU79" s="1290"/>
      <c r="BV79" s="1290"/>
      <c r="BW79" s="1290"/>
      <c r="BX79" s="1290">
        <v>6.9</v>
      </c>
      <c r="BY79" s="1290"/>
      <c r="BZ79" s="1290"/>
      <c r="CA79" s="1290"/>
      <c r="CB79" s="1290"/>
      <c r="CC79" s="1290"/>
      <c r="CD79" s="1290"/>
      <c r="CE79" s="1290"/>
      <c r="CF79" s="1290">
        <v>6.6</v>
      </c>
      <c r="CG79" s="1290"/>
      <c r="CH79" s="1290"/>
      <c r="CI79" s="1290"/>
      <c r="CJ79" s="1290"/>
      <c r="CK79" s="1290"/>
      <c r="CL79" s="1290"/>
      <c r="CM79" s="1290"/>
      <c r="CN79" s="1290">
        <v>6.4</v>
      </c>
      <c r="CO79" s="1290"/>
      <c r="CP79" s="1290"/>
      <c r="CQ79" s="1290"/>
      <c r="CR79" s="1290"/>
      <c r="CS79" s="1290"/>
      <c r="CT79" s="1290"/>
      <c r="CU79" s="1290"/>
      <c r="CV79" s="1290">
        <v>6.6</v>
      </c>
      <c r="CW79" s="1290"/>
      <c r="CX79" s="1290"/>
      <c r="CY79" s="1290"/>
      <c r="CZ79" s="1290"/>
      <c r="DA79" s="1290"/>
      <c r="DB79" s="1290"/>
      <c r="DC79" s="1290"/>
    </row>
    <row r="80" spans="2:107" x14ac:dyDescent="0.15">
      <c r="B80" s="375"/>
      <c r="G80" s="1285"/>
      <c r="H80" s="1285"/>
      <c r="I80" s="1294"/>
      <c r="J80" s="1294"/>
      <c r="K80" s="1297"/>
      <c r="L80" s="1297"/>
      <c r="M80" s="1297"/>
      <c r="N80" s="1297"/>
      <c r="AN80" s="1289"/>
      <c r="AO80" s="1289"/>
      <c r="AP80" s="1289"/>
      <c r="AQ80" s="1289"/>
      <c r="AR80" s="1289"/>
      <c r="AS80" s="1289"/>
      <c r="AT80" s="1289"/>
      <c r="AU80" s="1289"/>
      <c r="AV80" s="1289"/>
      <c r="AW80" s="1289"/>
      <c r="AX80" s="1289"/>
      <c r="AY80" s="1289"/>
      <c r="AZ80" s="1289"/>
      <c r="BA80" s="1289"/>
      <c r="BB80" s="1292"/>
      <c r="BC80" s="1292"/>
      <c r="BD80" s="1292"/>
      <c r="BE80" s="1292"/>
      <c r="BF80" s="1292"/>
      <c r="BG80" s="1292"/>
      <c r="BH80" s="1292"/>
      <c r="BI80" s="1292"/>
      <c r="BJ80" s="1292"/>
      <c r="BK80" s="1292"/>
      <c r="BL80" s="1292"/>
      <c r="BM80" s="1292"/>
      <c r="BN80" s="1292"/>
      <c r="BO80" s="1292"/>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9"/>
      <c r="DE84" s="369"/>
    </row>
    <row r="85" spans="2:109" x14ac:dyDescent="0.15">
      <c r="DD85" s="369"/>
      <c r="DE85" s="369"/>
    </row>
  </sheetData>
  <sheetProtection algorithmName="SHA-512" hashValue="J67i/8Fs29N1C/EQwYw7A8Pkz0/uTSAR678VQu1tOevHvgIGgI7H4QoH/wj8F8HhBWs2awo7m/xPg1da+J7Mbw==" saltValue="egdoFXlocUcRe160mS13f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E063F5-5755-4758-A312-78F6971F2723}">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428</v>
      </c>
    </row>
  </sheetData>
  <sheetProtection algorithmName="SHA-512" hashValue="WlkD4roO70S1UQDF+5p4/lrnjU4D8XgW1bIGSlzQE3dHnbTkocst2GvvEW7tXaPArNnX23WxdUiWZmgQtrXHtQ==" saltValue="7LvaKNbQeRQMjX1K8FOMY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037EA9-9AE5-4AEE-A39C-FD496F8B9F41}">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428</v>
      </c>
    </row>
  </sheetData>
  <sheetProtection algorithmName="SHA-512" hashValue="Kq752KdQKYEwMj7huO7pn/UXyYDg2SdelWiO0WiUTEPUKBSx6NCtlVESakXFYBs+ZRb3rK5YQ8cnqaKPCJb73g==" saltValue="UZ5mOX95wv/Ixd+/p5CQO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478</v>
      </c>
      <c r="G2" s="148"/>
      <c r="H2" s="149"/>
    </row>
    <row r="3" spans="1:8" x14ac:dyDescent="0.15">
      <c r="A3" s="145" t="s">
        <v>471</v>
      </c>
      <c r="B3" s="150"/>
      <c r="C3" s="151"/>
      <c r="D3" s="152">
        <v>70426</v>
      </c>
      <c r="E3" s="153"/>
      <c r="F3" s="154">
        <v>54110</v>
      </c>
      <c r="G3" s="155"/>
      <c r="H3" s="156"/>
    </row>
    <row r="4" spans="1:8" x14ac:dyDescent="0.15">
      <c r="A4" s="157"/>
      <c r="B4" s="158"/>
      <c r="C4" s="159"/>
      <c r="D4" s="160">
        <v>49932</v>
      </c>
      <c r="E4" s="161"/>
      <c r="F4" s="162">
        <v>30620</v>
      </c>
      <c r="G4" s="163"/>
      <c r="H4" s="164"/>
    </row>
    <row r="5" spans="1:8" x14ac:dyDescent="0.15">
      <c r="A5" s="145" t="s">
        <v>473</v>
      </c>
      <c r="B5" s="150"/>
      <c r="C5" s="151"/>
      <c r="D5" s="152">
        <v>65760</v>
      </c>
      <c r="E5" s="153"/>
      <c r="F5" s="154">
        <v>54684</v>
      </c>
      <c r="G5" s="155"/>
      <c r="H5" s="156"/>
    </row>
    <row r="6" spans="1:8" x14ac:dyDescent="0.15">
      <c r="A6" s="157"/>
      <c r="B6" s="158"/>
      <c r="C6" s="159"/>
      <c r="D6" s="160">
        <v>37472</v>
      </c>
      <c r="E6" s="161"/>
      <c r="F6" s="162">
        <v>32829</v>
      </c>
      <c r="G6" s="163"/>
      <c r="H6" s="164"/>
    </row>
    <row r="7" spans="1:8" x14ac:dyDescent="0.15">
      <c r="A7" s="145" t="s">
        <v>474</v>
      </c>
      <c r="B7" s="150"/>
      <c r="C7" s="151"/>
      <c r="D7" s="152">
        <v>36542</v>
      </c>
      <c r="E7" s="153"/>
      <c r="F7" s="154">
        <v>62383</v>
      </c>
      <c r="G7" s="155"/>
      <c r="H7" s="156"/>
    </row>
    <row r="8" spans="1:8" x14ac:dyDescent="0.15">
      <c r="A8" s="157"/>
      <c r="B8" s="158"/>
      <c r="C8" s="159"/>
      <c r="D8" s="160">
        <v>22192</v>
      </c>
      <c r="E8" s="161"/>
      <c r="F8" s="162">
        <v>35325</v>
      </c>
      <c r="G8" s="163"/>
      <c r="H8" s="164"/>
    </row>
    <row r="9" spans="1:8" x14ac:dyDescent="0.15">
      <c r="A9" s="145" t="s">
        <v>475</v>
      </c>
      <c r="B9" s="150"/>
      <c r="C9" s="151"/>
      <c r="D9" s="152">
        <v>40810</v>
      </c>
      <c r="E9" s="153"/>
      <c r="F9" s="154">
        <v>63812</v>
      </c>
      <c r="G9" s="155"/>
      <c r="H9" s="156"/>
    </row>
    <row r="10" spans="1:8" x14ac:dyDescent="0.15">
      <c r="A10" s="157"/>
      <c r="B10" s="158"/>
      <c r="C10" s="159"/>
      <c r="D10" s="160">
        <v>23009</v>
      </c>
      <c r="E10" s="161"/>
      <c r="F10" s="162">
        <v>33848</v>
      </c>
      <c r="G10" s="163"/>
      <c r="H10" s="164"/>
    </row>
    <row r="11" spans="1:8" x14ac:dyDescent="0.15">
      <c r="A11" s="145" t="s">
        <v>476</v>
      </c>
      <c r="B11" s="150"/>
      <c r="C11" s="151"/>
      <c r="D11" s="152">
        <v>42189</v>
      </c>
      <c r="E11" s="153"/>
      <c r="F11" s="154">
        <v>54225</v>
      </c>
      <c r="G11" s="155"/>
      <c r="H11" s="156"/>
    </row>
    <row r="12" spans="1:8" x14ac:dyDescent="0.15">
      <c r="A12" s="157"/>
      <c r="B12" s="158"/>
      <c r="C12" s="165"/>
      <c r="D12" s="160">
        <v>25058</v>
      </c>
      <c r="E12" s="161"/>
      <c r="F12" s="162">
        <v>27337</v>
      </c>
      <c r="G12" s="163"/>
      <c r="H12" s="164"/>
    </row>
    <row r="13" spans="1:8" x14ac:dyDescent="0.15">
      <c r="A13" s="145"/>
      <c r="B13" s="150"/>
      <c r="C13" s="166"/>
      <c r="D13" s="167">
        <v>51145</v>
      </c>
      <c r="E13" s="168"/>
      <c r="F13" s="169">
        <v>57843</v>
      </c>
      <c r="G13" s="170"/>
      <c r="H13" s="156"/>
    </row>
    <row r="14" spans="1:8" x14ac:dyDescent="0.15">
      <c r="A14" s="157"/>
      <c r="B14" s="158"/>
      <c r="C14" s="159"/>
      <c r="D14" s="160">
        <v>31533</v>
      </c>
      <c r="E14" s="161"/>
      <c r="F14" s="162">
        <v>31992</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3.08</v>
      </c>
      <c r="C19" s="171">
        <f>ROUND(VALUE(SUBSTITUTE(実質収支比率等に係る経年分析!G$48,"▲","-")),2)</f>
        <v>3.66</v>
      </c>
      <c r="D19" s="171">
        <f>ROUND(VALUE(SUBSTITUTE(実質収支比率等に係る経年分析!H$48,"▲","-")),2)</f>
        <v>4.45</v>
      </c>
      <c r="E19" s="171">
        <f>ROUND(VALUE(SUBSTITUTE(実質収支比率等に係る経年分析!I$48,"▲","-")),2)</f>
        <v>3.04</v>
      </c>
      <c r="F19" s="171">
        <f>ROUND(VALUE(SUBSTITUTE(実質収支比率等に係る経年分析!J$48,"▲","-")),2)</f>
        <v>5.46</v>
      </c>
    </row>
    <row r="20" spans="1:11" x14ac:dyDescent="0.15">
      <c r="A20" s="171" t="s">
        <v>55</v>
      </c>
      <c r="B20" s="171">
        <f>ROUND(VALUE(SUBSTITUTE(実質収支比率等に係る経年分析!F$47,"▲","-")),2)</f>
        <v>7.76</v>
      </c>
      <c r="C20" s="171">
        <f>ROUND(VALUE(SUBSTITUTE(実質収支比率等に係る経年分析!G$47,"▲","-")),2)</f>
        <v>7.95</v>
      </c>
      <c r="D20" s="171">
        <f>ROUND(VALUE(SUBSTITUTE(実質収支比率等に係る経年分析!H$47,"▲","-")),2)</f>
        <v>9.59</v>
      </c>
      <c r="E20" s="171">
        <f>ROUND(VALUE(SUBSTITUTE(実質収支比率等に係る経年分析!I$47,"▲","-")),2)</f>
        <v>11.03</v>
      </c>
      <c r="F20" s="171">
        <f>ROUND(VALUE(SUBSTITUTE(実質収支比率等に係る経年分析!J$47,"▲","-")),2)</f>
        <v>12.8</v>
      </c>
    </row>
    <row r="21" spans="1:11" x14ac:dyDescent="0.15">
      <c r="A21" s="171" t="s">
        <v>56</v>
      </c>
      <c r="B21" s="171">
        <f>IF(ISNUMBER(VALUE(SUBSTITUTE(実質収支比率等に係る経年分析!F$49,"▲","-"))),ROUND(VALUE(SUBSTITUTE(実質収支比率等に係る経年分析!F$49,"▲","-")),2),NA())</f>
        <v>-0.68</v>
      </c>
      <c r="C21" s="171">
        <f>IF(ISNUMBER(VALUE(SUBSTITUTE(実質収支比率等に係る経年分析!G$49,"▲","-"))),ROUND(VALUE(SUBSTITUTE(実質収支比率等に係る経年分析!G$49,"▲","-")),2),NA())</f>
        <v>0.91</v>
      </c>
      <c r="D21" s="171">
        <f>IF(ISNUMBER(VALUE(SUBSTITUTE(実質収支比率等に係る経年分析!H$49,"▲","-"))),ROUND(VALUE(SUBSTITUTE(実質収支比率等に係る経年分析!H$49,"▲","-")),2),NA())</f>
        <v>2.64</v>
      </c>
      <c r="E21" s="171">
        <f>IF(ISNUMBER(VALUE(SUBSTITUTE(実質収支比率等に係る経年分析!I$49,"▲","-"))),ROUND(VALUE(SUBSTITUTE(実質収支比率等に係る経年分析!I$49,"▲","-")),2),NA())</f>
        <v>0.84</v>
      </c>
      <c r="F21" s="171">
        <f>IF(ISNUMBER(VALUE(SUBSTITUTE(実質収支比率等に係る経年分析!J$49,"▲","-"))),ROUND(VALUE(SUBSTITUTE(実質収支比率等に係る経年分析!J$49,"▲","-")),2),NA())</f>
        <v>4.6399999999999997</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0.04</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0.03</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0.03</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0.03</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0.03</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農業集落排水事業特別会計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0.03</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0.01</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0.02</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0.02</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0.02</v>
      </c>
    </row>
    <row r="30" spans="1:11" x14ac:dyDescent="0.15">
      <c r="A30" s="172" t="str">
        <f>IF(連結実質赤字比率に係る赤字・黒字の構成分析!C$40="",NA(),連結実質赤字比率に係る赤字・黒字の構成分析!C$40)</f>
        <v>栗東墓地公園特別会計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0.03</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0.04</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0.04</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0.04</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0.04</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0.15</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0.13</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0.13</v>
      </c>
    </row>
    <row r="32" spans="1:11" x14ac:dyDescent="0.15">
      <c r="A32" s="172" t="str">
        <f>IF(連結実質赤字比率に係る赤字・黒字の構成分析!C$38="",NA(),連結実質赤字比率に係る赤字・黒字の構成分析!C$38)</f>
        <v>介護保険特別会計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0.48</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0.6</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0.42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0.67</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0.84</v>
      </c>
    </row>
    <row r="33" spans="1:16" x14ac:dyDescent="0.15">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3.84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3.56</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3.59</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3.54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3.77</v>
      </c>
    </row>
    <row r="34" spans="1:16" x14ac:dyDescent="0.15">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2.99</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3.57</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4.3600000000000003</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2.96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5.38</v>
      </c>
    </row>
    <row r="35" spans="1:16" x14ac:dyDescent="0.15">
      <c r="A35" s="172" t="str">
        <f>IF(連結実質赤字比率に係る赤字・黒字の構成分析!C$35="",NA(),連結実質赤字比率に係る赤字・黒字の構成分析!C$35)</f>
        <v>公共下水道事業会計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5.84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6.09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6.02</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5.9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5.85</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12.58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12.18</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9.49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7.92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7.81</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2660</v>
      </c>
      <c r="E42" s="173"/>
      <c r="F42" s="173"/>
      <c r="G42" s="173">
        <f>'実質公債費比率（分子）の構造'!L$52</f>
        <v>2646</v>
      </c>
      <c r="H42" s="173"/>
      <c r="I42" s="173"/>
      <c r="J42" s="173">
        <f>'実質公債費比率（分子）の構造'!M$52</f>
        <v>2689</v>
      </c>
      <c r="K42" s="173"/>
      <c r="L42" s="173"/>
      <c r="M42" s="173">
        <f>'実質公債費比率（分子）の構造'!N$52</f>
        <v>2536</v>
      </c>
      <c r="N42" s="173"/>
      <c r="O42" s="173"/>
      <c r="P42" s="173">
        <f>'実質公債費比率（分子）の構造'!O$52</f>
        <v>2197</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113</v>
      </c>
      <c r="C44" s="173"/>
      <c r="D44" s="173"/>
      <c r="E44" s="173">
        <f>'実質公債費比率（分子）の構造'!L$50</f>
        <v>121</v>
      </c>
      <c r="F44" s="173"/>
      <c r="G44" s="173"/>
      <c r="H44" s="173">
        <f>'実質公債費比率（分子）の構造'!M$50</f>
        <v>124</v>
      </c>
      <c r="I44" s="173"/>
      <c r="J44" s="173"/>
      <c r="K44" s="173">
        <f>'実質公債費比率（分子）の構造'!N$50</f>
        <v>69</v>
      </c>
      <c r="L44" s="173"/>
      <c r="M44" s="173"/>
      <c r="N44" s="173">
        <f>'実質公債費比率（分子）の構造'!O$50</f>
        <v>72</v>
      </c>
      <c r="O44" s="173"/>
      <c r="P44" s="173"/>
    </row>
    <row r="45" spans="1:16" x14ac:dyDescent="0.15">
      <c r="A45" s="173" t="s">
        <v>66</v>
      </c>
      <c r="B45" s="173">
        <f>'実質公債費比率（分子）の構造'!K$49</f>
        <v>75</v>
      </c>
      <c r="C45" s="173"/>
      <c r="D45" s="173"/>
      <c r="E45" s="173">
        <f>'実質公債費比率（分子）の構造'!L$49</f>
        <v>77</v>
      </c>
      <c r="F45" s="173"/>
      <c r="G45" s="173"/>
      <c r="H45" s="173">
        <f>'実質公債費比率（分子）の構造'!M$49</f>
        <v>73</v>
      </c>
      <c r="I45" s="173"/>
      <c r="J45" s="173"/>
      <c r="K45" s="173">
        <f>'実質公債費比率（分子）の構造'!N$49</f>
        <v>72</v>
      </c>
      <c r="L45" s="173"/>
      <c r="M45" s="173"/>
      <c r="N45" s="173">
        <f>'実質公債費比率（分子）の構造'!O$49</f>
        <v>70</v>
      </c>
      <c r="O45" s="173"/>
      <c r="P45" s="173"/>
    </row>
    <row r="46" spans="1:16" x14ac:dyDescent="0.15">
      <c r="A46" s="173" t="s">
        <v>67</v>
      </c>
      <c r="B46" s="173">
        <f>'実質公債費比率（分子）の構造'!K$48</f>
        <v>305</v>
      </c>
      <c r="C46" s="173"/>
      <c r="D46" s="173"/>
      <c r="E46" s="173">
        <f>'実質公債費比率（分子）の構造'!L$48</f>
        <v>275</v>
      </c>
      <c r="F46" s="173"/>
      <c r="G46" s="173"/>
      <c r="H46" s="173">
        <f>'実質公債費比率（分子）の構造'!M$48</f>
        <v>248</v>
      </c>
      <c r="I46" s="173"/>
      <c r="J46" s="173"/>
      <c r="K46" s="173">
        <f>'実質公債費比率（分子）の構造'!N$48</f>
        <v>271</v>
      </c>
      <c r="L46" s="173"/>
      <c r="M46" s="173"/>
      <c r="N46" s="173">
        <f>'実質公債費比率（分子）の構造'!O$48</f>
        <v>213</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4279</v>
      </c>
      <c r="C49" s="173"/>
      <c r="D49" s="173"/>
      <c r="E49" s="173">
        <f>'実質公債費比率（分子）の構造'!L$45</f>
        <v>3993</v>
      </c>
      <c r="F49" s="173"/>
      <c r="G49" s="173"/>
      <c r="H49" s="173">
        <f>'実質公債費比率（分子）の構造'!M$45</f>
        <v>3971</v>
      </c>
      <c r="I49" s="173"/>
      <c r="J49" s="173"/>
      <c r="K49" s="173">
        <f>'実質公債費比率（分子）の構造'!N$45</f>
        <v>3744</v>
      </c>
      <c r="L49" s="173"/>
      <c r="M49" s="173"/>
      <c r="N49" s="173">
        <f>'実質公債費比率（分子）の構造'!O$45</f>
        <v>3489</v>
      </c>
      <c r="O49" s="173"/>
      <c r="P49" s="173"/>
    </row>
    <row r="50" spans="1:16" x14ac:dyDescent="0.15">
      <c r="A50" s="173" t="s">
        <v>71</v>
      </c>
      <c r="B50" s="173" t="e">
        <f>NA()</f>
        <v>#N/A</v>
      </c>
      <c r="C50" s="173">
        <f>IF(ISNUMBER('実質公債費比率（分子）の構造'!K$53),'実質公債費比率（分子）の構造'!K$53,NA())</f>
        <v>2112</v>
      </c>
      <c r="D50" s="173" t="e">
        <f>NA()</f>
        <v>#N/A</v>
      </c>
      <c r="E50" s="173" t="e">
        <f>NA()</f>
        <v>#N/A</v>
      </c>
      <c r="F50" s="173">
        <f>IF(ISNUMBER('実質公債費比率（分子）の構造'!L$53),'実質公債費比率（分子）の構造'!L$53,NA())</f>
        <v>1820</v>
      </c>
      <c r="G50" s="173" t="e">
        <f>NA()</f>
        <v>#N/A</v>
      </c>
      <c r="H50" s="173" t="e">
        <f>NA()</f>
        <v>#N/A</v>
      </c>
      <c r="I50" s="173">
        <f>IF(ISNUMBER('実質公債費比率（分子）の構造'!M$53),'実質公債費比率（分子）の構造'!M$53,NA())</f>
        <v>1727</v>
      </c>
      <c r="J50" s="173" t="e">
        <f>NA()</f>
        <v>#N/A</v>
      </c>
      <c r="K50" s="173" t="e">
        <f>NA()</f>
        <v>#N/A</v>
      </c>
      <c r="L50" s="173">
        <f>IF(ISNUMBER('実質公債費比率（分子）の構造'!N$53),'実質公債費比率（分子）の構造'!N$53,NA())</f>
        <v>1620</v>
      </c>
      <c r="M50" s="173" t="e">
        <f>NA()</f>
        <v>#N/A</v>
      </c>
      <c r="N50" s="173" t="e">
        <f>NA()</f>
        <v>#N/A</v>
      </c>
      <c r="O50" s="173">
        <f>IF(ISNUMBER('実質公債費比率（分子）の構造'!O$53),'実質公債費比率（分子）の構造'!O$53,NA())</f>
        <v>1647</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19494</v>
      </c>
      <c r="E56" s="172"/>
      <c r="F56" s="172"/>
      <c r="G56" s="172">
        <f>'将来負担比率（分子）の構造'!J$52</f>
        <v>18738</v>
      </c>
      <c r="H56" s="172"/>
      <c r="I56" s="172"/>
      <c r="J56" s="172">
        <f>'将来負担比率（分子）の構造'!K$52</f>
        <v>17809</v>
      </c>
      <c r="K56" s="172"/>
      <c r="L56" s="172"/>
      <c r="M56" s="172">
        <f>'将来負担比率（分子）の構造'!L$52</f>
        <v>17055</v>
      </c>
      <c r="N56" s="172"/>
      <c r="O56" s="172"/>
      <c r="P56" s="172">
        <f>'将来負担比率（分子）の構造'!M$52</f>
        <v>16612</v>
      </c>
    </row>
    <row r="57" spans="1:16" x14ac:dyDescent="0.15">
      <c r="A57" s="172" t="s">
        <v>42</v>
      </c>
      <c r="B57" s="172"/>
      <c r="C57" s="172"/>
      <c r="D57" s="172">
        <f>'将来負担比率（分子）の構造'!I$51</f>
        <v>8765</v>
      </c>
      <c r="E57" s="172"/>
      <c r="F57" s="172"/>
      <c r="G57" s="172">
        <f>'将来負担比率（分子）の構造'!J$51</f>
        <v>8162</v>
      </c>
      <c r="H57" s="172"/>
      <c r="I57" s="172"/>
      <c r="J57" s="172">
        <f>'将来負担比率（分子）の構造'!K$51</f>
        <v>7732</v>
      </c>
      <c r="K57" s="172"/>
      <c r="L57" s="172"/>
      <c r="M57" s="172">
        <f>'将来負担比率（分子）の構造'!L$51</f>
        <v>7350</v>
      </c>
      <c r="N57" s="172"/>
      <c r="O57" s="172"/>
      <c r="P57" s="172">
        <f>'将来負担比率（分子）の構造'!M$51</f>
        <v>7145</v>
      </c>
    </row>
    <row r="58" spans="1:16" x14ac:dyDescent="0.15">
      <c r="A58" s="172" t="s">
        <v>41</v>
      </c>
      <c r="B58" s="172"/>
      <c r="C58" s="172"/>
      <c r="D58" s="172">
        <f>'将来負担比率（分子）の構造'!I$50</f>
        <v>5427</v>
      </c>
      <c r="E58" s="172"/>
      <c r="F58" s="172"/>
      <c r="G58" s="172">
        <f>'将来負担比率（分子）の構造'!J$50</f>
        <v>4703</v>
      </c>
      <c r="H58" s="172"/>
      <c r="I58" s="172"/>
      <c r="J58" s="172">
        <f>'将来負担比率（分子）の構造'!K$50</f>
        <v>5072</v>
      </c>
      <c r="K58" s="172"/>
      <c r="L58" s="172"/>
      <c r="M58" s="172">
        <f>'将来負担比率（分子）の構造'!L$50</f>
        <v>5573</v>
      </c>
      <c r="N58" s="172"/>
      <c r="O58" s="172"/>
      <c r="P58" s="172">
        <f>'将来負担比率（分子）の構造'!M$50</f>
        <v>6430</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932</v>
      </c>
      <c r="C62" s="172"/>
      <c r="D62" s="172"/>
      <c r="E62" s="172">
        <f>'将来負担比率（分子）の構造'!J$45</f>
        <v>134</v>
      </c>
      <c r="F62" s="172"/>
      <c r="G62" s="172"/>
      <c r="H62" s="172">
        <f>'将来負担比率（分子）の構造'!K$45</f>
        <v>2</v>
      </c>
      <c r="I62" s="172"/>
      <c r="J62" s="172"/>
      <c r="K62" s="172" t="str">
        <f>'将来負担比率（分子）の構造'!L$45</f>
        <v>-</v>
      </c>
      <c r="L62" s="172"/>
      <c r="M62" s="172"/>
      <c r="N62" s="172" t="str">
        <f>'将来負担比率（分子）の構造'!M$45</f>
        <v>-</v>
      </c>
      <c r="O62" s="172"/>
      <c r="P62" s="172"/>
    </row>
    <row r="63" spans="1:16" x14ac:dyDescent="0.15">
      <c r="A63" s="172" t="s">
        <v>34</v>
      </c>
      <c r="B63" s="172">
        <f>'将来負担比率（分子）の構造'!I$44</f>
        <v>656</v>
      </c>
      <c r="C63" s="172"/>
      <c r="D63" s="172"/>
      <c r="E63" s="172">
        <f>'将来負担比率（分子）の構造'!J$44</f>
        <v>628</v>
      </c>
      <c r="F63" s="172"/>
      <c r="G63" s="172"/>
      <c r="H63" s="172">
        <f>'将来負担比率（分子）の構造'!K$44</f>
        <v>584</v>
      </c>
      <c r="I63" s="172"/>
      <c r="J63" s="172"/>
      <c r="K63" s="172">
        <f>'将来負担比率（分子）の構造'!L$44</f>
        <v>561</v>
      </c>
      <c r="L63" s="172"/>
      <c r="M63" s="172"/>
      <c r="N63" s="172">
        <f>'将来負担比率（分子）の構造'!M$44</f>
        <v>557</v>
      </c>
      <c r="O63" s="172"/>
      <c r="P63" s="172"/>
    </row>
    <row r="64" spans="1:16" x14ac:dyDescent="0.15">
      <c r="A64" s="172" t="s">
        <v>33</v>
      </c>
      <c r="B64" s="172">
        <f>'将来負担比率（分子）の構造'!I$43</f>
        <v>5173</v>
      </c>
      <c r="C64" s="172"/>
      <c r="D64" s="172"/>
      <c r="E64" s="172">
        <f>'将来負担比率（分子）の構造'!J$43</f>
        <v>4534</v>
      </c>
      <c r="F64" s="172"/>
      <c r="G64" s="172"/>
      <c r="H64" s="172">
        <f>'将来負担比率（分子）の構造'!K$43</f>
        <v>4200</v>
      </c>
      <c r="I64" s="172"/>
      <c r="J64" s="172"/>
      <c r="K64" s="172">
        <f>'将来負担比率（分子）の構造'!L$43</f>
        <v>3750</v>
      </c>
      <c r="L64" s="172"/>
      <c r="M64" s="172"/>
      <c r="N64" s="172">
        <f>'将来負担比率（分子）の構造'!M$43</f>
        <v>3220</v>
      </c>
      <c r="O64" s="172"/>
      <c r="P64" s="172"/>
    </row>
    <row r="65" spans="1:16" x14ac:dyDescent="0.15">
      <c r="A65" s="172" t="s">
        <v>32</v>
      </c>
      <c r="B65" s="172">
        <f>'将来負担比率（分子）の構造'!I$42</f>
        <v>1091</v>
      </c>
      <c r="C65" s="172"/>
      <c r="D65" s="172"/>
      <c r="E65" s="172">
        <f>'将来負担比率（分子）の構造'!J$42</f>
        <v>967</v>
      </c>
      <c r="F65" s="172"/>
      <c r="G65" s="172"/>
      <c r="H65" s="172">
        <f>'将来負担比率（分子）の構造'!K$42</f>
        <v>843</v>
      </c>
      <c r="I65" s="172"/>
      <c r="J65" s="172"/>
      <c r="K65" s="172">
        <f>'将来負担比率（分子）の構造'!L$42</f>
        <v>719</v>
      </c>
      <c r="L65" s="172"/>
      <c r="M65" s="172"/>
      <c r="N65" s="172">
        <f>'将来負担比率（分子）の構造'!M$42</f>
        <v>610</v>
      </c>
      <c r="O65" s="172"/>
      <c r="P65" s="172"/>
    </row>
    <row r="66" spans="1:16" x14ac:dyDescent="0.15">
      <c r="A66" s="172" t="s">
        <v>31</v>
      </c>
      <c r="B66" s="172">
        <f>'将来負担比率（分子）の構造'!I$41</f>
        <v>45663</v>
      </c>
      <c r="C66" s="172"/>
      <c r="D66" s="172"/>
      <c r="E66" s="172">
        <f>'将来負担比率（分子）の構造'!J$41</f>
        <v>44013</v>
      </c>
      <c r="F66" s="172"/>
      <c r="G66" s="172"/>
      <c r="H66" s="172">
        <f>'将来負担比率（分子）の構造'!K$41</f>
        <v>41776</v>
      </c>
      <c r="I66" s="172"/>
      <c r="J66" s="172"/>
      <c r="K66" s="172">
        <f>'将来負担比率（分子）の構造'!L$41</f>
        <v>39997</v>
      </c>
      <c r="L66" s="172"/>
      <c r="M66" s="172"/>
      <c r="N66" s="172">
        <f>'将来負担比率（分子）の構造'!M$41</f>
        <v>38770</v>
      </c>
      <c r="O66" s="172"/>
      <c r="P66" s="172"/>
    </row>
    <row r="67" spans="1:16" x14ac:dyDescent="0.15">
      <c r="A67" s="172" t="s">
        <v>75</v>
      </c>
      <c r="B67" s="172" t="e">
        <f>NA()</f>
        <v>#N/A</v>
      </c>
      <c r="C67" s="172">
        <f>IF(ISNUMBER('将来負担比率（分子）の構造'!I$53), IF('将来負担比率（分子）の構造'!I$53 &lt; 0, 0, '将来負担比率（分子）の構造'!I$53), NA())</f>
        <v>19831</v>
      </c>
      <c r="D67" s="172" t="e">
        <f>NA()</f>
        <v>#N/A</v>
      </c>
      <c r="E67" s="172" t="e">
        <f>NA()</f>
        <v>#N/A</v>
      </c>
      <c r="F67" s="172">
        <f>IF(ISNUMBER('将来負担比率（分子）の構造'!J$53), IF('将来負担比率（分子）の構造'!J$53 &lt; 0, 0, '将来負担比率（分子）の構造'!J$53), NA())</f>
        <v>18673</v>
      </c>
      <c r="G67" s="172" t="e">
        <f>NA()</f>
        <v>#N/A</v>
      </c>
      <c r="H67" s="172" t="e">
        <f>NA()</f>
        <v>#N/A</v>
      </c>
      <c r="I67" s="172">
        <f>IF(ISNUMBER('将来負担比率（分子）の構造'!K$53), IF('将来負担比率（分子）の構造'!K$53 &lt; 0, 0, '将来負担比率（分子）の構造'!K$53), NA())</f>
        <v>16792</v>
      </c>
      <c r="J67" s="172" t="e">
        <f>NA()</f>
        <v>#N/A</v>
      </c>
      <c r="K67" s="172" t="e">
        <f>NA()</f>
        <v>#N/A</v>
      </c>
      <c r="L67" s="172">
        <f>IF(ISNUMBER('将来負担比率（分子）の構造'!L$53), IF('将来負担比率（分子）の構造'!L$53 &lt; 0, 0, '将来負担比率（分子）の構造'!L$53), NA())</f>
        <v>15049</v>
      </c>
      <c r="M67" s="172" t="e">
        <f>NA()</f>
        <v>#N/A</v>
      </c>
      <c r="N67" s="172" t="e">
        <f>NA()</f>
        <v>#N/A</v>
      </c>
      <c r="O67" s="172">
        <f>IF(ISNUMBER('将来負担比率（分子）の構造'!M$53), IF('将来負担比率（分子）の構造'!M$53 &lt; 0, 0, '将来負担比率（分子）の構造'!M$53), NA())</f>
        <v>12971</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1371</v>
      </c>
      <c r="C72" s="176">
        <f>基金残高に係る経年分析!G55</f>
        <v>1673</v>
      </c>
      <c r="D72" s="176">
        <f>基金残高に係る経年分析!H55</f>
        <v>2007</v>
      </c>
    </row>
    <row r="73" spans="1:16" x14ac:dyDescent="0.15">
      <c r="A73" s="175" t="s">
        <v>78</v>
      </c>
      <c r="B73" s="176">
        <f>基金残高に係る経年分析!F56</f>
        <v>2374</v>
      </c>
      <c r="C73" s="176">
        <f>基金残高に係る経年分析!G56</f>
        <v>2865</v>
      </c>
      <c r="D73" s="176">
        <f>基金残高に係る経年分析!H56</f>
        <v>3354</v>
      </c>
    </row>
    <row r="74" spans="1:16" x14ac:dyDescent="0.15">
      <c r="A74" s="175" t="s">
        <v>79</v>
      </c>
      <c r="B74" s="176">
        <f>基金残高に係る経年分析!F57</f>
        <v>890</v>
      </c>
      <c r="C74" s="176">
        <f>基金残高に係る経年分析!G57</f>
        <v>630</v>
      </c>
      <c r="D74" s="176">
        <f>基金残高に係る経年分析!H57</f>
        <v>663</v>
      </c>
    </row>
  </sheetData>
  <sheetProtection algorithmName="SHA-512" hashValue="QWugHyScFG459Ue07ojJjKQtBzX7iO9fp1MLhXxWnnCbSldUVdeyPF2n+TB0DSIBgYAfu/gLzcXiUWQDQuSF2g==" saltValue="p8wWwGx5Sq2JXceZ+FYoa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517</v>
      </c>
      <c r="DI1" s="782"/>
      <c r="DJ1" s="782"/>
      <c r="DK1" s="782"/>
      <c r="DL1" s="782"/>
      <c r="DM1" s="782"/>
      <c r="DN1" s="783"/>
      <c r="DO1" s="212"/>
      <c r="DP1" s="781" t="s">
        <v>518</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15">
      <c r="B2" s="213" t="s">
        <v>214</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723" t="s">
        <v>215</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216</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519</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x14ac:dyDescent="0.15">
      <c r="B4" s="723" t="s">
        <v>1</v>
      </c>
      <c r="C4" s="724"/>
      <c r="D4" s="724"/>
      <c r="E4" s="724"/>
      <c r="F4" s="724"/>
      <c r="G4" s="724"/>
      <c r="H4" s="724"/>
      <c r="I4" s="724"/>
      <c r="J4" s="724"/>
      <c r="K4" s="724"/>
      <c r="L4" s="724"/>
      <c r="M4" s="724"/>
      <c r="N4" s="724"/>
      <c r="O4" s="724"/>
      <c r="P4" s="724"/>
      <c r="Q4" s="725"/>
      <c r="R4" s="723" t="s">
        <v>217</v>
      </c>
      <c r="S4" s="724"/>
      <c r="T4" s="724"/>
      <c r="U4" s="724"/>
      <c r="V4" s="724"/>
      <c r="W4" s="724"/>
      <c r="X4" s="724"/>
      <c r="Y4" s="725"/>
      <c r="Z4" s="723" t="s">
        <v>218</v>
      </c>
      <c r="AA4" s="724"/>
      <c r="AB4" s="724"/>
      <c r="AC4" s="725"/>
      <c r="AD4" s="723" t="s">
        <v>219</v>
      </c>
      <c r="AE4" s="724"/>
      <c r="AF4" s="724"/>
      <c r="AG4" s="724"/>
      <c r="AH4" s="724"/>
      <c r="AI4" s="724"/>
      <c r="AJ4" s="724"/>
      <c r="AK4" s="725"/>
      <c r="AL4" s="723" t="s">
        <v>218</v>
      </c>
      <c r="AM4" s="724"/>
      <c r="AN4" s="724"/>
      <c r="AO4" s="725"/>
      <c r="AP4" s="784" t="s">
        <v>220</v>
      </c>
      <c r="AQ4" s="784"/>
      <c r="AR4" s="784"/>
      <c r="AS4" s="784"/>
      <c r="AT4" s="784"/>
      <c r="AU4" s="784"/>
      <c r="AV4" s="784"/>
      <c r="AW4" s="784"/>
      <c r="AX4" s="784"/>
      <c r="AY4" s="784"/>
      <c r="AZ4" s="784"/>
      <c r="BA4" s="784"/>
      <c r="BB4" s="784"/>
      <c r="BC4" s="784"/>
      <c r="BD4" s="784"/>
      <c r="BE4" s="784"/>
      <c r="BF4" s="784"/>
      <c r="BG4" s="784" t="s">
        <v>221</v>
      </c>
      <c r="BH4" s="784"/>
      <c r="BI4" s="784"/>
      <c r="BJ4" s="784"/>
      <c r="BK4" s="784"/>
      <c r="BL4" s="784"/>
      <c r="BM4" s="784"/>
      <c r="BN4" s="784"/>
      <c r="BO4" s="784" t="s">
        <v>218</v>
      </c>
      <c r="BP4" s="784"/>
      <c r="BQ4" s="784"/>
      <c r="BR4" s="784"/>
      <c r="BS4" s="784" t="s">
        <v>222</v>
      </c>
      <c r="BT4" s="784"/>
      <c r="BU4" s="784"/>
      <c r="BV4" s="784"/>
      <c r="BW4" s="784"/>
      <c r="BX4" s="784"/>
      <c r="BY4" s="784"/>
      <c r="BZ4" s="784"/>
      <c r="CA4" s="784"/>
      <c r="CB4" s="784"/>
      <c r="CD4" s="766" t="s">
        <v>520</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361" customFormat="1" ht="11.25" customHeight="1" x14ac:dyDescent="0.15">
      <c r="B5" s="731" t="s">
        <v>223</v>
      </c>
      <c r="C5" s="732"/>
      <c r="D5" s="732"/>
      <c r="E5" s="732"/>
      <c r="F5" s="732"/>
      <c r="G5" s="732"/>
      <c r="H5" s="732"/>
      <c r="I5" s="732"/>
      <c r="J5" s="732"/>
      <c r="K5" s="732"/>
      <c r="L5" s="732"/>
      <c r="M5" s="732"/>
      <c r="N5" s="732"/>
      <c r="O5" s="732"/>
      <c r="P5" s="732"/>
      <c r="Q5" s="733"/>
      <c r="R5" s="717">
        <v>13522607</v>
      </c>
      <c r="S5" s="718"/>
      <c r="T5" s="718"/>
      <c r="U5" s="718"/>
      <c r="V5" s="718"/>
      <c r="W5" s="718"/>
      <c r="X5" s="718"/>
      <c r="Y5" s="761"/>
      <c r="Z5" s="779">
        <v>45.7</v>
      </c>
      <c r="AA5" s="779"/>
      <c r="AB5" s="779"/>
      <c r="AC5" s="779"/>
      <c r="AD5" s="780">
        <v>12843975</v>
      </c>
      <c r="AE5" s="780"/>
      <c r="AF5" s="780"/>
      <c r="AG5" s="780"/>
      <c r="AH5" s="780"/>
      <c r="AI5" s="780"/>
      <c r="AJ5" s="780"/>
      <c r="AK5" s="780"/>
      <c r="AL5" s="762">
        <v>80.599999999999994</v>
      </c>
      <c r="AM5" s="736"/>
      <c r="AN5" s="736"/>
      <c r="AO5" s="763"/>
      <c r="AP5" s="731" t="s">
        <v>224</v>
      </c>
      <c r="AQ5" s="732"/>
      <c r="AR5" s="732"/>
      <c r="AS5" s="732"/>
      <c r="AT5" s="732"/>
      <c r="AU5" s="732"/>
      <c r="AV5" s="732"/>
      <c r="AW5" s="732"/>
      <c r="AX5" s="732"/>
      <c r="AY5" s="732"/>
      <c r="AZ5" s="732"/>
      <c r="BA5" s="732"/>
      <c r="BB5" s="732"/>
      <c r="BC5" s="732"/>
      <c r="BD5" s="732"/>
      <c r="BE5" s="732"/>
      <c r="BF5" s="733"/>
      <c r="BG5" s="664">
        <v>12843975</v>
      </c>
      <c r="BH5" s="665"/>
      <c r="BI5" s="665"/>
      <c r="BJ5" s="665"/>
      <c r="BK5" s="665"/>
      <c r="BL5" s="665"/>
      <c r="BM5" s="665"/>
      <c r="BN5" s="666"/>
      <c r="BO5" s="691">
        <v>95</v>
      </c>
      <c r="BP5" s="691"/>
      <c r="BQ5" s="691"/>
      <c r="BR5" s="691"/>
      <c r="BS5" s="692">
        <v>245895</v>
      </c>
      <c r="BT5" s="692"/>
      <c r="BU5" s="692"/>
      <c r="BV5" s="692"/>
      <c r="BW5" s="692"/>
      <c r="BX5" s="692"/>
      <c r="BY5" s="692"/>
      <c r="BZ5" s="692"/>
      <c r="CA5" s="692"/>
      <c r="CB5" s="759"/>
      <c r="CD5" s="766" t="s">
        <v>220</v>
      </c>
      <c r="CE5" s="767"/>
      <c r="CF5" s="767"/>
      <c r="CG5" s="767"/>
      <c r="CH5" s="767"/>
      <c r="CI5" s="767"/>
      <c r="CJ5" s="767"/>
      <c r="CK5" s="767"/>
      <c r="CL5" s="767"/>
      <c r="CM5" s="767"/>
      <c r="CN5" s="767"/>
      <c r="CO5" s="767"/>
      <c r="CP5" s="767"/>
      <c r="CQ5" s="768"/>
      <c r="CR5" s="766" t="s">
        <v>225</v>
      </c>
      <c r="CS5" s="767"/>
      <c r="CT5" s="767"/>
      <c r="CU5" s="767"/>
      <c r="CV5" s="767"/>
      <c r="CW5" s="767"/>
      <c r="CX5" s="767"/>
      <c r="CY5" s="768"/>
      <c r="CZ5" s="766" t="s">
        <v>218</v>
      </c>
      <c r="DA5" s="767"/>
      <c r="DB5" s="767"/>
      <c r="DC5" s="768"/>
      <c r="DD5" s="766" t="s">
        <v>226</v>
      </c>
      <c r="DE5" s="767"/>
      <c r="DF5" s="767"/>
      <c r="DG5" s="767"/>
      <c r="DH5" s="767"/>
      <c r="DI5" s="767"/>
      <c r="DJ5" s="767"/>
      <c r="DK5" s="767"/>
      <c r="DL5" s="767"/>
      <c r="DM5" s="767"/>
      <c r="DN5" s="767"/>
      <c r="DO5" s="767"/>
      <c r="DP5" s="768"/>
      <c r="DQ5" s="766" t="s">
        <v>227</v>
      </c>
      <c r="DR5" s="767"/>
      <c r="DS5" s="767"/>
      <c r="DT5" s="767"/>
      <c r="DU5" s="767"/>
      <c r="DV5" s="767"/>
      <c r="DW5" s="767"/>
      <c r="DX5" s="767"/>
      <c r="DY5" s="767"/>
      <c r="DZ5" s="767"/>
      <c r="EA5" s="767"/>
      <c r="EB5" s="767"/>
      <c r="EC5" s="768"/>
    </row>
    <row r="6" spans="2:143" ht="11.25" customHeight="1" x14ac:dyDescent="0.15">
      <c r="B6" s="661" t="s">
        <v>521</v>
      </c>
      <c r="C6" s="662"/>
      <c r="D6" s="662"/>
      <c r="E6" s="662"/>
      <c r="F6" s="662"/>
      <c r="G6" s="662"/>
      <c r="H6" s="662"/>
      <c r="I6" s="662"/>
      <c r="J6" s="662"/>
      <c r="K6" s="662"/>
      <c r="L6" s="662"/>
      <c r="M6" s="662"/>
      <c r="N6" s="662"/>
      <c r="O6" s="662"/>
      <c r="P6" s="662"/>
      <c r="Q6" s="663"/>
      <c r="R6" s="664">
        <v>175866</v>
      </c>
      <c r="S6" s="665"/>
      <c r="T6" s="665"/>
      <c r="U6" s="665"/>
      <c r="V6" s="665"/>
      <c r="W6" s="665"/>
      <c r="X6" s="665"/>
      <c r="Y6" s="666"/>
      <c r="Z6" s="691">
        <v>0.6</v>
      </c>
      <c r="AA6" s="691"/>
      <c r="AB6" s="691"/>
      <c r="AC6" s="691"/>
      <c r="AD6" s="692">
        <v>175866</v>
      </c>
      <c r="AE6" s="692"/>
      <c r="AF6" s="692"/>
      <c r="AG6" s="692"/>
      <c r="AH6" s="692"/>
      <c r="AI6" s="692"/>
      <c r="AJ6" s="692"/>
      <c r="AK6" s="692"/>
      <c r="AL6" s="667">
        <v>1.1000000000000001</v>
      </c>
      <c r="AM6" s="668"/>
      <c r="AN6" s="668"/>
      <c r="AO6" s="693"/>
      <c r="AP6" s="661" t="s">
        <v>522</v>
      </c>
      <c r="AQ6" s="662"/>
      <c r="AR6" s="662"/>
      <c r="AS6" s="662"/>
      <c r="AT6" s="662"/>
      <c r="AU6" s="662"/>
      <c r="AV6" s="662"/>
      <c r="AW6" s="662"/>
      <c r="AX6" s="662"/>
      <c r="AY6" s="662"/>
      <c r="AZ6" s="662"/>
      <c r="BA6" s="662"/>
      <c r="BB6" s="662"/>
      <c r="BC6" s="662"/>
      <c r="BD6" s="662"/>
      <c r="BE6" s="662"/>
      <c r="BF6" s="663"/>
      <c r="BG6" s="664">
        <v>12843975</v>
      </c>
      <c r="BH6" s="665"/>
      <c r="BI6" s="665"/>
      <c r="BJ6" s="665"/>
      <c r="BK6" s="665"/>
      <c r="BL6" s="665"/>
      <c r="BM6" s="665"/>
      <c r="BN6" s="666"/>
      <c r="BO6" s="691">
        <v>95</v>
      </c>
      <c r="BP6" s="691"/>
      <c r="BQ6" s="691"/>
      <c r="BR6" s="691"/>
      <c r="BS6" s="692">
        <v>245895</v>
      </c>
      <c r="BT6" s="692"/>
      <c r="BU6" s="692"/>
      <c r="BV6" s="692"/>
      <c r="BW6" s="692"/>
      <c r="BX6" s="692"/>
      <c r="BY6" s="692"/>
      <c r="BZ6" s="692"/>
      <c r="CA6" s="692"/>
      <c r="CB6" s="759"/>
      <c r="CD6" s="720" t="s">
        <v>228</v>
      </c>
      <c r="CE6" s="721"/>
      <c r="CF6" s="721"/>
      <c r="CG6" s="721"/>
      <c r="CH6" s="721"/>
      <c r="CI6" s="721"/>
      <c r="CJ6" s="721"/>
      <c r="CK6" s="721"/>
      <c r="CL6" s="721"/>
      <c r="CM6" s="721"/>
      <c r="CN6" s="721"/>
      <c r="CO6" s="721"/>
      <c r="CP6" s="721"/>
      <c r="CQ6" s="722"/>
      <c r="CR6" s="664">
        <v>142158</v>
      </c>
      <c r="CS6" s="665"/>
      <c r="CT6" s="665"/>
      <c r="CU6" s="665"/>
      <c r="CV6" s="665"/>
      <c r="CW6" s="665"/>
      <c r="CX6" s="665"/>
      <c r="CY6" s="666"/>
      <c r="CZ6" s="762">
        <v>0.5</v>
      </c>
      <c r="DA6" s="736"/>
      <c r="DB6" s="736"/>
      <c r="DC6" s="765"/>
      <c r="DD6" s="670" t="s">
        <v>523</v>
      </c>
      <c r="DE6" s="665"/>
      <c r="DF6" s="665"/>
      <c r="DG6" s="665"/>
      <c r="DH6" s="665"/>
      <c r="DI6" s="665"/>
      <c r="DJ6" s="665"/>
      <c r="DK6" s="665"/>
      <c r="DL6" s="665"/>
      <c r="DM6" s="665"/>
      <c r="DN6" s="665"/>
      <c r="DO6" s="665"/>
      <c r="DP6" s="666"/>
      <c r="DQ6" s="670">
        <v>142157</v>
      </c>
      <c r="DR6" s="665"/>
      <c r="DS6" s="665"/>
      <c r="DT6" s="665"/>
      <c r="DU6" s="665"/>
      <c r="DV6" s="665"/>
      <c r="DW6" s="665"/>
      <c r="DX6" s="665"/>
      <c r="DY6" s="665"/>
      <c r="DZ6" s="665"/>
      <c r="EA6" s="665"/>
      <c r="EB6" s="665"/>
      <c r="EC6" s="705"/>
    </row>
    <row r="7" spans="2:143" ht="11.25" customHeight="1" x14ac:dyDescent="0.15">
      <c r="B7" s="661" t="s">
        <v>229</v>
      </c>
      <c r="C7" s="662"/>
      <c r="D7" s="662"/>
      <c r="E7" s="662"/>
      <c r="F7" s="662"/>
      <c r="G7" s="662"/>
      <c r="H7" s="662"/>
      <c r="I7" s="662"/>
      <c r="J7" s="662"/>
      <c r="K7" s="662"/>
      <c r="L7" s="662"/>
      <c r="M7" s="662"/>
      <c r="N7" s="662"/>
      <c r="O7" s="662"/>
      <c r="P7" s="662"/>
      <c r="Q7" s="663"/>
      <c r="R7" s="664">
        <v>10627</v>
      </c>
      <c r="S7" s="665"/>
      <c r="T7" s="665"/>
      <c r="U7" s="665"/>
      <c r="V7" s="665"/>
      <c r="W7" s="665"/>
      <c r="X7" s="665"/>
      <c r="Y7" s="666"/>
      <c r="Z7" s="691">
        <v>0</v>
      </c>
      <c r="AA7" s="691"/>
      <c r="AB7" s="691"/>
      <c r="AC7" s="691"/>
      <c r="AD7" s="692">
        <v>10627</v>
      </c>
      <c r="AE7" s="692"/>
      <c r="AF7" s="692"/>
      <c r="AG7" s="692"/>
      <c r="AH7" s="692"/>
      <c r="AI7" s="692"/>
      <c r="AJ7" s="692"/>
      <c r="AK7" s="692"/>
      <c r="AL7" s="667">
        <v>0.1</v>
      </c>
      <c r="AM7" s="668"/>
      <c r="AN7" s="668"/>
      <c r="AO7" s="693"/>
      <c r="AP7" s="661" t="s">
        <v>524</v>
      </c>
      <c r="AQ7" s="662"/>
      <c r="AR7" s="662"/>
      <c r="AS7" s="662"/>
      <c r="AT7" s="662"/>
      <c r="AU7" s="662"/>
      <c r="AV7" s="662"/>
      <c r="AW7" s="662"/>
      <c r="AX7" s="662"/>
      <c r="AY7" s="662"/>
      <c r="AZ7" s="662"/>
      <c r="BA7" s="662"/>
      <c r="BB7" s="662"/>
      <c r="BC7" s="662"/>
      <c r="BD7" s="662"/>
      <c r="BE7" s="662"/>
      <c r="BF7" s="663"/>
      <c r="BG7" s="664">
        <v>5700458</v>
      </c>
      <c r="BH7" s="665"/>
      <c r="BI7" s="665"/>
      <c r="BJ7" s="665"/>
      <c r="BK7" s="665"/>
      <c r="BL7" s="665"/>
      <c r="BM7" s="665"/>
      <c r="BN7" s="666"/>
      <c r="BO7" s="691">
        <v>42.2</v>
      </c>
      <c r="BP7" s="691"/>
      <c r="BQ7" s="691"/>
      <c r="BR7" s="691"/>
      <c r="BS7" s="692">
        <v>245895</v>
      </c>
      <c r="BT7" s="692"/>
      <c r="BU7" s="692"/>
      <c r="BV7" s="692"/>
      <c r="BW7" s="692"/>
      <c r="BX7" s="692"/>
      <c r="BY7" s="692"/>
      <c r="BZ7" s="692"/>
      <c r="CA7" s="692"/>
      <c r="CB7" s="759"/>
      <c r="CD7" s="706" t="s">
        <v>230</v>
      </c>
      <c r="CE7" s="703"/>
      <c r="CF7" s="703"/>
      <c r="CG7" s="703"/>
      <c r="CH7" s="703"/>
      <c r="CI7" s="703"/>
      <c r="CJ7" s="703"/>
      <c r="CK7" s="703"/>
      <c r="CL7" s="703"/>
      <c r="CM7" s="703"/>
      <c r="CN7" s="703"/>
      <c r="CO7" s="703"/>
      <c r="CP7" s="703"/>
      <c r="CQ7" s="704"/>
      <c r="CR7" s="664">
        <v>3083267</v>
      </c>
      <c r="CS7" s="665"/>
      <c r="CT7" s="665"/>
      <c r="CU7" s="665"/>
      <c r="CV7" s="665"/>
      <c r="CW7" s="665"/>
      <c r="CX7" s="665"/>
      <c r="CY7" s="666"/>
      <c r="CZ7" s="691">
        <v>10.8</v>
      </c>
      <c r="DA7" s="691"/>
      <c r="DB7" s="691"/>
      <c r="DC7" s="691"/>
      <c r="DD7" s="670">
        <v>38347</v>
      </c>
      <c r="DE7" s="665"/>
      <c r="DF7" s="665"/>
      <c r="DG7" s="665"/>
      <c r="DH7" s="665"/>
      <c r="DI7" s="665"/>
      <c r="DJ7" s="665"/>
      <c r="DK7" s="665"/>
      <c r="DL7" s="665"/>
      <c r="DM7" s="665"/>
      <c r="DN7" s="665"/>
      <c r="DO7" s="665"/>
      <c r="DP7" s="666"/>
      <c r="DQ7" s="670">
        <v>2628967</v>
      </c>
      <c r="DR7" s="665"/>
      <c r="DS7" s="665"/>
      <c r="DT7" s="665"/>
      <c r="DU7" s="665"/>
      <c r="DV7" s="665"/>
      <c r="DW7" s="665"/>
      <c r="DX7" s="665"/>
      <c r="DY7" s="665"/>
      <c r="DZ7" s="665"/>
      <c r="EA7" s="665"/>
      <c r="EB7" s="665"/>
      <c r="EC7" s="705"/>
    </row>
    <row r="8" spans="2:143" ht="11.25" customHeight="1" x14ac:dyDescent="0.15">
      <c r="B8" s="661" t="s">
        <v>231</v>
      </c>
      <c r="C8" s="662"/>
      <c r="D8" s="662"/>
      <c r="E8" s="662"/>
      <c r="F8" s="662"/>
      <c r="G8" s="662"/>
      <c r="H8" s="662"/>
      <c r="I8" s="662"/>
      <c r="J8" s="662"/>
      <c r="K8" s="662"/>
      <c r="L8" s="662"/>
      <c r="M8" s="662"/>
      <c r="N8" s="662"/>
      <c r="O8" s="662"/>
      <c r="P8" s="662"/>
      <c r="Q8" s="663"/>
      <c r="R8" s="664">
        <v>71502</v>
      </c>
      <c r="S8" s="665"/>
      <c r="T8" s="665"/>
      <c r="U8" s="665"/>
      <c r="V8" s="665"/>
      <c r="W8" s="665"/>
      <c r="X8" s="665"/>
      <c r="Y8" s="666"/>
      <c r="Z8" s="691">
        <v>0.2</v>
      </c>
      <c r="AA8" s="691"/>
      <c r="AB8" s="691"/>
      <c r="AC8" s="691"/>
      <c r="AD8" s="692">
        <v>71502</v>
      </c>
      <c r="AE8" s="692"/>
      <c r="AF8" s="692"/>
      <c r="AG8" s="692"/>
      <c r="AH8" s="692"/>
      <c r="AI8" s="692"/>
      <c r="AJ8" s="692"/>
      <c r="AK8" s="692"/>
      <c r="AL8" s="667">
        <v>0.4</v>
      </c>
      <c r="AM8" s="668"/>
      <c r="AN8" s="668"/>
      <c r="AO8" s="693"/>
      <c r="AP8" s="661" t="s">
        <v>525</v>
      </c>
      <c r="AQ8" s="662"/>
      <c r="AR8" s="662"/>
      <c r="AS8" s="662"/>
      <c r="AT8" s="662"/>
      <c r="AU8" s="662"/>
      <c r="AV8" s="662"/>
      <c r="AW8" s="662"/>
      <c r="AX8" s="662"/>
      <c r="AY8" s="662"/>
      <c r="AZ8" s="662"/>
      <c r="BA8" s="662"/>
      <c r="BB8" s="662"/>
      <c r="BC8" s="662"/>
      <c r="BD8" s="662"/>
      <c r="BE8" s="662"/>
      <c r="BF8" s="663"/>
      <c r="BG8" s="664">
        <v>128596</v>
      </c>
      <c r="BH8" s="665"/>
      <c r="BI8" s="665"/>
      <c r="BJ8" s="665"/>
      <c r="BK8" s="665"/>
      <c r="BL8" s="665"/>
      <c r="BM8" s="665"/>
      <c r="BN8" s="666"/>
      <c r="BO8" s="691">
        <v>1</v>
      </c>
      <c r="BP8" s="691"/>
      <c r="BQ8" s="691"/>
      <c r="BR8" s="691"/>
      <c r="BS8" s="692" t="s">
        <v>526</v>
      </c>
      <c r="BT8" s="692"/>
      <c r="BU8" s="692"/>
      <c r="BV8" s="692"/>
      <c r="BW8" s="692"/>
      <c r="BX8" s="692"/>
      <c r="BY8" s="692"/>
      <c r="BZ8" s="692"/>
      <c r="CA8" s="692"/>
      <c r="CB8" s="759"/>
      <c r="CD8" s="706" t="s">
        <v>232</v>
      </c>
      <c r="CE8" s="703"/>
      <c r="CF8" s="703"/>
      <c r="CG8" s="703"/>
      <c r="CH8" s="703"/>
      <c r="CI8" s="703"/>
      <c r="CJ8" s="703"/>
      <c r="CK8" s="703"/>
      <c r="CL8" s="703"/>
      <c r="CM8" s="703"/>
      <c r="CN8" s="703"/>
      <c r="CO8" s="703"/>
      <c r="CP8" s="703"/>
      <c r="CQ8" s="704"/>
      <c r="CR8" s="664">
        <v>11769311</v>
      </c>
      <c r="CS8" s="665"/>
      <c r="CT8" s="665"/>
      <c r="CU8" s="665"/>
      <c r="CV8" s="665"/>
      <c r="CW8" s="665"/>
      <c r="CX8" s="665"/>
      <c r="CY8" s="666"/>
      <c r="CZ8" s="691">
        <v>41.1</v>
      </c>
      <c r="DA8" s="691"/>
      <c r="DB8" s="691"/>
      <c r="DC8" s="691"/>
      <c r="DD8" s="670">
        <v>279625</v>
      </c>
      <c r="DE8" s="665"/>
      <c r="DF8" s="665"/>
      <c r="DG8" s="665"/>
      <c r="DH8" s="665"/>
      <c r="DI8" s="665"/>
      <c r="DJ8" s="665"/>
      <c r="DK8" s="665"/>
      <c r="DL8" s="665"/>
      <c r="DM8" s="665"/>
      <c r="DN8" s="665"/>
      <c r="DO8" s="665"/>
      <c r="DP8" s="666"/>
      <c r="DQ8" s="670">
        <v>4928587</v>
      </c>
      <c r="DR8" s="665"/>
      <c r="DS8" s="665"/>
      <c r="DT8" s="665"/>
      <c r="DU8" s="665"/>
      <c r="DV8" s="665"/>
      <c r="DW8" s="665"/>
      <c r="DX8" s="665"/>
      <c r="DY8" s="665"/>
      <c r="DZ8" s="665"/>
      <c r="EA8" s="665"/>
      <c r="EB8" s="665"/>
      <c r="EC8" s="705"/>
    </row>
    <row r="9" spans="2:143" ht="11.25" customHeight="1" x14ac:dyDescent="0.15">
      <c r="B9" s="661" t="s">
        <v>233</v>
      </c>
      <c r="C9" s="662"/>
      <c r="D9" s="662"/>
      <c r="E9" s="662"/>
      <c r="F9" s="662"/>
      <c r="G9" s="662"/>
      <c r="H9" s="662"/>
      <c r="I9" s="662"/>
      <c r="J9" s="662"/>
      <c r="K9" s="662"/>
      <c r="L9" s="662"/>
      <c r="M9" s="662"/>
      <c r="N9" s="662"/>
      <c r="O9" s="662"/>
      <c r="P9" s="662"/>
      <c r="Q9" s="663"/>
      <c r="R9" s="664">
        <v>85494</v>
      </c>
      <c r="S9" s="665"/>
      <c r="T9" s="665"/>
      <c r="U9" s="665"/>
      <c r="V9" s="665"/>
      <c r="W9" s="665"/>
      <c r="X9" s="665"/>
      <c r="Y9" s="666"/>
      <c r="Z9" s="691">
        <v>0.3</v>
      </c>
      <c r="AA9" s="691"/>
      <c r="AB9" s="691"/>
      <c r="AC9" s="691"/>
      <c r="AD9" s="692">
        <v>85494</v>
      </c>
      <c r="AE9" s="692"/>
      <c r="AF9" s="692"/>
      <c r="AG9" s="692"/>
      <c r="AH9" s="692"/>
      <c r="AI9" s="692"/>
      <c r="AJ9" s="692"/>
      <c r="AK9" s="692"/>
      <c r="AL9" s="667">
        <v>0.5</v>
      </c>
      <c r="AM9" s="668"/>
      <c r="AN9" s="668"/>
      <c r="AO9" s="693"/>
      <c r="AP9" s="661" t="s">
        <v>527</v>
      </c>
      <c r="AQ9" s="662"/>
      <c r="AR9" s="662"/>
      <c r="AS9" s="662"/>
      <c r="AT9" s="662"/>
      <c r="AU9" s="662"/>
      <c r="AV9" s="662"/>
      <c r="AW9" s="662"/>
      <c r="AX9" s="662"/>
      <c r="AY9" s="662"/>
      <c r="AZ9" s="662"/>
      <c r="BA9" s="662"/>
      <c r="BB9" s="662"/>
      <c r="BC9" s="662"/>
      <c r="BD9" s="662"/>
      <c r="BE9" s="662"/>
      <c r="BF9" s="663"/>
      <c r="BG9" s="664">
        <v>4332510</v>
      </c>
      <c r="BH9" s="665"/>
      <c r="BI9" s="665"/>
      <c r="BJ9" s="665"/>
      <c r="BK9" s="665"/>
      <c r="BL9" s="665"/>
      <c r="BM9" s="665"/>
      <c r="BN9" s="666"/>
      <c r="BO9" s="691">
        <v>32</v>
      </c>
      <c r="BP9" s="691"/>
      <c r="BQ9" s="691"/>
      <c r="BR9" s="691"/>
      <c r="BS9" s="692" t="s">
        <v>526</v>
      </c>
      <c r="BT9" s="692"/>
      <c r="BU9" s="692"/>
      <c r="BV9" s="692"/>
      <c r="BW9" s="692"/>
      <c r="BX9" s="692"/>
      <c r="BY9" s="692"/>
      <c r="BZ9" s="692"/>
      <c r="CA9" s="692"/>
      <c r="CB9" s="759"/>
      <c r="CD9" s="706" t="s">
        <v>234</v>
      </c>
      <c r="CE9" s="703"/>
      <c r="CF9" s="703"/>
      <c r="CG9" s="703"/>
      <c r="CH9" s="703"/>
      <c r="CI9" s="703"/>
      <c r="CJ9" s="703"/>
      <c r="CK9" s="703"/>
      <c r="CL9" s="703"/>
      <c r="CM9" s="703"/>
      <c r="CN9" s="703"/>
      <c r="CO9" s="703"/>
      <c r="CP9" s="703"/>
      <c r="CQ9" s="704"/>
      <c r="CR9" s="664">
        <v>2503456</v>
      </c>
      <c r="CS9" s="665"/>
      <c r="CT9" s="665"/>
      <c r="CU9" s="665"/>
      <c r="CV9" s="665"/>
      <c r="CW9" s="665"/>
      <c r="CX9" s="665"/>
      <c r="CY9" s="666"/>
      <c r="CZ9" s="691">
        <v>8.6999999999999993</v>
      </c>
      <c r="DA9" s="691"/>
      <c r="DB9" s="691"/>
      <c r="DC9" s="691"/>
      <c r="DD9" s="670">
        <v>225040</v>
      </c>
      <c r="DE9" s="665"/>
      <c r="DF9" s="665"/>
      <c r="DG9" s="665"/>
      <c r="DH9" s="665"/>
      <c r="DI9" s="665"/>
      <c r="DJ9" s="665"/>
      <c r="DK9" s="665"/>
      <c r="DL9" s="665"/>
      <c r="DM9" s="665"/>
      <c r="DN9" s="665"/>
      <c r="DO9" s="665"/>
      <c r="DP9" s="666"/>
      <c r="DQ9" s="670">
        <v>1496621</v>
      </c>
      <c r="DR9" s="665"/>
      <c r="DS9" s="665"/>
      <c r="DT9" s="665"/>
      <c r="DU9" s="665"/>
      <c r="DV9" s="665"/>
      <c r="DW9" s="665"/>
      <c r="DX9" s="665"/>
      <c r="DY9" s="665"/>
      <c r="DZ9" s="665"/>
      <c r="EA9" s="665"/>
      <c r="EB9" s="665"/>
      <c r="EC9" s="705"/>
    </row>
    <row r="10" spans="2:143" ht="11.25" customHeight="1" x14ac:dyDescent="0.15">
      <c r="B10" s="661" t="s">
        <v>528</v>
      </c>
      <c r="C10" s="662"/>
      <c r="D10" s="662"/>
      <c r="E10" s="662"/>
      <c r="F10" s="662"/>
      <c r="G10" s="662"/>
      <c r="H10" s="662"/>
      <c r="I10" s="662"/>
      <c r="J10" s="662"/>
      <c r="K10" s="662"/>
      <c r="L10" s="662"/>
      <c r="M10" s="662"/>
      <c r="N10" s="662"/>
      <c r="O10" s="662"/>
      <c r="P10" s="662"/>
      <c r="Q10" s="663"/>
      <c r="R10" s="664" t="s">
        <v>529</v>
      </c>
      <c r="S10" s="665"/>
      <c r="T10" s="665"/>
      <c r="U10" s="665"/>
      <c r="V10" s="665"/>
      <c r="W10" s="665"/>
      <c r="X10" s="665"/>
      <c r="Y10" s="666"/>
      <c r="Z10" s="691" t="s">
        <v>526</v>
      </c>
      <c r="AA10" s="691"/>
      <c r="AB10" s="691"/>
      <c r="AC10" s="691"/>
      <c r="AD10" s="692" t="s">
        <v>523</v>
      </c>
      <c r="AE10" s="692"/>
      <c r="AF10" s="692"/>
      <c r="AG10" s="692"/>
      <c r="AH10" s="692"/>
      <c r="AI10" s="692"/>
      <c r="AJ10" s="692"/>
      <c r="AK10" s="692"/>
      <c r="AL10" s="667" t="s">
        <v>523</v>
      </c>
      <c r="AM10" s="668"/>
      <c r="AN10" s="668"/>
      <c r="AO10" s="693"/>
      <c r="AP10" s="661" t="s">
        <v>530</v>
      </c>
      <c r="AQ10" s="662"/>
      <c r="AR10" s="662"/>
      <c r="AS10" s="662"/>
      <c r="AT10" s="662"/>
      <c r="AU10" s="662"/>
      <c r="AV10" s="662"/>
      <c r="AW10" s="662"/>
      <c r="AX10" s="662"/>
      <c r="AY10" s="662"/>
      <c r="AZ10" s="662"/>
      <c r="BA10" s="662"/>
      <c r="BB10" s="662"/>
      <c r="BC10" s="662"/>
      <c r="BD10" s="662"/>
      <c r="BE10" s="662"/>
      <c r="BF10" s="663"/>
      <c r="BG10" s="664">
        <v>293714</v>
      </c>
      <c r="BH10" s="665"/>
      <c r="BI10" s="665"/>
      <c r="BJ10" s="665"/>
      <c r="BK10" s="665"/>
      <c r="BL10" s="665"/>
      <c r="BM10" s="665"/>
      <c r="BN10" s="666"/>
      <c r="BO10" s="691">
        <v>2.2000000000000002</v>
      </c>
      <c r="BP10" s="691"/>
      <c r="BQ10" s="691"/>
      <c r="BR10" s="691"/>
      <c r="BS10" s="692" t="s">
        <v>529</v>
      </c>
      <c r="BT10" s="692"/>
      <c r="BU10" s="692"/>
      <c r="BV10" s="692"/>
      <c r="BW10" s="692"/>
      <c r="BX10" s="692"/>
      <c r="BY10" s="692"/>
      <c r="BZ10" s="692"/>
      <c r="CA10" s="692"/>
      <c r="CB10" s="759"/>
      <c r="CD10" s="706" t="s">
        <v>235</v>
      </c>
      <c r="CE10" s="703"/>
      <c r="CF10" s="703"/>
      <c r="CG10" s="703"/>
      <c r="CH10" s="703"/>
      <c r="CI10" s="703"/>
      <c r="CJ10" s="703"/>
      <c r="CK10" s="703"/>
      <c r="CL10" s="703"/>
      <c r="CM10" s="703"/>
      <c r="CN10" s="703"/>
      <c r="CO10" s="703"/>
      <c r="CP10" s="703"/>
      <c r="CQ10" s="704"/>
      <c r="CR10" s="664">
        <v>46902</v>
      </c>
      <c r="CS10" s="665"/>
      <c r="CT10" s="665"/>
      <c r="CU10" s="665"/>
      <c r="CV10" s="665"/>
      <c r="CW10" s="665"/>
      <c r="CX10" s="665"/>
      <c r="CY10" s="666"/>
      <c r="CZ10" s="691">
        <v>0.2</v>
      </c>
      <c r="DA10" s="691"/>
      <c r="DB10" s="691"/>
      <c r="DC10" s="691"/>
      <c r="DD10" s="670" t="s">
        <v>523</v>
      </c>
      <c r="DE10" s="665"/>
      <c r="DF10" s="665"/>
      <c r="DG10" s="665"/>
      <c r="DH10" s="665"/>
      <c r="DI10" s="665"/>
      <c r="DJ10" s="665"/>
      <c r="DK10" s="665"/>
      <c r="DL10" s="665"/>
      <c r="DM10" s="665"/>
      <c r="DN10" s="665"/>
      <c r="DO10" s="665"/>
      <c r="DP10" s="666"/>
      <c r="DQ10" s="670">
        <v>46519</v>
      </c>
      <c r="DR10" s="665"/>
      <c r="DS10" s="665"/>
      <c r="DT10" s="665"/>
      <c r="DU10" s="665"/>
      <c r="DV10" s="665"/>
      <c r="DW10" s="665"/>
      <c r="DX10" s="665"/>
      <c r="DY10" s="665"/>
      <c r="DZ10" s="665"/>
      <c r="EA10" s="665"/>
      <c r="EB10" s="665"/>
      <c r="EC10" s="705"/>
    </row>
    <row r="11" spans="2:143" ht="11.25" customHeight="1" x14ac:dyDescent="0.15">
      <c r="B11" s="661" t="s">
        <v>236</v>
      </c>
      <c r="C11" s="662"/>
      <c r="D11" s="662"/>
      <c r="E11" s="662"/>
      <c r="F11" s="662"/>
      <c r="G11" s="662"/>
      <c r="H11" s="662"/>
      <c r="I11" s="662"/>
      <c r="J11" s="662"/>
      <c r="K11" s="662"/>
      <c r="L11" s="662"/>
      <c r="M11" s="662"/>
      <c r="N11" s="662"/>
      <c r="O11" s="662"/>
      <c r="P11" s="662"/>
      <c r="Q11" s="663"/>
      <c r="R11" s="664">
        <v>1560772</v>
      </c>
      <c r="S11" s="665"/>
      <c r="T11" s="665"/>
      <c r="U11" s="665"/>
      <c r="V11" s="665"/>
      <c r="W11" s="665"/>
      <c r="X11" s="665"/>
      <c r="Y11" s="666"/>
      <c r="Z11" s="667">
        <v>5.3</v>
      </c>
      <c r="AA11" s="668"/>
      <c r="AB11" s="668"/>
      <c r="AC11" s="669"/>
      <c r="AD11" s="670">
        <v>1560772</v>
      </c>
      <c r="AE11" s="665"/>
      <c r="AF11" s="665"/>
      <c r="AG11" s="665"/>
      <c r="AH11" s="665"/>
      <c r="AI11" s="665"/>
      <c r="AJ11" s="665"/>
      <c r="AK11" s="666"/>
      <c r="AL11" s="667">
        <v>9.8000000000000007</v>
      </c>
      <c r="AM11" s="668"/>
      <c r="AN11" s="668"/>
      <c r="AO11" s="693"/>
      <c r="AP11" s="661" t="s">
        <v>531</v>
      </c>
      <c r="AQ11" s="662"/>
      <c r="AR11" s="662"/>
      <c r="AS11" s="662"/>
      <c r="AT11" s="662"/>
      <c r="AU11" s="662"/>
      <c r="AV11" s="662"/>
      <c r="AW11" s="662"/>
      <c r="AX11" s="662"/>
      <c r="AY11" s="662"/>
      <c r="AZ11" s="662"/>
      <c r="BA11" s="662"/>
      <c r="BB11" s="662"/>
      <c r="BC11" s="662"/>
      <c r="BD11" s="662"/>
      <c r="BE11" s="662"/>
      <c r="BF11" s="663"/>
      <c r="BG11" s="664">
        <v>945638</v>
      </c>
      <c r="BH11" s="665"/>
      <c r="BI11" s="665"/>
      <c r="BJ11" s="665"/>
      <c r="BK11" s="665"/>
      <c r="BL11" s="665"/>
      <c r="BM11" s="665"/>
      <c r="BN11" s="666"/>
      <c r="BO11" s="691">
        <v>7</v>
      </c>
      <c r="BP11" s="691"/>
      <c r="BQ11" s="691"/>
      <c r="BR11" s="691"/>
      <c r="BS11" s="692">
        <v>245895</v>
      </c>
      <c r="BT11" s="692"/>
      <c r="BU11" s="692"/>
      <c r="BV11" s="692"/>
      <c r="BW11" s="692"/>
      <c r="BX11" s="692"/>
      <c r="BY11" s="692"/>
      <c r="BZ11" s="692"/>
      <c r="CA11" s="692"/>
      <c r="CB11" s="759"/>
      <c r="CD11" s="706" t="s">
        <v>237</v>
      </c>
      <c r="CE11" s="703"/>
      <c r="CF11" s="703"/>
      <c r="CG11" s="703"/>
      <c r="CH11" s="703"/>
      <c r="CI11" s="703"/>
      <c r="CJ11" s="703"/>
      <c r="CK11" s="703"/>
      <c r="CL11" s="703"/>
      <c r="CM11" s="703"/>
      <c r="CN11" s="703"/>
      <c r="CO11" s="703"/>
      <c r="CP11" s="703"/>
      <c r="CQ11" s="704"/>
      <c r="CR11" s="664">
        <v>327668</v>
      </c>
      <c r="CS11" s="665"/>
      <c r="CT11" s="665"/>
      <c r="CU11" s="665"/>
      <c r="CV11" s="665"/>
      <c r="CW11" s="665"/>
      <c r="CX11" s="665"/>
      <c r="CY11" s="666"/>
      <c r="CZ11" s="691">
        <v>1.1000000000000001</v>
      </c>
      <c r="DA11" s="691"/>
      <c r="DB11" s="691"/>
      <c r="DC11" s="691"/>
      <c r="DD11" s="670">
        <v>51935</v>
      </c>
      <c r="DE11" s="665"/>
      <c r="DF11" s="665"/>
      <c r="DG11" s="665"/>
      <c r="DH11" s="665"/>
      <c r="DI11" s="665"/>
      <c r="DJ11" s="665"/>
      <c r="DK11" s="665"/>
      <c r="DL11" s="665"/>
      <c r="DM11" s="665"/>
      <c r="DN11" s="665"/>
      <c r="DO11" s="665"/>
      <c r="DP11" s="666"/>
      <c r="DQ11" s="670">
        <v>266042</v>
      </c>
      <c r="DR11" s="665"/>
      <c r="DS11" s="665"/>
      <c r="DT11" s="665"/>
      <c r="DU11" s="665"/>
      <c r="DV11" s="665"/>
      <c r="DW11" s="665"/>
      <c r="DX11" s="665"/>
      <c r="DY11" s="665"/>
      <c r="DZ11" s="665"/>
      <c r="EA11" s="665"/>
      <c r="EB11" s="665"/>
      <c r="EC11" s="705"/>
    </row>
    <row r="12" spans="2:143" ht="11.25" customHeight="1" x14ac:dyDescent="0.15">
      <c r="B12" s="661" t="s">
        <v>238</v>
      </c>
      <c r="C12" s="662"/>
      <c r="D12" s="662"/>
      <c r="E12" s="662"/>
      <c r="F12" s="662"/>
      <c r="G12" s="662"/>
      <c r="H12" s="662"/>
      <c r="I12" s="662"/>
      <c r="J12" s="662"/>
      <c r="K12" s="662"/>
      <c r="L12" s="662"/>
      <c r="M12" s="662"/>
      <c r="N12" s="662"/>
      <c r="O12" s="662"/>
      <c r="P12" s="662"/>
      <c r="Q12" s="663"/>
      <c r="R12" s="664">
        <v>27154</v>
      </c>
      <c r="S12" s="665"/>
      <c r="T12" s="665"/>
      <c r="U12" s="665"/>
      <c r="V12" s="665"/>
      <c r="W12" s="665"/>
      <c r="X12" s="665"/>
      <c r="Y12" s="666"/>
      <c r="Z12" s="691">
        <v>0.1</v>
      </c>
      <c r="AA12" s="691"/>
      <c r="AB12" s="691"/>
      <c r="AC12" s="691"/>
      <c r="AD12" s="692">
        <v>27154</v>
      </c>
      <c r="AE12" s="692"/>
      <c r="AF12" s="692"/>
      <c r="AG12" s="692"/>
      <c r="AH12" s="692"/>
      <c r="AI12" s="692"/>
      <c r="AJ12" s="692"/>
      <c r="AK12" s="692"/>
      <c r="AL12" s="667">
        <v>0.2</v>
      </c>
      <c r="AM12" s="668"/>
      <c r="AN12" s="668"/>
      <c r="AO12" s="693"/>
      <c r="AP12" s="661" t="s">
        <v>532</v>
      </c>
      <c r="AQ12" s="662"/>
      <c r="AR12" s="662"/>
      <c r="AS12" s="662"/>
      <c r="AT12" s="662"/>
      <c r="AU12" s="662"/>
      <c r="AV12" s="662"/>
      <c r="AW12" s="662"/>
      <c r="AX12" s="662"/>
      <c r="AY12" s="662"/>
      <c r="AZ12" s="662"/>
      <c r="BA12" s="662"/>
      <c r="BB12" s="662"/>
      <c r="BC12" s="662"/>
      <c r="BD12" s="662"/>
      <c r="BE12" s="662"/>
      <c r="BF12" s="663"/>
      <c r="BG12" s="664">
        <v>6208455</v>
      </c>
      <c r="BH12" s="665"/>
      <c r="BI12" s="665"/>
      <c r="BJ12" s="665"/>
      <c r="BK12" s="665"/>
      <c r="BL12" s="665"/>
      <c r="BM12" s="665"/>
      <c r="BN12" s="666"/>
      <c r="BO12" s="691">
        <v>45.9</v>
      </c>
      <c r="BP12" s="691"/>
      <c r="BQ12" s="691"/>
      <c r="BR12" s="691"/>
      <c r="BS12" s="692" t="s">
        <v>529</v>
      </c>
      <c r="BT12" s="692"/>
      <c r="BU12" s="692"/>
      <c r="BV12" s="692"/>
      <c r="BW12" s="692"/>
      <c r="BX12" s="692"/>
      <c r="BY12" s="692"/>
      <c r="BZ12" s="692"/>
      <c r="CA12" s="692"/>
      <c r="CB12" s="759"/>
      <c r="CD12" s="706" t="s">
        <v>239</v>
      </c>
      <c r="CE12" s="703"/>
      <c r="CF12" s="703"/>
      <c r="CG12" s="703"/>
      <c r="CH12" s="703"/>
      <c r="CI12" s="703"/>
      <c r="CJ12" s="703"/>
      <c r="CK12" s="703"/>
      <c r="CL12" s="703"/>
      <c r="CM12" s="703"/>
      <c r="CN12" s="703"/>
      <c r="CO12" s="703"/>
      <c r="CP12" s="703"/>
      <c r="CQ12" s="704"/>
      <c r="CR12" s="664">
        <v>603701</v>
      </c>
      <c r="CS12" s="665"/>
      <c r="CT12" s="665"/>
      <c r="CU12" s="665"/>
      <c r="CV12" s="665"/>
      <c r="CW12" s="665"/>
      <c r="CX12" s="665"/>
      <c r="CY12" s="666"/>
      <c r="CZ12" s="691">
        <v>2.1</v>
      </c>
      <c r="DA12" s="691"/>
      <c r="DB12" s="691"/>
      <c r="DC12" s="691"/>
      <c r="DD12" s="670" t="s">
        <v>529</v>
      </c>
      <c r="DE12" s="665"/>
      <c r="DF12" s="665"/>
      <c r="DG12" s="665"/>
      <c r="DH12" s="665"/>
      <c r="DI12" s="665"/>
      <c r="DJ12" s="665"/>
      <c r="DK12" s="665"/>
      <c r="DL12" s="665"/>
      <c r="DM12" s="665"/>
      <c r="DN12" s="665"/>
      <c r="DO12" s="665"/>
      <c r="DP12" s="666"/>
      <c r="DQ12" s="670">
        <v>599587</v>
      </c>
      <c r="DR12" s="665"/>
      <c r="DS12" s="665"/>
      <c r="DT12" s="665"/>
      <c r="DU12" s="665"/>
      <c r="DV12" s="665"/>
      <c r="DW12" s="665"/>
      <c r="DX12" s="665"/>
      <c r="DY12" s="665"/>
      <c r="DZ12" s="665"/>
      <c r="EA12" s="665"/>
      <c r="EB12" s="665"/>
      <c r="EC12" s="705"/>
    </row>
    <row r="13" spans="2:143" ht="11.25" customHeight="1" x14ac:dyDescent="0.15">
      <c r="B13" s="661" t="s">
        <v>240</v>
      </c>
      <c r="C13" s="662"/>
      <c r="D13" s="662"/>
      <c r="E13" s="662"/>
      <c r="F13" s="662"/>
      <c r="G13" s="662"/>
      <c r="H13" s="662"/>
      <c r="I13" s="662"/>
      <c r="J13" s="662"/>
      <c r="K13" s="662"/>
      <c r="L13" s="662"/>
      <c r="M13" s="662"/>
      <c r="N13" s="662"/>
      <c r="O13" s="662"/>
      <c r="P13" s="662"/>
      <c r="Q13" s="663"/>
      <c r="R13" s="664" t="s">
        <v>529</v>
      </c>
      <c r="S13" s="665"/>
      <c r="T13" s="665"/>
      <c r="U13" s="665"/>
      <c r="V13" s="665"/>
      <c r="W13" s="665"/>
      <c r="X13" s="665"/>
      <c r="Y13" s="666"/>
      <c r="Z13" s="691" t="s">
        <v>529</v>
      </c>
      <c r="AA13" s="691"/>
      <c r="AB13" s="691"/>
      <c r="AC13" s="691"/>
      <c r="AD13" s="692" t="s">
        <v>529</v>
      </c>
      <c r="AE13" s="692"/>
      <c r="AF13" s="692"/>
      <c r="AG13" s="692"/>
      <c r="AH13" s="692"/>
      <c r="AI13" s="692"/>
      <c r="AJ13" s="692"/>
      <c r="AK13" s="692"/>
      <c r="AL13" s="667" t="s">
        <v>529</v>
      </c>
      <c r="AM13" s="668"/>
      <c r="AN13" s="668"/>
      <c r="AO13" s="693"/>
      <c r="AP13" s="661" t="s">
        <v>533</v>
      </c>
      <c r="AQ13" s="662"/>
      <c r="AR13" s="662"/>
      <c r="AS13" s="662"/>
      <c r="AT13" s="662"/>
      <c r="AU13" s="662"/>
      <c r="AV13" s="662"/>
      <c r="AW13" s="662"/>
      <c r="AX13" s="662"/>
      <c r="AY13" s="662"/>
      <c r="AZ13" s="662"/>
      <c r="BA13" s="662"/>
      <c r="BB13" s="662"/>
      <c r="BC13" s="662"/>
      <c r="BD13" s="662"/>
      <c r="BE13" s="662"/>
      <c r="BF13" s="663"/>
      <c r="BG13" s="664">
        <v>6194566</v>
      </c>
      <c r="BH13" s="665"/>
      <c r="BI13" s="665"/>
      <c r="BJ13" s="665"/>
      <c r="BK13" s="665"/>
      <c r="BL13" s="665"/>
      <c r="BM13" s="665"/>
      <c r="BN13" s="666"/>
      <c r="BO13" s="691">
        <v>45.8</v>
      </c>
      <c r="BP13" s="691"/>
      <c r="BQ13" s="691"/>
      <c r="BR13" s="691"/>
      <c r="BS13" s="692" t="s">
        <v>529</v>
      </c>
      <c r="BT13" s="692"/>
      <c r="BU13" s="692"/>
      <c r="BV13" s="692"/>
      <c r="BW13" s="692"/>
      <c r="BX13" s="692"/>
      <c r="BY13" s="692"/>
      <c r="BZ13" s="692"/>
      <c r="CA13" s="692"/>
      <c r="CB13" s="759"/>
      <c r="CD13" s="706" t="s">
        <v>241</v>
      </c>
      <c r="CE13" s="703"/>
      <c r="CF13" s="703"/>
      <c r="CG13" s="703"/>
      <c r="CH13" s="703"/>
      <c r="CI13" s="703"/>
      <c r="CJ13" s="703"/>
      <c r="CK13" s="703"/>
      <c r="CL13" s="703"/>
      <c r="CM13" s="703"/>
      <c r="CN13" s="703"/>
      <c r="CO13" s="703"/>
      <c r="CP13" s="703"/>
      <c r="CQ13" s="704"/>
      <c r="CR13" s="664">
        <v>2052582</v>
      </c>
      <c r="CS13" s="665"/>
      <c r="CT13" s="665"/>
      <c r="CU13" s="665"/>
      <c r="CV13" s="665"/>
      <c r="CW13" s="665"/>
      <c r="CX13" s="665"/>
      <c r="CY13" s="666"/>
      <c r="CZ13" s="691">
        <v>7.2</v>
      </c>
      <c r="DA13" s="691"/>
      <c r="DB13" s="691"/>
      <c r="DC13" s="691"/>
      <c r="DD13" s="670">
        <v>1184290</v>
      </c>
      <c r="DE13" s="665"/>
      <c r="DF13" s="665"/>
      <c r="DG13" s="665"/>
      <c r="DH13" s="665"/>
      <c r="DI13" s="665"/>
      <c r="DJ13" s="665"/>
      <c r="DK13" s="665"/>
      <c r="DL13" s="665"/>
      <c r="DM13" s="665"/>
      <c r="DN13" s="665"/>
      <c r="DO13" s="665"/>
      <c r="DP13" s="666"/>
      <c r="DQ13" s="670">
        <v>913647</v>
      </c>
      <c r="DR13" s="665"/>
      <c r="DS13" s="665"/>
      <c r="DT13" s="665"/>
      <c r="DU13" s="665"/>
      <c r="DV13" s="665"/>
      <c r="DW13" s="665"/>
      <c r="DX13" s="665"/>
      <c r="DY13" s="665"/>
      <c r="DZ13" s="665"/>
      <c r="EA13" s="665"/>
      <c r="EB13" s="665"/>
      <c r="EC13" s="705"/>
    </row>
    <row r="14" spans="2:143" ht="11.25" customHeight="1" x14ac:dyDescent="0.15">
      <c r="B14" s="661" t="s">
        <v>242</v>
      </c>
      <c r="C14" s="662"/>
      <c r="D14" s="662"/>
      <c r="E14" s="662"/>
      <c r="F14" s="662"/>
      <c r="G14" s="662"/>
      <c r="H14" s="662"/>
      <c r="I14" s="662"/>
      <c r="J14" s="662"/>
      <c r="K14" s="662"/>
      <c r="L14" s="662"/>
      <c r="M14" s="662"/>
      <c r="N14" s="662"/>
      <c r="O14" s="662"/>
      <c r="P14" s="662"/>
      <c r="Q14" s="663"/>
      <c r="R14" s="664" t="s">
        <v>529</v>
      </c>
      <c r="S14" s="665"/>
      <c r="T14" s="665"/>
      <c r="U14" s="665"/>
      <c r="V14" s="665"/>
      <c r="W14" s="665"/>
      <c r="X14" s="665"/>
      <c r="Y14" s="666"/>
      <c r="Z14" s="691" t="s">
        <v>529</v>
      </c>
      <c r="AA14" s="691"/>
      <c r="AB14" s="691"/>
      <c r="AC14" s="691"/>
      <c r="AD14" s="692" t="s">
        <v>529</v>
      </c>
      <c r="AE14" s="692"/>
      <c r="AF14" s="692"/>
      <c r="AG14" s="692"/>
      <c r="AH14" s="692"/>
      <c r="AI14" s="692"/>
      <c r="AJ14" s="692"/>
      <c r="AK14" s="692"/>
      <c r="AL14" s="667" t="s">
        <v>529</v>
      </c>
      <c r="AM14" s="668"/>
      <c r="AN14" s="668"/>
      <c r="AO14" s="693"/>
      <c r="AP14" s="661" t="s">
        <v>534</v>
      </c>
      <c r="AQ14" s="662"/>
      <c r="AR14" s="662"/>
      <c r="AS14" s="662"/>
      <c r="AT14" s="662"/>
      <c r="AU14" s="662"/>
      <c r="AV14" s="662"/>
      <c r="AW14" s="662"/>
      <c r="AX14" s="662"/>
      <c r="AY14" s="662"/>
      <c r="AZ14" s="662"/>
      <c r="BA14" s="662"/>
      <c r="BB14" s="662"/>
      <c r="BC14" s="662"/>
      <c r="BD14" s="662"/>
      <c r="BE14" s="662"/>
      <c r="BF14" s="663"/>
      <c r="BG14" s="664">
        <v>219999</v>
      </c>
      <c r="BH14" s="665"/>
      <c r="BI14" s="665"/>
      <c r="BJ14" s="665"/>
      <c r="BK14" s="665"/>
      <c r="BL14" s="665"/>
      <c r="BM14" s="665"/>
      <c r="BN14" s="666"/>
      <c r="BO14" s="691">
        <v>1.6</v>
      </c>
      <c r="BP14" s="691"/>
      <c r="BQ14" s="691"/>
      <c r="BR14" s="691"/>
      <c r="BS14" s="692" t="s">
        <v>529</v>
      </c>
      <c r="BT14" s="692"/>
      <c r="BU14" s="692"/>
      <c r="BV14" s="692"/>
      <c r="BW14" s="692"/>
      <c r="BX14" s="692"/>
      <c r="BY14" s="692"/>
      <c r="BZ14" s="692"/>
      <c r="CA14" s="692"/>
      <c r="CB14" s="759"/>
      <c r="CD14" s="706" t="s">
        <v>243</v>
      </c>
      <c r="CE14" s="703"/>
      <c r="CF14" s="703"/>
      <c r="CG14" s="703"/>
      <c r="CH14" s="703"/>
      <c r="CI14" s="703"/>
      <c r="CJ14" s="703"/>
      <c r="CK14" s="703"/>
      <c r="CL14" s="703"/>
      <c r="CM14" s="703"/>
      <c r="CN14" s="703"/>
      <c r="CO14" s="703"/>
      <c r="CP14" s="703"/>
      <c r="CQ14" s="704"/>
      <c r="CR14" s="664">
        <v>1209678</v>
      </c>
      <c r="CS14" s="665"/>
      <c r="CT14" s="665"/>
      <c r="CU14" s="665"/>
      <c r="CV14" s="665"/>
      <c r="CW14" s="665"/>
      <c r="CX14" s="665"/>
      <c r="CY14" s="666"/>
      <c r="CZ14" s="691">
        <v>4.2</v>
      </c>
      <c r="DA14" s="691"/>
      <c r="DB14" s="691"/>
      <c r="DC14" s="691"/>
      <c r="DD14" s="670">
        <v>440597</v>
      </c>
      <c r="DE14" s="665"/>
      <c r="DF14" s="665"/>
      <c r="DG14" s="665"/>
      <c r="DH14" s="665"/>
      <c r="DI14" s="665"/>
      <c r="DJ14" s="665"/>
      <c r="DK14" s="665"/>
      <c r="DL14" s="665"/>
      <c r="DM14" s="665"/>
      <c r="DN14" s="665"/>
      <c r="DO14" s="665"/>
      <c r="DP14" s="666"/>
      <c r="DQ14" s="670">
        <v>791916</v>
      </c>
      <c r="DR14" s="665"/>
      <c r="DS14" s="665"/>
      <c r="DT14" s="665"/>
      <c r="DU14" s="665"/>
      <c r="DV14" s="665"/>
      <c r="DW14" s="665"/>
      <c r="DX14" s="665"/>
      <c r="DY14" s="665"/>
      <c r="DZ14" s="665"/>
      <c r="EA14" s="665"/>
      <c r="EB14" s="665"/>
      <c r="EC14" s="705"/>
    </row>
    <row r="15" spans="2:143" ht="11.25" customHeight="1" x14ac:dyDescent="0.15">
      <c r="B15" s="661" t="s">
        <v>244</v>
      </c>
      <c r="C15" s="662"/>
      <c r="D15" s="662"/>
      <c r="E15" s="662"/>
      <c r="F15" s="662"/>
      <c r="G15" s="662"/>
      <c r="H15" s="662"/>
      <c r="I15" s="662"/>
      <c r="J15" s="662"/>
      <c r="K15" s="662"/>
      <c r="L15" s="662"/>
      <c r="M15" s="662"/>
      <c r="N15" s="662"/>
      <c r="O15" s="662"/>
      <c r="P15" s="662"/>
      <c r="Q15" s="663"/>
      <c r="R15" s="664" t="s">
        <v>529</v>
      </c>
      <c r="S15" s="665"/>
      <c r="T15" s="665"/>
      <c r="U15" s="665"/>
      <c r="V15" s="665"/>
      <c r="W15" s="665"/>
      <c r="X15" s="665"/>
      <c r="Y15" s="666"/>
      <c r="Z15" s="691" t="s">
        <v>529</v>
      </c>
      <c r="AA15" s="691"/>
      <c r="AB15" s="691"/>
      <c r="AC15" s="691"/>
      <c r="AD15" s="692" t="s">
        <v>529</v>
      </c>
      <c r="AE15" s="692"/>
      <c r="AF15" s="692"/>
      <c r="AG15" s="692"/>
      <c r="AH15" s="692"/>
      <c r="AI15" s="692"/>
      <c r="AJ15" s="692"/>
      <c r="AK15" s="692"/>
      <c r="AL15" s="667" t="s">
        <v>529</v>
      </c>
      <c r="AM15" s="668"/>
      <c r="AN15" s="668"/>
      <c r="AO15" s="693"/>
      <c r="AP15" s="661" t="s">
        <v>535</v>
      </c>
      <c r="AQ15" s="662"/>
      <c r="AR15" s="662"/>
      <c r="AS15" s="662"/>
      <c r="AT15" s="662"/>
      <c r="AU15" s="662"/>
      <c r="AV15" s="662"/>
      <c r="AW15" s="662"/>
      <c r="AX15" s="662"/>
      <c r="AY15" s="662"/>
      <c r="AZ15" s="662"/>
      <c r="BA15" s="662"/>
      <c r="BB15" s="662"/>
      <c r="BC15" s="662"/>
      <c r="BD15" s="662"/>
      <c r="BE15" s="662"/>
      <c r="BF15" s="663"/>
      <c r="BG15" s="664">
        <v>715063</v>
      </c>
      <c r="BH15" s="665"/>
      <c r="BI15" s="665"/>
      <c r="BJ15" s="665"/>
      <c r="BK15" s="665"/>
      <c r="BL15" s="665"/>
      <c r="BM15" s="665"/>
      <c r="BN15" s="666"/>
      <c r="BO15" s="691">
        <v>5.3</v>
      </c>
      <c r="BP15" s="691"/>
      <c r="BQ15" s="691"/>
      <c r="BR15" s="691"/>
      <c r="BS15" s="692" t="s">
        <v>536</v>
      </c>
      <c r="BT15" s="692"/>
      <c r="BU15" s="692"/>
      <c r="BV15" s="692"/>
      <c r="BW15" s="692"/>
      <c r="BX15" s="692"/>
      <c r="BY15" s="692"/>
      <c r="BZ15" s="692"/>
      <c r="CA15" s="692"/>
      <c r="CB15" s="759"/>
      <c r="CD15" s="706" t="s">
        <v>245</v>
      </c>
      <c r="CE15" s="703"/>
      <c r="CF15" s="703"/>
      <c r="CG15" s="703"/>
      <c r="CH15" s="703"/>
      <c r="CI15" s="703"/>
      <c r="CJ15" s="703"/>
      <c r="CK15" s="703"/>
      <c r="CL15" s="703"/>
      <c r="CM15" s="703"/>
      <c r="CN15" s="703"/>
      <c r="CO15" s="703"/>
      <c r="CP15" s="703"/>
      <c r="CQ15" s="704"/>
      <c r="CR15" s="664">
        <v>3441443</v>
      </c>
      <c r="CS15" s="665"/>
      <c r="CT15" s="665"/>
      <c r="CU15" s="665"/>
      <c r="CV15" s="665"/>
      <c r="CW15" s="665"/>
      <c r="CX15" s="665"/>
      <c r="CY15" s="666"/>
      <c r="CZ15" s="691">
        <v>12</v>
      </c>
      <c r="DA15" s="691"/>
      <c r="DB15" s="691"/>
      <c r="DC15" s="691"/>
      <c r="DD15" s="670">
        <v>748776</v>
      </c>
      <c r="DE15" s="665"/>
      <c r="DF15" s="665"/>
      <c r="DG15" s="665"/>
      <c r="DH15" s="665"/>
      <c r="DI15" s="665"/>
      <c r="DJ15" s="665"/>
      <c r="DK15" s="665"/>
      <c r="DL15" s="665"/>
      <c r="DM15" s="665"/>
      <c r="DN15" s="665"/>
      <c r="DO15" s="665"/>
      <c r="DP15" s="666"/>
      <c r="DQ15" s="670">
        <v>2556958</v>
      </c>
      <c r="DR15" s="665"/>
      <c r="DS15" s="665"/>
      <c r="DT15" s="665"/>
      <c r="DU15" s="665"/>
      <c r="DV15" s="665"/>
      <c r="DW15" s="665"/>
      <c r="DX15" s="665"/>
      <c r="DY15" s="665"/>
      <c r="DZ15" s="665"/>
      <c r="EA15" s="665"/>
      <c r="EB15" s="665"/>
      <c r="EC15" s="705"/>
    </row>
    <row r="16" spans="2:143" ht="11.25" customHeight="1" x14ac:dyDescent="0.15">
      <c r="B16" s="661" t="s">
        <v>537</v>
      </c>
      <c r="C16" s="662"/>
      <c r="D16" s="662"/>
      <c r="E16" s="662"/>
      <c r="F16" s="662"/>
      <c r="G16" s="662"/>
      <c r="H16" s="662"/>
      <c r="I16" s="662"/>
      <c r="J16" s="662"/>
      <c r="K16" s="662"/>
      <c r="L16" s="662"/>
      <c r="M16" s="662"/>
      <c r="N16" s="662"/>
      <c r="O16" s="662"/>
      <c r="P16" s="662"/>
      <c r="Q16" s="663"/>
      <c r="R16" s="664">
        <v>21662</v>
      </c>
      <c r="S16" s="665"/>
      <c r="T16" s="665"/>
      <c r="U16" s="665"/>
      <c r="V16" s="665"/>
      <c r="W16" s="665"/>
      <c r="X16" s="665"/>
      <c r="Y16" s="666"/>
      <c r="Z16" s="691">
        <v>0.1</v>
      </c>
      <c r="AA16" s="691"/>
      <c r="AB16" s="691"/>
      <c r="AC16" s="691"/>
      <c r="AD16" s="692">
        <v>21662</v>
      </c>
      <c r="AE16" s="692"/>
      <c r="AF16" s="692"/>
      <c r="AG16" s="692"/>
      <c r="AH16" s="692"/>
      <c r="AI16" s="692"/>
      <c r="AJ16" s="692"/>
      <c r="AK16" s="692"/>
      <c r="AL16" s="667">
        <v>0.1</v>
      </c>
      <c r="AM16" s="668"/>
      <c r="AN16" s="668"/>
      <c r="AO16" s="693"/>
      <c r="AP16" s="661" t="s">
        <v>538</v>
      </c>
      <c r="AQ16" s="662"/>
      <c r="AR16" s="662"/>
      <c r="AS16" s="662"/>
      <c r="AT16" s="662"/>
      <c r="AU16" s="662"/>
      <c r="AV16" s="662"/>
      <c r="AW16" s="662"/>
      <c r="AX16" s="662"/>
      <c r="AY16" s="662"/>
      <c r="AZ16" s="662"/>
      <c r="BA16" s="662"/>
      <c r="BB16" s="662"/>
      <c r="BC16" s="662"/>
      <c r="BD16" s="662"/>
      <c r="BE16" s="662"/>
      <c r="BF16" s="663"/>
      <c r="BG16" s="664" t="s">
        <v>536</v>
      </c>
      <c r="BH16" s="665"/>
      <c r="BI16" s="665"/>
      <c r="BJ16" s="665"/>
      <c r="BK16" s="665"/>
      <c r="BL16" s="665"/>
      <c r="BM16" s="665"/>
      <c r="BN16" s="666"/>
      <c r="BO16" s="691" t="s">
        <v>523</v>
      </c>
      <c r="BP16" s="691"/>
      <c r="BQ16" s="691"/>
      <c r="BR16" s="691"/>
      <c r="BS16" s="692" t="s">
        <v>529</v>
      </c>
      <c r="BT16" s="692"/>
      <c r="BU16" s="692"/>
      <c r="BV16" s="692"/>
      <c r="BW16" s="692"/>
      <c r="BX16" s="692"/>
      <c r="BY16" s="692"/>
      <c r="BZ16" s="692"/>
      <c r="CA16" s="692"/>
      <c r="CB16" s="759"/>
      <c r="CD16" s="706" t="s">
        <v>246</v>
      </c>
      <c r="CE16" s="703"/>
      <c r="CF16" s="703"/>
      <c r="CG16" s="703"/>
      <c r="CH16" s="703"/>
      <c r="CI16" s="703"/>
      <c r="CJ16" s="703"/>
      <c r="CK16" s="703"/>
      <c r="CL16" s="703"/>
      <c r="CM16" s="703"/>
      <c r="CN16" s="703"/>
      <c r="CO16" s="703"/>
      <c r="CP16" s="703"/>
      <c r="CQ16" s="704"/>
      <c r="CR16" s="664" t="s">
        <v>529</v>
      </c>
      <c r="CS16" s="665"/>
      <c r="CT16" s="665"/>
      <c r="CU16" s="665"/>
      <c r="CV16" s="665"/>
      <c r="CW16" s="665"/>
      <c r="CX16" s="665"/>
      <c r="CY16" s="666"/>
      <c r="CZ16" s="691" t="s">
        <v>529</v>
      </c>
      <c r="DA16" s="691"/>
      <c r="DB16" s="691"/>
      <c r="DC16" s="691"/>
      <c r="DD16" s="670" t="s">
        <v>529</v>
      </c>
      <c r="DE16" s="665"/>
      <c r="DF16" s="665"/>
      <c r="DG16" s="665"/>
      <c r="DH16" s="665"/>
      <c r="DI16" s="665"/>
      <c r="DJ16" s="665"/>
      <c r="DK16" s="665"/>
      <c r="DL16" s="665"/>
      <c r="DM16" s="665"/>
      <c r="DN16" s="665"/>
      <c r="DO16" s="665"/>
      <c r="DP16" s="666"/>
      <c r="DQ16" s="670" t="s">
        <v>529</v>
      </c>
      <c r="DR16" s="665"/>
      <c r="DS16" s="665"/>
      <c r="DT16" s="665"/>
      <c r="DU16" s="665"/>
      <c r="DV16" s="665"/>
      <c r="DW16" s="665"/>
      <c r="DX16" s="665"/>
      <c r="DY16" s="665"/>
      <c r="DZ16" s="665"/>
      <c r="EA16" s="665"/>
      <c r="EB16" s="665"/>
      <c r="EC16" s="705"/>
    </row>
    <row r="17" spans="2:133" ht="11.25" customHeight="1" x14ac:dyDescent="0.15">
      <c r="B17" s="661" t="s">
        <v>539</v>
      </c>
      <c r="C17" s="662"/>
      <c r="D17" s="662"/>
      <c r="E17" s="662"/>
      <c r="F17" s="662"/>
      <c r="G17" s="662"/>
      <c r="H17" s="662"/>
      <c r="I17" s="662"/>
      <c r="J17" s="662"/>
      <c r="K17" s="662"/>
      <c r="L17" s="662"/>
      <c r="M17" s="662"/>
      <c r="N17" s="662"/>
      <c r="O17" s="662"/>
      <c r="P17" s="662"/>
      <c r="Q17" s="663"/>
      <c r="R17" s="664">
        <v>216735</v>
      </c>
      <c r="S17" s="665"/>
      <c r="T17" s="665"/>
      <c r="U17" s="665"/>
      <c r="V17" s="665"/>
      <c r="W17" s="665"/>
      <c r="X17" s="665"/>
      <c r="Y17" s="666"/>
      <c r="Z17" s="691">
        <v>0.7</v>
      </c>
      <c r="AA17" s="691"/>
      <c r="AB17" s="691"/>
      <c r="AC17" s="691"/>
      <c r="AD17" s="692">
        <v>216735</v>
      </c>
      <c r="AE17" s="692"/>
      <c r="AF17" s="692"/>
      <c r="AG17" s="692"/>
      <c r="AH17" s="692"/>
      <c r="AI17" s="692"/>
      <c r="AJ17" s="692"/>
      <c r="AK17" s="692"/>
      <c r="AL17" s="667">
        <v>1.4</v>
      </c>
      <c r="AM17" s="668"/>
      <c r="AN17" s="668"/>
      <c r="AO17" s="693"/>
      <c r="AP17" s="661" t="s">
        <v>540</v>
      </c>
      <c r="AQ17" s="662"/>
      <c r="AR17" s="662"/>
      <c r="AS17" s="662"/>
      <c r="AT17" s="662"/>
      <c r="AU17" s="662"/>
      <c r="AV17" s="662"/>
      <c r="AW17" s="662"/>
      <c r="AX17" s="662"/>
      <c r="AY17" s="662"/>
      <c r="AZ17" s="662"/>
      <c r="BA17" s="662"/>
      <c r="BB17" s="662"/>
      <c r="BC17" s="662"/>
      <c r="BD17" s="662"/>
      <c r="BE17" s="662"/>
      <c r="BF17" s="663"/>
      <c r="BG17" s="664" t="s">
        <v>529</v>
      </c>
      <c r="BH17" s="665"/>
      <c r="BI17" s="665"/>
      <c r="BJ17" s="665"/>
      <c r="BK17" s="665"/>
      <c r="BL17" s="665"/>
      <c r="BM17" s="665"/>
      <c r="BN17" s="666"/>
      <c r="BO17" s="691" t="s">
        <v>529</v>
      </c>
      <c r="BP17" s="691"/>
      <c r="BQ17" s="691"/>
      <c r="BR17" s="691"/>
      <c r="BS17" s="692" t="s">
        <v>536</v>
      </c>
      <c r="BT17" s="692"/>
      <c r="BU17" s="692"/>
      <c r="BV17" s="692"/>
      <c r="BW17" s="692"/>
      <c r="BX17" s="692"/>
      <c r="BY17" s="692"/>
      <c r="BZ17" s="692"/>
      <c r="CA17" s="692"/>
      <c r="CB17" s="759"/>
      <c r="CD17" s="706" t="s">
        <v>247</v>
      </c>
      <c r="CE17" s="703"/>
      <c r="CF17" s="703"/>
      <c r="CG17" s="703"/>
      <c r="CH17" s="703"/>
      <c r="CI17" s="703"/>
      <c r="CJ17" s="703"/>
      <c r="CK17" s="703"/>
      <c r="CL17" s="703"/>
      <c r="CM17" s="703"/>
      <c r="CN17" s="703"/>
      <c r="CO17" s="703"/>
      <c r="CP17" s="703"/>
      <c r="CQ17" s="704"/>
      <c r="CR17" s="664">
        <v>3478876</v>
      </c>
      <c r="CS17" s="665"/>
      <c r="CT17" s="665"/>
      <c r="CU17" s="665"/>
      <c r="CV17" s="665"/>
      <c r="CW17" s="665"/>
      <c r="CX17" s="665"/>
      <c r="CY17" s="666"/>
      <c r="CZ17" s="691">
        <v>12.1</v>
      </c>
      <c r="DA17" s="691"/>
      <c r="DB17" s="691"/>
      <c r="DC17" s="691"/>
      <c r="DD17" s="670" t="s">
        <v>529</v>
      </c>
      <c r="DE17" s="665"/>
      <c r="DF17" s="665"/>
      <c r="DG17" s="665"/>
      <c r="DH17" s="665"/>
      <c r="DI17" s="665"/>
      <c r="DJ17" s="665"/>
      <c r="DK17" s="665"/>
      <c r="DL17" s="665"/>
      <c r="DM17" s="665"/>
      <c r="DN17" s="665"/>
      <c r="DO17" s="665"/>
      <c r="DP17" s="666"/>
      <c r="DQ17" s="670">
        <v>3401752</v>
      </c>
      <c r="DR17" s="665"/>
      <c r="DS17" s="665"/>
      <c r="DT17" s="665"/>
      <c r="DU17" s="665"/>
      <c r="DV17" s="665"/>
      <c r="DW17" s="665"/>
      <c r="DX17" s="665"/>
      <c r="DY17" s="665"/>
      <c r="DZ17" s="665"/>
      <c r="EA17" s="665"/>
      <c r="EB17" s="665"/>
      <c r="EC17" s="705"/>
    </row>
    <row r="18" spans="2:133" ht="11.25" customHeight="1" x14ac:dyDescent="0.15">
      <c r="B18" s="661" t="s">
        <v>248</v>
      </c>
      <c r="C18" s="662"/>
      <c r="D18" s="662"/>
      <c r="E18" s="662"/>
      <c r="F18" s="662"/>
      <c r="G18" s="662"/>
      <c r="H18" s="662"/>
      <c r="I18" s="662"/>
      <c r="J18" s="662"/>
      <c r="K18" s="662"/>
      <c r="L18" s="662"/>
      <c r="M18" s="662"/>
      <c r="N18" s="662"/>
      <c r="O18" s="662"/>
      <c r="P18" s="662"/>
      <c r="Q18" s="663"/>
      <c r="R18" s="664">
        <v>213339</v>
      </c>
      <c r="S18" s="665"/>
      <c r="T18" s="665"/>
      <c r="U18" s="665"/>
      <c r="V18" s="665"/>
      <c r="W18" s="665"/>
      <c r="X18" s="665"/>
      <c r="Y18" s="666"/>
      <c r="Z18" s="691">
        <v>0.7</v>
      </c>
      <c r="AA18" s="691"/>
      <c r="AB18" s="691"/>
      <c r="AC18" s="691"/>
      <c r="AD18" s="692">
        <v>204094</v>
      </c>
      <c r="AE18" s="692"/>
      <c r="AF18" s="692"/>
      <c r="AG18" s="692"/>
      <c r="AH18" s="692"/>
      <c r="AI18" s="692"/>
      <c r="AJ18" s="692"/>
      <c r="AK18" s="692"/>
      <c r="AL18" s="667">
        <v>1.2999999523162842</v>
      </c>
      <c r="AM18" s="668"/>
      <c r="AN18" s="668"/>
      <c r="AO18" s="693"/>
      <c r="AP18" s="661" t="s">
        <v>541</v>
      </c>
      <c r="AQ18" s="662"/>
      <c r="AR18" s="662"/>
      <c r="AS18" s="662"/>
      <c r="AT18" s="662"/>
      <c r="AU18" s="662"/>
      <c r="AV18" s="662"/>
      <c r="AW18" s="662"/>
      <c r="AX18" s="662"/>
      <c r="AY18" s="662"/>
      <c r="AZ18" s="662"/>
      <c r="BA18" s="662"/>
      <c r="BB18" s="662"/>
      <c r="BC18" s="662"/>
      <c r="BD18" s="662"/>
      <c r="BE18" s="662"/>
      <c r="BF18" s="663"/>
      <c r="BG18" s="664" t="s">
        <v>529</v>
      </c>
      <c r="BH18" s="665"/>
      <c r="BI18" s="665"/>
      <c r="BJ18" s="665"/>
      <c r="BK18" s="665"/>
      <c r="BL18" s="665"/>
      <c r="BM18" s="665"/>
      <c r="BN18" s="666"/>
      <c r="BO18" s="691" t="s">
        <v>542</v>
      </c>
      <c r="BP18" s="691"/>
      <c r="BQ18" s="691"/>
      <c r="BR18" s="691"/>
      <c r="BS18" s="692" t="s">
        <v>529</v>
      </c>
      <c r="BT18" s="692"/>
      <c r="BU18" s="692"/>
      <c r="BV18" s="692"/>
      <c r="BW18" s="692"/>
      <c r="BX18" s="692"/>
      <c r="BY18" s="692"/>
      <c r="BZ18" s="692"/>
      <c r="CA18" s="692"/>
      <c r="CB18" s="759"/>
      <c r="CD18" s="706" t="s">
        <v>249</v>
      </c>
      <c r="CE18" s="703"/>
      <c r="CF18" s="703"/>
      <c r="CG18" s="703"/>
      <c r="CH18" s="703"/>
      <c r="CI18" s="703"/>
      <c r="CJ18" s="703"/>
      <c r="CK18" s="703"/>
      <c r="CL18" s="703"/>
      <c r="CM18" s="703"/>
      <c r="CN18" s="703"/>
      <c r="CO18" s="703"/>
      <c r="CP18" s="703"/>
      <c r="CQ18" s="704"/>
      <c r="CR18" s="664" t="s">
        <v>543</v>
      </c>
      <c r="CS18" s="665"/>
      <c r="CT18" s="665"/>
      <c r="CU18" s="665"/>
      <c r="CV18" s="665"/>
      <c r="CW18" s="665"/>
      <c r="CX18" s="665"/>
      <c r="CY18" s="666"/>
      <c r="CZ18" s="691" t="s">
        <v>544</v>
      </c>
      <c r="DA18" s="691"/>
      <c r="DB18" s="691"/>
      <c r="DC18" s="691"/>
      <c r="DD18" s="670" t="s">
        <v>543</v>
      </c>
      <c r="DE18" s="665"/>
      <c r="DF18" s="665"/>
      <c r="DG18" s="665"/>
      <c r="DH18" s="665"/>
      <c r="DI18" s="665"/>
      <c r="DJ18" s="665"/>
      <c r="DK18" s="665"/>
      <c r="DL18" s="665"/>
      <c r="DM18" s="665"/>
      <c r="DN18" s="665"/>
      <c r="DO18" s="665"/>
      <c r="DP18" s="666"/>
      <c r="DQ18" s="670" t="s">
        <v>529</v>
      </c>
      <c r="DR18" s="665"/>
      <c r="DS18" s="665"/>
      <c r="DT18" s="665"/>
      <c r="DU18" s="665"/>
      <c r="DV18" s="665"/>
      <c r="DW18" s="665"/>
      <c r="DX18" s="665"/>
      <c r="DY18" s="665"/>
      <c r="DZ18" s="665"/>
      <c r="EA18" s="665"/>
      <c r="EB18" s="665"/>
      <c r="EC18" s="705"/>
    </row>
    <row r="19" spans="2:133" ht="11.25" customHeight="1" x14ac:dyDescent="0.15">
      <c r="B19" s="661" t="s">
        <v>545</v>
      </c>
      <c r="C19" s="662"/>
      <c r="D19" s="662"/>
      <c r="E19" s="662"/>
      <c r="F19" s="662"/>
      <c r="G19" s="662"/>
      <c r="H19" s="662"/>
      <c r="I19" s="662"/>
      <c r="J19" s="662"/>
      <c r="K19" s="662"/>
      <c r="L19" s="662"/>
      <c r="M19" s="662"/>
      <c r="N19" s="662"/>
      <c r="O19" s="662"/>
      <c r="P19" s="662"/>
      <c r="Q19" s="663"/>
      <c r="R19" s="664">
        <v>96694</v>
      </c>
      <c r="S19" s="665"/>
      <c r="T19" s="665"/>
      <c r="U19" s="665"/>
      <c r="V19" s="665"/>
      <c r="W19" s="665"/>
      <c r="X19" s="665"/>
      <c r="Y19" s="666"/>
      <c r="Z19" s="691">
        <v>0.3</v>
      </c>
      <c r="AA19" s="691"/>
      <c r="AB19" s="691"/>
      <c r="AC19" s="691"/>
      <c r="AD19" s="692">
        <v>96694</v>
      </c>
      <c r="AE19" s="692"/>
      <c r="AF19" s="692"/>
      <c r="AG19" s="692"/>
      <c r="AH19" s="692"/>
      <c r="AI19" s="692"/>
      <c r="AJ19" s="692"/>
      <c r="AK19" s="692"/>
      <c r="AL19" s="667">
        <v>0.6</v>
      </c>
      <c r="AM19" s="668"/>
      <c r="AN19" s="668"/>
      <c r="AO19" s="693"/>
      <c r="AP19" s="661" t="s">
        <v>250</v>
      </c>
      <c r="AQ19" s="662"/>
      <c r="AR19" s="662"/>
      <c r="AS19" s="662"/>
      <c r="AT19" s="662"/>
      <c r="AU19" s="662"/>
      <c r="AV19" s="662"/>
      <c r="AW19" s="662"/>
      <c r="AX19" s="662"/>
      <c r="AY19" s="662"/>
      <c r="AZ19" s="662"/>
      <c r="BA19" s="662"/>
      <c r="BB19" s="662"/>
      <c r="BC19" s="662"/>
      <c r="BD19" s="662"/>
      <c r="BE19" s="662"/>
      <c r="BF19" s="663"/>
      <c r="BG19" s="664">
        <v>678632</v>
      </c>
      <c r="BH19" s="665"/>
      <c r="BI19" s="665"/>
      <c r="BJ19" s="665"/>
      <c r="BK19" s="665"/>
      <c r="BL19" s="665"/>
      <c r="BM19" s="665"/>
      <c r="BN19" s="666"/>
      <c r="BO19" s="691">
        <v>5</v>
      </c>
      <c r="BP19" s="691"/>
      <c r="BQ19" s="691"/>
      <c r="BR19" s="691"/>
      <c r="BS19" s="692" t="s">
        <v>543</v>
      </c>
      <c r="BT19" s="692"/>
      <c r="BU19" s="692"/>
      <c r="BV19" s="692"/>
      <c r="BW19" s="692"/>
      <c r="BX19" s="692"/>
      <c r="BY19" s="692"/>
      <c r="BZ19" s="692"/>
      <c r="CA19" s="692"/>
      <c r="CB19" s="759"/>
      <c r="CD19" s="706" t="s">
        <v>546</v>
      </c>
      <c r="CE19" s="703"/>
      <c r="CF19" s="703"/>
      <c r="CG19" s="703"/>
      <c r="CH19" s="703"/>
      <c r="CI19" s="703"/>
      <c r="CJ19" s="703"/>
      <c r="CK19" s="703"/>
      <c r="CL19" s="703"/>
      <c r="CM19" s="703"/>
      <c r="CN19" s="703"/>
      <c r="CO19" s="703"/>
      <c r="CP19" s="703"/>
      <c r="CQ19" s="704"/>
      <c r="CR19" s="664" t="s">
        <v>529</v>
      </c>
      <c r="CS19" s="665"/>
      <c r="CT19" s="665"/>
      <c r="CU19" s="665"/>
      <c r="CV19" s="665"/>
      <c r="CW19" s="665"/>
      <c r="CX19" s="665"/>
      <c r="CY19" s="666"/>
      <c r="CZ19" s="691" t="s">
        <v>529</v>
      </c>
      <c r="DA19" s="691"/>
      <c r="DB19" s="691"/>
      <c r="DC19" s="691"/>
      <c r="DD19" s="670" t="s">
        <v>529</v>
      </c>
      <c r="DE19" s="665"/>
      <c r="DF19" s="665"/>
      <c r="DG19" s="665"/>
      <c r="DH19" s="665"/>
      <c r="DI19" s="665"/>
      <c r="DJ19" s="665"/>
      <c r="DK19" s="665"/>
      <c r="DL19" s="665"/>
      <c r="DM19" s="665"/>
      <c r="DN19" s="665"/>
      <c r="DO19" s="665"/>
      <c r="DP19" s="666"/>
      <c r="DQ19" s="670" t="s">
        <v>543</v>
      </c>
      <c r="DR19" s="665"/>
      <c r="DS19" s="665"/>
      <c r="DT19" s="665"/>
      <c r="DU19" s="665"/>
      <c r="DV19" s="665"/>
      <c r="DW19" s="665"/>
      <c r="DX19" s="665"/>
      <c r="DY19" s="665"/>
      <c r="DZ19" s="665"/>
      <c r="EA19" s="665"/>
      <c r="EB19" s="665"/>
      <c r="EC19" s="705"/>
    </row>
    <row r="20" spans="2:133" ht="11.25" customHeight="1" x14ac:dyDescent="0.15">
      <c r="B20" s="661" t="s">
        <v>251</v>
      </c>
      <c r="C20" s="662"/>
      <c r="D20" s="662"/>
      <c r="E20" s="662"/>
      <c r="F20" s="662"/>
      <c r="G20" s="662"/>
      <c r="H20" s="662"/>
      <c r="I20" s="662"/>
      <c r="J20" s="662"/>
      <c r="K20" s="662"/>
      <c r="L20" s="662"/>
      <c r="M20" s="662"/>
      <c r="N20" s="662"/>
      <c r="O20" s="662"/>
      <c r="P20" s="662"/>
      <c r="Q20" s="663"/>
      <c r="R20" s="664">
        <v>6768</v>
      </c>
      <c r="S20" s="665"/>
      <c r="T20" s="665"/>
      <c r="U20" s="665"/>
      <c r="V20" s="665"/>
      <c r="W20" s="665"/>
      <c r="X20" s="665"/>
      <c r="Y20" s="666"/>
      <c r="Z20" s="691">
        <v>0</v>
      </c>
      <c r="AA20" s="691"/>
      <c r="AB20" s="691"/>
      <c r="AC20" s="691"/>
      <c r="AD20" s="692">
        <v>6768</v>
      </c>
      <c r="AE20" s="692"/>
      <c r="AF20" s="692"/>
      <c r="AG20" s="692"/>
      <c r="AH20" s="692"/>
      <c r="AI20" s="692"/>
      <c r="AJ20" s="692"/>
      <c r="AK20" s="692"/>
      <c r="AL20" s="667">
        <v>0</v>
      </c>
      <c r="AM20" s="668"/>
      <c r="AN20" s="668"/>
      <c r="AO20" s="693"/>
      <c r="AP20" s="661" t="s">
        <v>547</v>
      </c>
      <c r="AQ20" s="662"/>
      <c r="AR20" s="662"/>
      <c r="AS20" s="662"/>
      <c r="AT20" s="662"/>
      <c r="AU20" s="662"/>
      <c r="AV20" s="662"/>
      <c r="AW20" s="662"/>
      <c r="AX20" s="662"/>
      <c r="AY20" s="662"/>
      <c r="AZ20" s="662"/>
      <c r="BA20" s="662"/>
      <c r="BB20" s="662"/>
      <c r="BC20" s="662"/>
      <c r="BD20" s="662"/>
      <c r="BE20" s="662"/>
      <c r="BF20" s="663"/>
      <c r="BG20" s="664">
        <v>678632</v>
      </c>
      <c r="BH20" s="665"/>
      <c r="BI20" s="665"/>
      <c r="BJ20" s="665"/>
      <c r="BK20" s="665"/>
      <c r="BL20" s="665"/>
      <c r="BM20" s="665"/>
      <c r="BN20" s="666"/>
      <c r="BO20" s="691">
        <v>5</v>
      </c>
      <c r="BP20" s="691"/>
      <c r="BQ20" s="691"/>
      <c r="BR20" s="691"/>
      <c r="BS20" s="692" t="s">
        <v>529</v>
      </c>
      <c r="BT20" s="692"/>
      <c r="BU20" s="692"/>
      <c r="BV20" s="692"/>
      <c r="BW20" s="692"/>
      <c r="BX20" s="692"/>
      <c r="BY20" s="692"/>
      <c r="BZ20" s="692"/>
      <c r="CA20" s="692"/>
      <c r="CB20" s="759"/>
      <c r="CD20" s="706" t="s">
        <v>252</v>
      </c>
      <c r="CE20" s="703"/>
      <c r="CF20" s="703"/>
      <c r="CG20" s="703"/>
      <c r="CH20" s="703"/>
      <c r="CI20" s="703"/>
      <c r="CJ20" s="703"/>
      <c r="CK20" s="703"/>
      <c r="CL20" s="703"/>
      <c r="CM20" s="703"/>
      <c r="CN20" s="703"/>
      <c r="CO20" s="703"/>
      <c r="CP20" s="703"/>
      <c r="CQ20" s="704"/>
      <c r="CR20" s="664">
        <v>28659042</v>
      </c>
      <c r="CS20" s="665"/>
      <c r="CT20" s="665"/>
      <c r="CU20" s="665"/>
      <c r="CV20" s="665"/>
      <c r="CW20" s="665"/>
      <c r="CX20" s="665"/>
      <c r="CY20" s="666"/>
      <c r="CZ20" s="691">
        <v>100</v>
      </c>
      <c r="DA20" s="691"/>
      <c r="DB20" s="691"/>
      <c r="DC20" s="691"/>
      <c r="DD20" s="670">
        <v>2968610</v>
      </c>
      <c r="DE20" s="665"/>
      <c r="DF20" s="665"/>
      <c r="DG20" s="665"/>
      <c r="DH20" s="665"/>
      <c r="DI20" s="665"/>
      <c r="DJ20" s="665"/>
      <c r="DK20" s="665"/>
      <c r="DL20" s="665"/>
      <c r="DM20" s="665"/>
      <c r="DN20" s="665"/>
      <c r="DO20" s="665"/>
      <c r="DP20" s="666"/>
      <c r="DQ20" s="670">
        <v>17772753</v>
      </c>
      <c r="DR20" s="665"/>
      <c r="DS20" s="665"/>
      <c r="DT20" s="665"/>
      <c r="DU20" s="665"/>
      <c r="DV20" s="665"/>
      <c r="DW20" s="665"/>
      <c r="DX20" s="665"/>
      <c r="DY20" s="665"/>
      <c r="DZ20" s="665"/>
      <c r="EA20" s="665"/>
      <c r="EB20" s="665"/>
      <c r="EC20" s="705"/>
    </row>
    <row r="21" spans="2:133" ht="11.25" customHeight="1" x14ac:dyDescent="0.15">
      <c r="B21" s="661" t="s">
        <v>253</v>
      </c>
      <c r="C21" s="662"/>
      <c r="D21" s="662"/>
      <c r="E21" s="662"/>
      <c r="F21" s="662"/>
      <c r="G21" s="662"/>
      <c r="H21" s="662"/>
      <c r="I21" s="662"/>
      <c r="J21" s="662"/>
      <c r="K21" s="662"/>
      <c r="L21" s="662"/>
      <c r="M21" s="662"/>
      <c r="N21" s="662"/>
      <c r="O21" s="662"/>
      <c r="P21" s="662"/>
      <c r="Q21" s="663"/>
      <c r="R21" s="664">
        <v>3975</v>
      </c>
      <c r="S21" s="665"/>
      <c r="T21" s="665"/>
      <c r="U21" s="665"/>
      <c r="V21" s="665"/>
      <c r="W21" s="665"/>
      <c r="X21" s="665"/>
      <c r="Y21" s="666"/>
      <c r="Z21" s="691">
        <v>0</v>
      </c>
      <c r="AA21" s="691"/>
      <c r="AB21" s="691"/>
      <c r="AC21" s="691"/>
      <c r="AD21" s="692">
        <v>3975</v>
      </c>
      <c r="AE21" s="692"/>
      <c r="AF21" s="692"/>
      <c r="AG21" s="692"/>
      <c r="AH21" s="692"/>
      <c r="AI21" s="692"/>
      <c r="AJ21" s="692"/>
      <c r="AK21" s="692"/>
      <c r="AL21" s="667">
        <v>0</v>
      </c>
      <c r="AM21" s="668"/>
      <c r="AN21" s="668"/>
      <c r="AO21" s="693"/>
      <c r="AP21" s="756" t="s">
        <v>548</v>
      </c>
      <c r="AQ21" s="764"/>
      <c r="AR21" s="764"/>
      <c r="AS21" s="764"/>
      <c r="AT21" s="764"/>
      <c r="AU21" s="764"/>
      <c r="AV21" s="764"/>
      <c r="AW21" s="764"/>
      <c r="AX21" s="764"/>
      <c r="AY21" s="764"/>
      <c r="AZ21" s="764"/>
      <c r="BA21" s="764"/>
      <c r="BB21" s="764"/>
      <c r="BC21" s="764"/>
      <c r="BD21" s="764"/>
      <c r="BE21" s="764"/>
      <c r="BF21" s="758"/>
      <c r="BG21" s="664" t="s">
        <v>529</v>
      </c>
      <c r="BH21" s="665"/>
      <c r="BI21" s="665"/>
      <c r="BJ21" s="665"/>
      <c r="BK21" s="665"/>
      <c r="BL21" s="665"/>
      <c r="BM21" s="665"/>
      <c r="BN21" s="666"/>
      <c r="BO21" s="691" t="s">
        <v>529</v>
      </c>
      <c r="BP21" s="691"/>
      <c r="BQ21" s="691"/>
      <c r="BR21" s="691"/>
      <c r="BS21" s="692" t="s">
        <v>529</v>
      </c>
      <c r="BT21" s="692"/>
      <c r="BU21" s="692"/>
      <c r="BV21" s="692"/>
      <c r="BW21" s="692"/>
      <c r="BX21" s="692"/>
      <c r="BY21" s="692"/>
      <c r="BZ21" s="692"/>
      <c r="CA21" s="692"/>
      <c r="CB21" s="759"/>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x14ac:dyDescent="0.15">
      <c r="B22" s="727" t="s">
        <v>549</v>
      </c>
      <c r="C22" s="728"/>
      <c r="D22" s="728"/>
      <c r="E22" s="728"/>
      <c r="F22" s="728"/>
      <c r="G22" s="728"/>
      <c r="H22" s="728"/>
      <c r="I22" s="728"/>
      <c r="J22" s="728"/>
      <c r="K22" s="728"/>
      <c r="L22" s="728"/>
      <c r="M22" s="728"/>
      <c r="N22" s="728"/>
      <c r="O22" s="728"/>
      <c r="P22" s="728"/>
      <c r="Q22" s="729"/>
      <c r="R22" s="664">
        <v>105902</v>
      </c>
      <c r="S22" s="665"/>
      <c r="T22" s="665"/>
      <c r="U22" s="665"/>
      <c r="V22" s="665"/>
      <c r="W22" s="665"/>
      <c r="X22" s="665"/>
      <c r="Y22" s="666"/>
      <c r="Z22" s="691">
        <v>0.4</v>
      </c>
      <c r="AA22" s="691"/>
      <c r="AB22" s="691"/>
      <c r="AC22" s="691"/>
      <c r="AD22" s="692">
        <v>96657</v>
      </c>
      <c r="AE22" s="692"/>
      <c r="AF22" s="692"/>
      <c r="AG22" s="692"/>
      <c r="AH22" s="692"/>
      <c r="AI22" s="692"/>
      <c r="AJ22" s="692"/>
      <c r="AK22" s="692"/>
      <c r="AL22" s="667">
        <v>0.60000002384185791</v>
      </c>
      <c r="AM22" s="668"/>
      <c r="AN22" s="668"/>
      <c r="AO22" s="693"/>
      <c r="AP22" s="756" t="s">
        <v>550</v>
      </c>
      <c r="AQ22" s="764"/>
      <c r="AR22" s="764"/>
      <c r="AS22" s="764"/>
      <c r="AT22" s="764"/>
      <c r="AU22" s="764"/>
      <c r="AV22" s="764"/>
      <c r="AW22" s="764"/>
      <c r="AX22" s="764"/>
      <c r="AY22" s="764"/>
      <c r="AZ22" s="764"/>
      <c r="BA22" s="764"/>
      <c r="BB22" s="764"/>
      <c r="BC22" s="764"/>
      <c r="BD22" s="764"/>
      <c r="BE22" s="764"/>
      <c r="BF22" s="758"/>
      <c r="BG22" s="664" t="s">
        <v>529</v>
      </c>
      <c r="BH22" s="665"/>
      <c r="BI22" s="665"/>
      <c r="BJ22" s="665"/>
      <c r="BK22" s="665"/>
      <c r="BL22" s="665"/>
      <c r="BM22" s="665"/>
      <c r="BN22" s="666"/>
      <c r="BO22" s="691" t="s">
        <v>529</v>
      </c>
      <c r="BP22" s="691"/>
      <c r="BQ22" s="691"/>
      <c r="BR22" s="691"/>
      <c r="BS22" s="692" t="s">
        <v>543</v>
      </c>
      <c r="BT22" s="692"/>
      <c r="BU22" s="692"/>
      <c r="BV22" s="692"/>
      <c r="BW22" s="692"/>
      <c r="BX22" s="692"/>
      <c r="BY22" s="692"/>
      <c r="BZ22" s="692"/>
      <c r="CA22" s="692"/>
      <c r="CB22" s="759"/>
      <c r="CD22" s="766" t="s">
        <v>254</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x14ac:dyDescent="0.15">
      <c r="B23" s="661" t="s">
        <v>255</v>
      </c>
      <c r="C23" s="662"/>
      <c r="D23" s="662"/>
      <c r="E23" s="662"/>
      <c r="F23" s="662"/>
      <c r="G23" s="662"/>
      <c r="H23" s="662"/>
      <c r="I23" s="662"/>
      <c r="J23" s="662"/>
      <c r="K23" s="662"/>
      <c r="L23" s="662"/>
      <c r="M23" s="662"/>
      <c r="N23" s="662"/>
      <c r="O23" s="662"/>
      <c r="P23" s="662"/>
      <c r="Q23" s="663"/>
      <c r="R23" s="664">
        <v>903428</v>
      </c>
      <c r="S23" s="665"/>
      <c r="T23" s="665"/>
      <c r="U23" s="665"/>
      <c r="V23" s="665"/>
      <c r="W23" s="665"/>
      <c r="X23" s="665"/>
      <c r="Y23" s="666"/>
      <c r="Z23" s="691">
        <v>3.1</v>
      </c>
      <c r="AA23" s="691"/>
      <c r="AB23" s="691"/>
      <c r="AC23" s="691"/>
      <c r="AD23" s="692">
        <v>610115</v>
      </c>
      <c r="AE23" s="692"/>
      <c r="AF23" s="692"/>
      <c r="AG23" s="692"/>
      <c r="AH23" s="692"/>
      <c r="AI23" s="692"/>
      <c r="AJ23" s="692"/>
      <c r="AK23" s="692"/>
      <c r="AL23" s="667">
        <v>3.8</v>
      </c>
      <c r="AM23" s="668"/>
      <c r="AN23" s="668"/>
      <c r="AO23" s="693"/>
      <c r="AP23" s="756" t="s">
        <v>551</v>
      </c>
      <c r="AQ23" s="764"/>
      <c r="AR23" s="764"/>
      <c r="AS23" s="764"/>
      <c r="AT23" s="764"/>
      <c r="AU23" s="764"/>
      <c r="AV23" s="764"/>
      <c r="AW23" s="764"/>
      <c r="AX23" s="764"/>
      <c r="AY23" s="764"/>
      <c r="AZ23" s="764"/>
      <c r="BA23" s="764"/>
      <c r="BB23" s="764"/>
      <c r="BC23" s="764"/>
      <c r="BD23" s="764"/>
      <c r="BE23" s="764"/>
      <c r="BF23" s="758"/>
      <c r="BG23" s="664">
        <v>678632</v>
      </c>
      <c r="BH23" s="665"/>
      <c r="BI23" s="665"/>
      <c r="BJ23" s="665"/>
      <c r="BK23" s="665"/>
      <c r="BL23" s="665"/>
      <c r="BM23" s="665"/>
      <c r="BN23" s="666"/>
      <c r="BO23" s="691">
        <v>5</v>
      </c>
      <c r="BP23" s="691"/>
      <c r="BQ23" s="691"/>
      <c r="BR23" s="691"/>
      <c r="BS23" s="692" t="s">
        <v>529</v>
      </c>
      <c r="BT23" s="692"/>
      <c r="BU23" s="692"/>
      <c r="BV23" s="692"/>
      <c r="BW23" s="692"/>
      <c r="BX23" s="692"/>
      <c r="BY23" s="692"/>
      <c r="BZ23" s="692"/>
      <c r="CA23" s="692"/>
      <c r="CB23" s="759"/>
      <c r="CD23" s="766" t="s">
        <v>220</v>
      </c>
      <c r="CE23" s="767"/>
      <c r="CF23" s="767"/>
      <c r="CG23" s="767"/>
      <c r="CH23" s="767"/>
      <c r="CI23" s="767"/>
      <c r="CJ23" s="767"/>
      <c r="CK23" s="767"/>
      <c r="CL23" s="767"/>
      <c r="CM23" s="767"/>
      <c r="CN23" s="767"/>
      <c r="CO23" s="767"/>
      <c r="CP23" s="767"/>
      <c r="CQ23" s="768"/>
      <c r="CR23" s="766" t="s">
        <v>256</v>
      </c>
      <c r="CS23" s="767"/>
      <c r="CT23" s="767"/>
      <c r="CU23" s="767"/>
      <c r="CV23" s="767"/>
      <c r="CW23" s="767"/>
      <c r="CX23" s="767"/>
      <c r="CY23" s="768"/>
      <c r="CZ23" s="766" t="s">
        <v>552</v>
      </c>
      <c r="DA23" s="767"/>
      <c r="DB23" s="767"/>
      <c r="DC23" s="768"/>
      <c r="DD23" s="766" t="s">
        <v>553</v>
      </c>
      <c r="DE23" s="767"/>
      <c r="DF23" s="767"/>
      <c r="DG23" s="767"/>
      <c r="DH23" s="767"/>
      <c r="DI23" s="767"/>
      <c r="DJ23" s="767"/>
      <c r="DK23" s="768"/>
      <c r="DL23" s="775" t="s">
        <v>257</v>
      </c>
      <c r="DM23" s="776"/>
      <c r="DN23" s="776"/>
      <c r="DO23" s="776"/>
      <c r="DP23" s="776"/>
      <c r="DQ23" s="776"/>
      <c r="DR23" s="776"/>
      <c r="DS23" s="776"/>
      <c r="DT23" s="776"/>
      <c r="DU23" s="776"/>
      <c r="DV23" s="777"/>
      <c r="DW23" s="766" t="s">
        <v>258</v>
      </c>
      <c r="DX23" s="767"/>
      <c r="DY23" s="767"/>
      <c r="DZ23" s="767"/>
      <c r="EA23" s="767"/>
      <c r="EB23" s="767"/>
      <c r="EC23" s="768"/>
    </row>
    <row r="24" spans="2:133" ht="11.25" customHeight="1" x14ac:dyDescent="0.15">
      <c r="B24" s="661" t="s">
        <v>554</v>
      </c>
      <c r="C24" s="662"/>
      <c r="D24" s="662"/>
      <c r="E24" s="662"/>
      <c r="F24" s="662"/>
      <c r="G24" s="662"/>
      <c r="H24" s="662"/>
      <c r="I24" s="662"/>
      <c r="J24" s="662"/>
      <c r="K24" s="662"/>
      <c r="L24" s="662"/>
      <c r="M24" s="662"/>
      <c r="N24" s="662"/>
      <c r="O24" s="662"/>
      <c r="P24" s="662"/>
      <c r="Q24" s="663"/>
      <c r="R24" s="664">
        <v>610115</v>
      </c>
      <c r="S24" s="665"/>
      <c r="T24" s="665"/>
      <c r="U24" s="665"/>
      <c r="V24" s="665"/>
      <c r="W24" s="665"/>
      <c r="X24" s="665"/>
      <c r="Y24" s="666"/>
      <c r="Z24" s="691">
        <v>2.1</v>
      </c>
      <c r="AA24" s="691"/>
      <c r="AB24" s="691"/>
      <c r="AC24" s="691"/>
      <c r="AD24" s="692">
        <v>610115</v>
      </c>
      <c r="AE24" s="692"/>
      <c r="AF24" s="692"/>
      <c r="AG24" s="692"/>
      <c r="AH24" s="692"/>
      <c r="AI24" s="692"/>
      <c r="AJ24" s="692"/>
      <c r="AK24" s="692"/>
      <c r="AL24" s="667">
        <v>3.8</v>
      </c>
      <c r="AM24" s="668"/>
      <c r="AN24" s="668"/>
      <c r="AO24" s="693"/>
      <c r="AP24" s="756" t="s">
        <v>555</v>
      </c>
      <c r="AQ24" s="764"/>
      <c r="AR24" s="764"/>
      <c r="AS24" s="764"/>
      <c r="AT24" s="764"/>
      <c r="AU24" s="764"/>
      <c r="AV24" s="764"/>
      <c r="AW24" s="764"/>
      <c r="AX24" s="764"/>
      <c r="AY24" s="764"/>
      <c r="AZ24" s="764"/>
      <c r="BA24" s="764"/>
      <c r="BB24" s="764"/>
      <c r="BC24" s="764"/>
      <c r="BD24" s="764"/>
      <c r="BE24" s="764"/>
      <c r="BF24" s="758"/>
      <c r="BG24" s="664" t="s">
        <v>556</v>
      </c>
      <c r="BH24" s="665"/>
      <c r="BI24" s="665"/>
      <c r="BJ24" s="665"/>
      <c r="BK24" s="665"/>
      <c r="BL24" s="665"/>
      <c r="BM24" s="665"/>
      <c r="BN24" s="666"/>
      <c r="BO24" s="691" t="s">
        <v>529</v>
      </c>
      <c r="BP24" s="691"/>
      <c r="BQ24" s="691"/>
      <c r="BR24" s="691"/>
      <c r="BS24" s="692" t="s">
        <v>529</v>
      </c>
      <c r="BT24" s="692"/>
      <c r="BU24" s="692"/>
      <c r="BV24" s="692"/>
      <c r="BW24" s="692"/>
      <c r="BX24" s="692"/>
      <c r="BY24" s="692"/>
      <c r="BZ24" s="692"/>
      <c r="CA24" s="692"/>
      <c r="CB24" s="759"/>
      <c r="CD24" s="720" t="s">
        <v>259</v>
      </c>
      <c r="CE24" s="721"/>
      <c r="CF24" s="721"/>
      <c r="CG24" s="721"/>
      <c r="CH24" s="721"/>
      <c r="CI24" s="721"/>
      <c r="CJ24" s="721"/>
      <c r="CK24" s="721"/>
      <c r="CL24" s="721"/>
      <c r="CM24" s="721"/>
      <c r="CN24" s="721"/>
      <c r="CO24" s="721"/>
      <c r="CP24" s="721"/>
      <c r="CQ24" s="722"/>
      <c r="CR24" s="717">
        <v>15802272</v>
      </c>
      <c r="CS24" s="718"/>
      <c r="CT24" s="718"/>
      <c r="CU24" s="718"/>
      <c r="CV24" s="718"/>
      <c r="CW24" s="718"/>
      <c r="CX24" s="718"/>
      <c r="CY24" s="761"/>
      <c r="CZ24" s="762">
        <v>55.1</v>
      </c>
      <c r="DA24" s="736"/>
      <c r="DB24" s="736"/>
      <c r="DC24" s="765"/>
      <c r="DD24" s="760">
        <v>9230502</v>
      </c>
      <c r="DE24" s="718"/>
      <c r="DF24" s="718"/>
      <c r="DG24" s="718"/>
      <c r="DH24" s="718"/>
      <c r="DI24" s="718"/>
      <c r="DJ24" s="718"/>
      <c r="DK24" s="761"/>
      <c r="DL24" s="760">
        <v>9162889</v>
      </c>
      <c r="DM24" s="718"/>
      <c r="DN24" s="718"/>
      <c r="DO24" s="718"/>
      <c r="DP24" s="718"/>
      <c r="DQ24" s="718"/>
      <c r="DR24" s="718"/>
      <c r="DS24" s="718"/>
      <c r="DT24" s="718"/>
      <c r="DU24" s="718"/>
      <c r="DV24" s="761"/>
      <c r="DW24" s="762">
        <v>54.6</v>
      </c>
      <c r="DX24" s="736"/>
      <c r="DY24" s="736"/>
      <c r="DZ24" s="736"/>
      <c r="EA24" s="736"/>
      <c r="EB24" s="736"/>
      <c r="EC24" s="763"/>
    </row>
    <row r="25" spans="2:133" ht="11.25" customHeight="1" x14ac:dyDescent="0.15">
      <c r="B25" s="661" t="s">
        <v>557</v>
      </c>
      <c r="C25" s="662"/>
      <c r="D25" s="662"/>
      <c r="E25" s="662"/>
      <c r="F25" s="662"/>
      <c r="G25" s="662"/>
      <c r="H25" s="662"/>
      <c r="I25" s="662"/>
      <c r="J25" s="662"/>
      <c r="K25" s="662"/>
      <c r="L25" s="662"/>
      <c r="M25" s="662"/>
      <c r="N25" s="662"/>
      <c r="O25" s="662"/>
      <c r="P25" s="662"/>
      <c r="Q25" s="663"/>
      <c r="R25" s="664">
        <v>293313</v>
      </c>
      <c r="S25" s="665"/>
      <c r="T25" s="665"/>
      <c r="U25" s="665"/>
      <c r="V25" s="665"/>
      <c r="W25" s="665"/>
      <c r="X25" s="665"/>
      <c r="Y25" s="666"/>
      <c r="Z25" s="691">
        <v>1</v>
      </c>
      <c r="AA25" s="691"/>
      <c r="AB25" s="691"/>
      <c r="AC25" s="691"/>
      <c r="AD25" s="692" t="s">
        <v>529</v>
      </c>
      <c r="AE25" s="692"/>
      <c r="AF25" s="692"/>
      <c r="AG25" s="692"/>
      <c r="AH25" s="692"/>
      <c r="AI25" s="692"/>
      <c r="AJ25" s="692"/>
      <c r="AK25" s="692"/>
      <c r="AL25" s="667" t="s">
        <v>529</v>
      </c>
      <c r="AM25" s="668"/>
      <c r="AN25" s="668"/>
      <c r="AO25" s="693"/>
      <c r="AP25" s="756" t="s">
        <v>558</v>
      </c>
      <c r="AQ25" s="764"/>
      <c r="AR25" s="764"/>
      <c r="AS25" s="764"/>
      <c r="AT25" s="764"/>
      <c r="AU25" s="764"/>
      <c r="AV25" s="764"/>
      <c r="AW25" s="764"/>
      <c r="AX25" s="764"/>
      <c r="AY25" s="764"/>
      <c r="AZ25" s="764"/>
      <c r="BA25" s="764"/>
      <c r="BB25" s="764"/>
      <c r="BC25" s="764"/>
      <c r="BD25" s="764"/>
      <c r="BE25" s="764"/>
      <c r="BF25" s="758"/>
      <c r="BG25" s="664" t="s">
        <v>529</v>
      </c>
      <c r="BH25" s="665"/>
      <c r="BI25" s="665"/>
      <c r="BJ25" s="665"/>
      <c r="BK25" s="665"/>
      <c r="BL25" s="665"/>
      <c r="BM25" s="665"/>
      <c r="BN25" s="666"/>
      <c r="BO25" s="691" t="s">
        <v>529</v>
      </c>
      <c r="BP25" s="691"/>
      <c r="BQ25" s="691"/>
      <c r="BR25" s="691"/>
      <c r="BS25" s="692" t="s">
        <v>529</v>
      </c>
      <c r="BT25" s="692"/>
      <c r="BU25" s="692"/>
      <c r="BV25" s="692"/>
      <c r="BW25" s="692"/>
      <c r="BX25" s="692"/>
      <c r="BY25" s="692"/>
      <c r="BZ25" s="692"/>
      <c r="CA25" s="692"/>
      <c r="CB25" s="759"/>
      <c r="CD25" s="706" t="s">
        <v>559</v>
      </c>
      <c r="CE25" s="703"/>
      <c r="CF25" s="703"/>
      <c r="CG25" s="703"/>
      <c r="CH25" s="703"/>
      <c r="CI25" s="703"/>
      <c r="CJ25" s="703"/>
      <c r="CK25" s="703"/>
      <c r="CL25" s="703"/>
      <c r="CM25" s="703"/>
      <c r="CN25" s="703"/>
      <c r="CO25" s="703"/>
      <c r="CP25" s="703"/>
      <c r="CQ25" s="704"/>
      <c r="CR25" s="664">
        <v>4620362</v>
      </c>
      <c r="CS25" s="675"/>
      <c r="CT25" s="675"/>
      <c r="CU25" s="675"/>
      <c r="CV25" s="675"/>
      <c r="CW25" s="675"/>
      <c r="CX25" s="675"/>
      <c r="CY25" s="676"/>
      <c r="CZ25" s="667">
        <v>16.100000000000001</v>
      </c>
      <c r="DA25" s="677"/>
      <c r="DB25" s="677"/>
      <c r="DC25" s="678"/>
      <c r="DD25" s="670">
        <v>4047255</v>
      </c>
      <c r="DE25" s="675"/>
      <c r="DF25" s="675"/>
      <c r="DG25" s="675"/>
      <c r="DH25" s="675"/>
      <c r="DI25" s="675"/>
      <c r="DJ25" s="675"/>
      <c r="DK25" s="676"/>
      <c r="DL25" s="670">
        <v>3997588</v>
      </c>
      <c r="DM25" s="675"/>
      <c r="DN25" s="675"/>
      <c r="DO25" s="675"/>
      <c r="DP25" s="675"/>
      <c r="DQ25" s="675"/>
      <c r="DR25" s="675"/>
      <c r="DS25" s="675"/>
      <c r="DT25" s="675"/>
      <c r="DU25" s="675"/>
      <c r="DV25" s="676"/>
      <c r="DW25" s="667">
        <v>23.8</v>
      </c>
      <c r="DX25" s="677"/>
      <c r="DY25" s="677"/>
      <c r="DZ25" s="677"/>
      <c r="EA25" s="677"/>
      <c r="EB25" s="677"/>
      <c r="EC25" s="698"/>
    </row>
    <row r="26" spans="2:133" ht="11.25" customHeight="1" x14ac:dyDescent="0.15">
      <c r="B26" s="661" t="s">
        <v>560</v>
      </c>
      <c r="C26" s="662"/>
      <c r="D26" s="662"/>
      <c r="E26" s="662"/>
      <c r="F26" s="662"/>
      <c r="G26" s="662"/>
      <c r="H26" s="662"/>
      <c r="I26" s="662"/>
      <c r="J26" s="662"/>
      <c r="K26" s="662"/>
      <c r="L26" s="662"/>
      <c r="M26" s="662"/>
      <c r="N26" s="662"/>
      <c r="O26" s="662"/>
      <c r="P26" s="662"/>
      <c r="Q26" s="663"/>
      <c r="R26" s="664" t="s">
        <v>529</v>
      </c>
      <c r="S26" s="665"/>
      <c r="T26" s="665"/>
      <c r="U26" s="665"/>
      <c r="V26" s="665"/>
      <c r="W26" s="665"/>
      <c r="X26" s="665"/>
      <c r="Y26" s="666"/>
      <c r="Z26" s="691" t="s">
        <v>529</v>
      </c>
      <c r="AA26" s="691"/>
      <c r="AB26" s="691"/>
      <c r="AC26" s="691"/>
      <c r="AD26" s="692" t="s">
        <v>529</v>
      </c>
      <c r="AE26" s="692"/>
      <c r="AF26" s="692"/>
      <c r="AG26" s="692"/>
      <c r="AH26" s="692"/>
      <c r="AI26" s="692"/>
      <c r="AJ26" s="692"/>
      <c r="AK26" s="692"/>
      <c r="AL26" s="667" t="s">
        <v>529</v>
      </c>
      <c r="AM26" s="668"/>
      <c r="AN26" s="668"/>
      <c r="AO26" s="693"/>
      <c r="AP26" s="756" t="s">
        <v>260</v>
      </c>
      <c r="AQ26" s="757"/>
      <c r="AR26" s="757"/>
      <c r="AS26" s="757"/>
      <c r="AT26" s="757"/>
      <c r="AU26" s="757"/>
      <c r="AV26" s="757"/>
      <c r="AW26" s="757"/>
      <c r="AX26" s="757"/>
      <c r="AY26" s="757"/>
      <c r="AZ26" s="757"/>
      <c r="BA26" s="757"/>
      <c r="BB26" s="757"/>
      <c r="BC26" s="757"/>
      <c r="BD26" s="757"/>
      <c r="BE26" s="757"/>
      <c r="BF26" s="758"/>
      <c r="BG26" s="664" t="s">
        <v>529</v>
      </c>
      <c r="BH26" s="665"/>
      <c r="BI26" s="665"/>
      <c r="BJ26" s="665"/>
      <c r="BK26" s="665"/>
      <c r="BL26" s="665"/>
      <c r="BM26" s="665"/>
      <c r="BN26" s="666"/>
      <c r="BO26" s="691" t="s">
        <v>529</v>
      </c>
      <c r="BP26" s="691"/>
      <c r="BQ26" s="691"/>
      <c r="BR26" s="691"/>
      <c r="BS26" s="692" t="s">
        <v>529</v>
      </c>
      <c r="BT26" s="692"/>
      <c r="BU26" s="692"/>
      <c r="BV26" s="692"/>
      <c r="BW26" s="692"/>
      <c r="BX26" s="692"/>
      <c r="BY26" s="692"/>
      <c r="BZ26" s="692"/>
      <c r="CA26" s="692"/>
      <c r="CB26" s="759"/>
      <c r="CD26" s="706" t="s">
        <v>261</v>
      </c>
      <c r="CE26" s="703"/>
      <c r="CF26" s="703"/>
      <c r="CG26" s="703"/>
      <c r="CH26" s="703"/>
      <c r="CI26" s="703"/>
      <c r="CJ26" s="703"/>
      <c r="CK26" s="703"/>
      <c r="CL26" s="703"/>
      <c r="CM26" s="703"/>
      <c r="CN26" s="703"/>
      <c r="CO26" s="703"/>
      <c r="CP26" s="703"/>
      <c r="CQ26" s="704"/>
      <c r="CR26" s="664">
        <v>2704759</v>
      </c>
      <c r="CS26" s="665"/>
      <c r="CT26" s="665"/>
      <c r="CU26" s="665"/>
      <c r="CV26" s="665"/>
      <c r="CW26" s="665"/>
      <c r="CX26" s="665"/>
      <c r="CY26" s="666"/>
      <c r="CZ26" s="667">
        <v>9.4</v>
      </c>
      <c r="DA26" s="677"/>
      <c r="DB26" s="677"/>
      <c r="DC26" s="678"/>
      <c r="DD26" s="670">
        <v>2344831</v>
      </c>
      <c r="DE26" s="665"/>
      <c r="DF26" s="665"/>
      <c r="DG26" s="665"/>
      <c r="DH26" s="665"/>
      <c r="DI26" s="665"/>
      <c r="DJ26" s="665"/>
      <c r="DK26" s="666"/>
      <c r="DL26" s="670" t="s">
        <v>529</v>
      </c>
      <c r="DM26" s="665"/>
      <c r="DN26" s="665"/>
      <c r="DO26" s="665"/>
      <c r="DP26" s="665"/>
      <c r="DQ26" s="665"/>
      <c r="DR26" s="665"/>
      <c r="DS26" s="665"/>
      <c r="DT26" s="665"/>
      <c r="DU26" s="665"/>
      <c r="DV26" s="666"/>
      <c r="DW26" s="667" t="s">
        <v>556</v>
      </c>
      <c r="DX26" s="677"/>
      <c r="DY26" s="677"/>
      <c r="DZ26" s="677"/>
      <c r="EA26" s="677"/>
      <c r="EB26" s="677"/>
      <c r="EC26" s="698"/>
    </row>
    <row r="27" spans="2:133" ht="11.25" customHeight="1" x14ac:dyDescent="0.15">
      <c r="B27" s="661" t="s">
        <v>561</v>
      </c>
      <c r="C27" s="662"/>
      <c r="D27" s="662"/>
      <c r="E27" s="662"/>
      <c r="F27" s="662"/>
      <c r="G27" s="662"/>
      <c r="H27" s="662"/>
      <c r="I27" s="662"/>
      <c r="J27" s="662"/>
      <c r="K27" s="662"/>
      <c r="L27" s="662"/>
      <c r="M27" s="662"/>
      <c r="N27" s="662"/>
      <c r="O27" s="662"/>
      <c r="P27" s="662"/>
      <c r="Q27" s="663"/>
      <c r="R27" s="664">
        <v>16809186</v>
      </c>
      <c r="S27" s="665"/>
      <c r="T27" s="665"/>
      <c r="U27" s="665"/>
      <c r="V27" s="665"/>
      <c r="W27" s="665"/>
      <c r="X27" s="665"/>
      <c r="Y27" s="666"/>
      <c r="Z27" s="691">
        <v>56.8</v>
      </c>
      <c r="AA27" s="691"/>
      <c r="AB27" s="691"/>
      <c r="AC27" s="691"/>
      <c r="AD27" s="692">
        <v>15827996</v>
      </c>
      <c r="AE27" s="692"/>
      <c r="AF27" s="692"/>
      <c r="AG27" s="692"/>
      <c r="AH27" s="692"/>
      <c r="AI27" s="692"/>
      <c r="AJ27" s="692"/>
      <c r="AK27" s="692"/>
      <c r="AL27" s="667">
        <v>99.300003051757813</v>
      </c>
      <c r="AM27" s="668"/>
      <c r="AN27" s="668"/>
      <c r="AO27" s="693"/>
      <c r="AP27" s="661" t="s">
        <v>262</v>
      </c>
      <c r="AQ27" s="662"/>
      <c r="AR27" s="662"/>
      <c r="AS27" s="662"/>
      <c r="AT27" s="662"/>
      <c r="AU27" s="662"/>
      <c r="AV27" s="662"/>
      <c r="AW27" s="662"/>
      <c r="AX27" s="662"/>
      <c r="AY27" s="662"/>
      <c r="AZ27" s="662"/>
      <c r="BA27" s="662"/>
      <c r="BB27" s="662"/>
      <c r="BC27" s="662"/>
      <c r="BD27" s="662"/>
      <c r="BE27" s="662"/>
      <c r="BF27" s="663"/>
      <c r="BG27" s="664">
        <v>13522607</v>
      </c>
      <c r="BH27" s="665"/>
      <c r="BI27" s="665"/>
      <c r="BJ27" s="665"/>
      <c r="BK27" s="665"/>
      <c r="BL27" s="665"/>
      <c r="BM27" s="665"/>
      <c r="BN27" s="666"/>
      <c r="BO27" s="691">
        <v>100</v>
      </c>
      <c r="BP27" s="691"/>
      <c r="BQ27" s="691"/>
      <c r="BR27" s="691"/>
      <c r="BS27" s="692">
        <v>245895</v>
      </c>
      <c r="BT27" s="692"/>
      <c r="BU27" s="692"/>
      <c r="BV27" s="692"/>
      <c r="BW27" s="692"/>
      <c r="BX27" s="692"/>
      <c r="BY27" s="692"/>
      <c r="BZ27" s="692"/>
      <c r="CA27" s="692"/>
      <c r="CB27" s="759"/>
      <c r="CD27" s="706" t="s">
        <v>562</v>
      </c>
      <c r="CE27" s="703"/>
      <c r="CF27" s="703"/>
      <c r="CG27" s="703"/>
      <c r="CH27" s="703"/>
      <c r="CI27" s="703"/>
      <c r="CJ27" s="703"/>
      <c r="CK27" s="703"/>
      <c r="CL27" s="703"/>
      <c r="CM27" s="703"/>
      <c r="CN27" s="703"/>
      <c r="CO27" s="703"/>
      <c r="CP27" s="703"/>
      <c r="CQ27" s="704"/>
      <c r="CR27" s="664">
        <v>7703034</v>
      </c>
      <c r="CS27" s="675"/>
      <c r="CT27" s="675"/>
      <c r="CU27" s="675"/>
      <c r="CV27" s="675"/>
      <c r="CW27" s="675"/>
      <c r="CX27" s="675"/>
      <c r="CY27" s="676"/>
      <c r="CZ27" s="667">
        <v>26.9</v>
      </c>
      <c r="DA27" s="677"/>
      <c r="DB27" s="677"/>
      <c r="DC27" s="678"/>
      <c r="DD27" s="670">
        <v>1781495</v>
      </c>
      <c r="DE27" s="675"/>
      <c r="DF27" s="675"/>
      <c r="DG27" s="675"/>
      <c r="DH27" s="675"/>
      <c r="DI27" s="675"/>
      <c r="DJ27" s="675"/>
      <c r="DK27" s="676"/>
      <c r="DL27" s="670">
        <v>1763549</v>
      </c>
      <c r="DM27" s="675"/>
      <c r="DN27" s="675"/>
      <c r="DO27" s="675"/>
      <c r="DP27" s="675"/>
      <c r="DQ27" s="675"/>
      <c r="DR27" s="675"/>
      <c r="DS27" s="675"/>
      <c r="DT27" s="675"/>
      <c r="DU27" s="675"/>
      <c r="DV27" s="676"/>
      <c r="DW27" s="667">
        <v>10.5</v>
      </c>
      <c r="DX27" s="677"/>
      <c r="DY27" s="677"/>
      <c r="DZ27" s="677"/>
      <c r="EA27" s="677"/>
      <c r="EB27" s="677"/>
      <c r="EC27" s="698"/>
    </row>
    <row r="28" spans="2:133" ht="11.25" customHeight="1" x14ac:dyDescent="0.15">
      <c r="B28" s="661" t="s">
        <v>563</v>
      </c>
      <c r="C28" s="662"/>
      <c r="D28" s="662"/>
      <c r="E28" s="662"/>
      <c r="F28" s="662"/>
      <c r="G28" s="662"/>
      <c r="H28" s="662"/>
      <c r="I28" s="662"/>
      <c r="J28" s="662"/>
      <c r="K28" s="662"/>
      <c r="L28" s="662"/>
      <c r="M28" s="662"/>
      <c r="N28" s="662"/>
      <c r="O28" s="662"/>
      <c r="P28" s="662"/>
      <c r="Q28" s="663"/>
      <c r="R28" s="664">
        <v>8409</v>
      </c>
      <c r="S28" s="665"/>
      <c r="T28" s="665"/>
      <c r="U28" s="665"/>
      <c r="V28" s="665"/>
      <c r="W28" s="665"/>
      <c r="X28" s="665"/>
      <c r="Y28" s="666"/>
      <c r="Z28" s="691">
        <v>0</v>
      </c>
      <c r="AA28" s="691"/>
      <c r="AB28" s="691"/>
      <c r="AC28" s="691"/>
      <c r="AD28" s="692">
        <v>8409</v>
      </c>
      <c r="AE28" s="692"/>
      <c r="AF28" s="692"/>
      <c r="AG28" s="692"/>
      <c r="AH28" s="692"/>
      <c r="AI28" s="692"/>
      <c r="AJ28" s="692"/>
      <c r="AK28" s="692"/>
      <c r="AL28" s="667">
        <v>0.1</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5"/>
      <c r="CD28" s="706" t="s">
        <v>564</v>
      </c>
      <c r="CE28" s="703"/>
      <c r="CF28" s="703"/>
      <c r="CG28" s="703"/>
      <c r="CH28" s="703"/>
      <c r="CI28" s="703"/>
      <c r="CJ28" s="703"/>
      <c r="CK28" s="703"/>
      <c r="CL28" s="703"/>
      <c r="CM28" s="703"/>
      <c r="CN28" s="703"/>
      <c r="CO28" s="703"/>
      <c r="CP28" s="703"/>
      <c r="CQ28" s="704"/>
      <c r="CR28" s="664">
        <v>3478876</v>
      </c>
      <c r="CS28" s="665"/>
      <c r="CT28" s="665"/>
      <c r="CU28" s="665"/>
      <c r="CV28" s="665"/>
      <c r="CW28" s="665"/>
      <c r="CX28" s="665"/>
      <c r="CY28" s="666"/>
      <c r="CZ28" s="667">
        <v>12.1</v>
      </c>
      <c r="DA28" s="677"/>
      <c r="DB28" s="677"/>
      <c r="DC28" s="678"/>
      <c r="DD28" s="670">
        <v>3401752</v>
      </c>
      <c r="DE28" s="665"/>
      <c r="DF28" s="665"/>
      <c r="DG28" s="665"/>
      <c r="DH28" s="665"/>
      <c r="DI28" s="665"/>
      <c r="DJ28" s="665"/>
      <c r="DK28" s="666"/>
      <c r="DL28" s="670">
        <v>3401752</v>
      </c>
      <c r="DM28" s="665"/>
      <c r="DN28" s="665"/>
      <c r="DO28" s="665"/>
      <c r="DP28" s="665"/>
      <c r="DQ28" s="665"/>
      <c r="DR28" s="665"/>
      <c r="DS28" s="665"/>
      <c r="DT28" s="665"/>
      <c r="DU28" s="665"/>
      <c r="DV28" s="666"/>
      <c r="DW28" s="667">
        <v>20.3</v>
      </c>
      <c r="DX28" s="677"/>
      <c r="DY28" s="677"/>
      <c r="DZ28" s="677"/>
      <c r="EA28" s="677"/>
      <c r="EB28" s="677"/>
      <c r="EC28" s="698"/>
    </row>
    <row r="29" spans="2:133" ht="11.25" customHeight="1" x14ac:dyDescent="0.15">
      <c r="B29" s="661" t="s">
        <v>263</v>
      </c>
      <c r="C29" s="662"/>
      <c r="D29" s="662"/>
      <c r="E29" s="662"/>
      <c r="F29" s="662"/>
      <c r="G29" s="662"/>
      <c r="H29" s="662"/>
      <c r="I29" s="662"/>
      <c r="J29" s="662"/>
      <c r="K29" s="662"/>
      <c r="L29" s="662"/>
      <c r="M29" s="662"/>
      <c r="N29" s="662"/>
      <c r="O29" s="662"/>
      <c r="P29" s="662"/>
      <c r="Q29" s="663"/>
      <c r="R29" s="664">
        <v>513455</v>
      </c>
      <c r="S29" s="665"/>
      <c r="T29" s="665"/>
      <c r="U29" s="665"/>
      <c r="V29" s="665"/>
      <c r="W29" s="665"/>
      <c r="X29" s="665"/>
      <c r="Y29" s="666"/>
      <c r="Z29" s="691">
        <v>1.7</v>
      </c>
      <c r="AA29" s="691"/>
      <c r="AB29" s="691"/>
      <c r="AC29" s="691"/>
      <c r="AD29" s="692" t="s">
        <v>556</v>
      </c>
      <c r="AE29" s="692"/>
      <c r="AF29" s="692"/>
      <c r="AG29" s="692"/>
      <c r="AH29" s="692"/>
      <c r="AI29" s="692"/>
      <c r="AJ29" s="692"/>
      <c r="AK29" s="692"/>
      <c r="AL29" s="667" t="s">
        <v>529</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9"/>
      <c r="CD29" s="750" t="s">
        <v>264</v>
      </c>
      <c r="CE29" s="751"/>
      <c r="CF29" s="706" t="s">
        <v>565</v>
      </c>
      <c r="CG29" s="703"/>
      <c r="CH29" s="703"/>
      <c r="CI29" s="703"/>
      <c r="CJ29" s="703"/>
      <c r="CK29" s="703"/>
      <c r="CL29" s="703"/>
      <c r="CM29" s="703"/>
      <c r="CN29" s="703"/>
      <c r="CO29" s="703"/>
      <c r="CP29" s="703"/>
      <c r="CQ29" s="704"/>
      <c r="CR29" s="664">
        <v>3478876</v>
      </c>
      <c r="CS29" s="675"/>
      <c r="CT29" s="675"/>
      <c r="CU29" s="675"/>
      <c r="CV29" s="675"/>
      <c r="CW29" s="675"/>
      <c r="CX29" s="675"/>
      <c r="CY29" s="676"/>
      <c r="CZ29" s="667">
        <v>12.1</v>
      </c>
      <c r="DA29" s="677"/>
      <c r="DB29" s="677"/>
      <c r="DC29" s="678"/>
      <c r="DD29" s="670">
        <v>3401752</v>
      </c>
      <c r="DE29" s="675"/>
      <c r="DF29" s="675"/>
      <c r="DG29" s="675"/>
      <c r="DH29" s="675"/>
      <c r="DI29" s="675"/>
      <c r="DJ29" s="675"/>
      <c r="DK29" s="676"/>
      <c r="DL29" s="670">
        <v>3401752</v>
      </c>
      <c r="DM29" s="675"/>
      <c r="DN29" s="675"/>
      <c r="DO29" s="675"/>
      <c r="DP29" s="675"/>
      <c r="DQ29" s="675"/>
      <c r="DR29" s="675"/>
      <c r="DS29" s="675"/>
      <c r="DT29" s="675"/>
      <c r="DU29" s="675"/>
      <c r="DV29" s="676"/>
      <c r="DW29" s="667">
        <v>20.3</v>
      </c>
      <c r="DX29" s="677"/>
      <c r="DY29" s="677"/>
      <c r="DZ29" s="677"/>
      <c r="EA29" s="677"/>
      <c r="EB29" s="677"/>
      <c r="EC29" s="698"/>
    </row>
    <row r="30" spans="2:133" ht="11.25" customHeight="1" x14ac:dyDescent="0.15">
      <c r="B30" s="661" t="s">
        <v>265</v>
      </c>
      <c r="C30" s="662"/>
      <c r="D30" s="662"/>
      <c r="E30" s="662"/>
      <c r="F30" s="662"/>
      <c r="G30" s="662"/>
      <c r="H30" s="662"/>
      <c r="I30" s="662"/>
      <c r="J30" s="662"/>
      <c r="K30" s="662"/>
      <c r="L30" s="662"/>
      <c r="M30" s="662"/>
      <c r="N30" s="662"/>
      <c r="O30" s="662"/>
      <c r="P30" s="662"/>
      <c r="Q30" s="663"/>
      <c r="R30" s="664">
        <v>236798</v>
      </c>
      <c r="S30" s="665"/>
      <c r="T30" s="665"/>
      <c r="U30" s="665"/>
      <c r="V30" s="665"/>
      <c r="W30" s="665"/>
      <c r="X30" s="665"/>
      <c r="Y30" s="666"/>
      <c r="Z30" s="691">
        <v>0.8</v>
      </c>
      <c r="AA30" s="691"/>
      <c r="AB30" s="691"/>
      <c r="AC30" s="691"/>
      <c r="AD30" s="692">
        <v>34574</v>
      </c>
      <c r="AE30" s="692"/>
      <c r="AF30" s="692"/>
      <c r="AG30" s="692"/>
      <c r="AH30" s="692"/>
      <c r="AI30" s="692"/>
      <c r="AJ30" s="692"/>
      <c r="AK30" s="692"/>
      <c r="AL30" s="667">
        <v>0.2</v>
      </c>
      <c r="AM30" s="668"/>
      <c r="AN30" s="668"/>
      <c r="AO30" s="693"/>
      <c r="AP30" s="723" t="s">
        <v>220</v>
      </c>
      <c r="AQ30" s="724"/>
      <c r="AR30" s="724"/>
      <c r="AS30" s="724"/>
      <c r="AT30" s="724"/>
      <c r="AU30" s="724"/>
      <c r="AV30" s="724"/>
      <c r="AW30" s="724"/>
      <c r="AX30" s="724"/>
      <c r="AY30" s="724"/>
      <c r="AZ30" s="724"/>
      <c r="BA30" s="724"/>
      <c r="BB30" s="724"/>
      <c r="BC30" s="724"/>
      <c r="BD30" s="724"/>
      <c r="BE30" s="724"/>
      <c r="BF30" s="725"/>
      <c r="BG30" s="723" t="s">
        <v>266</v>
      </c>
      <c r="BH30" s="748"/>
      <c r="BI30" s="748"/>
      <c r="BJ30" s="748"/>
      <c r="BK30" s="748"/>
      <c r="BL30" s="748"/>
      <c r="BM30" s="748"/>
      <c r="BN30" s="748"/>
      <c r="BO30" s="748"/>
      <c r="BP30" s="748"/>
      <c r="BQ30" s="749"/>
      <c r="BR30" s="723" t="s">
        <v>267</v>
      </c>
      <c r="BS30" s="748"/>
      <c r="BT30" s="748"/>
      <c r="BU30" s="748"/>
      <c r="BV30" s="748"/>
      <c r="BW30" s="748"/>
      <c r="BX30" s="748"/>
      <c r="BY30" s="748"/>
      <c r="BZ30" s="748"/>
      <c r="CA30" s="748"/>
      <c r="CB30" s="749"/>
      <c r="CD30" s="752"/>
      <c r="CE30" s="753"/>
      <c r="CF30" s="706" t="s">
        <v>566</v>
      </c>
      <c r="CG30" s="703"/>
      <c r="CH30" s="703"/>
      <c r="CI30" s="703"/>
      <c r="CJ30" s="703"/>
      <c r="CK30" s="703"/>
      <c r="CL30" s="703"/>
      <c r="CM30" s="703"/>
      <c r="CN30" s="703"/>
      <c r="CO30" s="703"/>
      <c r="CP30" s="703"/>
      <c r="CQ30" s="704"/>
      <c r="CR30" s="664">
        <v>3249093</v>
      </c>
      <c r="CS30" s="665"/>
      <c r="CT30" s="665"/>
      <c r="CU30" s="665"/>
      <c r="CV30" s="665"/>
      <c r="CW30" s="665"/>
      <c r="CX30" s="665"/>
      <c r="CY30" s="666"/>
      <c r="CZ30" s="667">
        <v>11.3</v>
      </c>
      <c r="DA30" s="677"/>
      <c r="DB30" s="677"/>
      <c r="DC30" s="678"/>
      <c r="DD30" s="670">
        <v>3178184</v>
      </c>
      <c r="DE30" s="665"/>
      <c r="DF30" s="665"/>
      <c r="DG30" s="665"/>
      <c r="DH30" s="665"/>
      <c r="DI30" s="665"/>
      <c r="DJ30" s="665"/>
      <c r="DK30" s="666"/>
      <c r="DL30" s="670">
        <v>3178184</v>
      </c>
      <c r="DM30" s="665"/>
      <c r="DN30" s="665"/>
      <c r="DO30" s="665"/>
      <c r="DP30" s="665"/>
      <c r="DQ30" s="665"/>
      <c r="DR30" s="665"/>
      <c r="DS30" s="665"/>
      <c r="DT30" s="665"/>
      <c r="DU30" s="665"/>
      <c r="DV30" s="666"/>
      <c r="DW30" s="667">
        <v>18.899999999999999</v>
      </c>
      <c r="DX30" s="677"/>
      <c r="DY30" s="677"/>
      <c r="DZ30" s="677"/>
      <c r="EA30" s="677"/>
      <c r="EB30" s="677"/>
      <c r="EC30" s="698"/>
    </row>
    <row r="31" spans="2:133" ht="11.25" customHeight="1" x14ac:dyDescent="0.15">
      <c r="B31" s="661" t="s">
        <v>268</v>
      </c>
      <c r="C31" s="662"/>
      <c r="D31" s="662"/>
      <c r="E31" s="662"/>
      <c r="F31" s="662"/>
      <c r="G31" s="662"/>
      <c r="H31" s="662"/>
      <c r="I31" s="662"/>
      <c r="J31" s="662"/>
      <c r="K31" s="662"/>
      <c r="L31" s="662"/>
      <c r="M31" s="662"/>
      <c r="N31" s="662"/>
      <c r="O31" s="662"/>
      <c r="P31" s="662"/>
      <c r="Q31" s="663"/>
      <c r="R31" s="664">
        <v>322656</v>
      </c>
      <c r="S31" s="665"/>
      <c r="T31" s="665"/>
      <c r="U31" s="665"/>
      <c r="V31" s="665"/>
      <c r="W31" s="665"/>
      <c r="X31" s="665"/>
      <c r="Y31" s="666"/>
      <c r="Z31" s="691">
        <v>1.1000000000000001</v>
      </c>
      <c r="AA31" s="691"/>
      <c r="AB31" s="691"/>
      <c r="AC31" s="691"/>
      <c r="AD31" s="692" t="s">
        <v>529</v>
      </c>
      <c r="AE31" s="692"/>
      <c r="AF31" s="692"/>
      <c r="AG31" s="692"/>
      <c r="AH31" s="692"/>
      <c r="AI31" s="692"/>
      <c r="AJ31" s="692"/>
      <c r="AK31" s="692"/>
      <c r="AL31" s="667" t="s">
        <v>529</v>
      </c>
      <c r="AM31" s="668"/>
      <c r="AN31" s="668"/>
      <c r="AO31" s="693"/>
      <c r="AP31" s="739" t="s">
        <v>269</v>
      </c>
      <c r="AQ31" s="740"/>
      <c r="AR31" s="740"/>
      <c r="AS31" s="740"/>
      <c r="AT31" s="745" t="s">
        <v>270</v>
      </c>
      <c r="AU31" s="360"/>
      <c r="AV31" s="360"/>
      <c r="AW31" s="360"/>
      <c r="AX31" s="731" t="s">
        <v>188</v>
      </c>
      <c r="AY31" s="732"/>
      <c r="AZ31" s="732"/>
      <c r="BA31" s="732"/>
      <c r="BB31" s="732"/>
      <c r="BC31" s="732"/>
      <c r="BD31" s="732"/>
      <c r="BE31" s="732"/>
      <c r="BF31" s="733"/>
      <c r="BG31" s="734">
        <v>99.5</v>
      </c>
      <c r="BH31" s="735"/>
      <c r="BI31" s="735"/>
      <c r="BJ31" s="735"/>
      <c r="BK31" s="735"/>
      <c r="BL31" s="735"/>
      <c r="BM31" s="736">
        <v>98</v>
      </c>
      <c r="BN31" s="735"/>
      <c r="BO31" s="735"/>
      <c r="BP31" s="735"/>
      <c r="BQ31" s="737"/>
      <c r="BR31" s="734">
        <v>98.8</v>
      </c>
      <c r="BS31" s="735"/>
      <c r="BT31" s="735"/>
      <c r="BU31" s="735"/>
      <c r="BV31" s="735"/>
      <c r="BW31" s="735"/>
      <c r="BX31" s="736">
        <v>97</v>
      </c>
      <c r="BY31" s="735"/>
      <c r="BZ31" s="735"/>
      <c r="CA31" s="735"/>
      <c r="CB31" s="737"/>
      <c r="CD31" s="752"/>
      <c r="CE31" s="753"/>
      <c r="CF31" s="706" t="s">
        <v>567</v>
      </c>
      <c r="CG31" s="703"/>
      <c r="CH31" s="703"/>
      <c r="CI31" s="703"/>
      <c r="CJ31" s="703"/>
      <c r="CK31" s="703"/>
      <c r="CL31" s="703"/>
      <c r="CM31" s="703"/>
      <c r="CN31" s="703"/>
      <c r="CO31" s="703"/>
      <c r="CP31" s="703"/>
      <c r="CQ31" s="704"/>
      <c r="CR31" s="664">
        <v>229783</v>
      </c>
      <c r="CS31" s="675"/>
      <c r="CT31" s="675"/>
      <c r="CU31" s="675"/>
      <c r="CV31" s="675"/>
      <c r="CW31" s="675"/>
      <c r="CX31" s="675"/>
      <c r="CY31" s="676"/>
      <c r="CZ31" s="667">
        <v>0.8</v>
      </c>
      <c r="DA31" s="677"/>
      <c r="DB31" s="677"/>
      <c r="DC31" s="678"/>
      <c r="DD31" s="670">
        <v>223568</v>
      </c>
      <c r="DE31" s="675"/>
      <c r="DF31" s="675"/>
      <c r="DG31" s="675"/>
      <c r="DH31" s="675"/>
      <c r="DI31" s="675"/>
      <c r="DJ31" s="675"/>
      <c r="DK31" s="676"/>
      <c r="DL31" s="670">
        <v>223568</v>
      </c>
      <c r="DM31" s="675"/>
      <c r="DN31" s="675"/>
      <c r="DO31" s="675"/>
      <c r="DP31" s="675"/>
      <c r="DQ31" s="675"/>
      <c r="DR31" s="675"/>
      <c r="DS31" s="675"/>
      <c r="DT31" s="675"/>
      <c r="DU31" s="675"/>
      <c r="DV31" s="676"/>
      <c r="DW31" s="667">
        <v>1.3</v>
      </c>
      <c r="DX31" s="677"/>
      <c r="DY31" s="677"/>
      <c r="DZ31" s="677"/>
      <c r="EA31" s="677"/>
      <c r="EB31" s="677"/>
      <c r="EC31" s="698"/>
    </row>
    <row r="32" spans="2:133" ht="11.25" customHeight="1" x14ac:dyDescent="0.15">
      <c r="B32" s="661" t="s">
        <v>271</v>
      </c>
      <c r="C32" s="662"/>
      <c r="D32" s="662"/>
      <c r="E32" s="662"/>
      <c r="F32" s="662"/>
      <c r="G32" s="662"/>
      <c r="H32" s="662"/>
      <c r="I32" s="662"/>
      <c r="J32" s="662"/>
      <c r="K32" s="662"/>
      <c r="L32" s="662"/>
      <c r="M32" s="662"/>
      <c r="N32" s="662"/>
      <c r="O32" s="662"/>
      <c r="P32" s="662"/>
      <c r="Q32" s="663"/>
      <c r="R32" s="664">
        <v>6550073</v>
      </c>
      <c r="S32" s="665"/>
      <c r="T32" s="665"/>
      <c r="U32" s="665"/>
      <c r="V32" s="665"/>
      <c r="W32" s="665"/>
      <c r="X32" s="665"/>
      <c r="Y32" s="666"/>
      <c r="Z32" s="691">
        <v>22.1</v>
      </c>
      <c r="AA32" s="691"/>
      <c r="AB32" s="691"/>
      <c r="AC32" s="691"/>
      <c r="AD32" s="692" t="s">
        <v>568</v>
      </c>
      <c r="AE32" s="692"/>
      <c r="AF32" s="692"/>
      <c r="AG32" s="692"/>
      <c r="AH32" s="692"/>
      <c r="AI32" s="692"/>
      <c r="AJ32" s="692"/>
      <c r="AK32" s="692"/>
      <c r="AL32" s="667" t="s">
        <v>569</v>
      </c>
      <c r="AM32" s="668"/>
      <c r="AN32" s="668"/>
      <c r="AO32" s="693"/>
      <c r="AP32" s="741"/>
      <c r="AQ32" s="742"/>
      <c r="AR32" s="742"/>
      <c r="AS32" s="742"/>
      <c r="AT32" s="746"/>
      <c r="AU32" s="361" t="s">
        <v>570</v>
      </c>
      <c r="AV32" s="361"/>
      <c r="AW32" s="361"/>
      <c r="AX32" s="661" t="s">
        <v>272</v>
      </c>
      <c r="AY32" s="662"/>
      <c r="AZ32" s="662"/>
      <c r="BA32" s="662"/>
      <c r="BB32" s="662"/>
      <c r="BC32" s="662"/>
      <c r="BD32" s="662"/>
      <c r="BE32" s="662"/>
      <c r="BF32" s="663"/>
      <c r="BG32" s="738">
        <v>99.3</v>
      </c>
      <c r="BH32" s="675"/>
      <c r="BI32" s="675"/>
      <c r="BJ32" s="675"/>
      <c r="BK32" s="675"/>
      <c r="BL32" s="675"/>
      <c r="BM32" s="668">
        <v>97.5</v>
      </c>
      <c r="BN32" s="730"/>
      <c r="BO32" s="730"/>
      <c r="BP32" s="730"/>
      <c r="BQ32" s="702"/>
      <c r="BR32" s="738">
        <v>98.4</v>
      </c>
      <c r="BS32" s="675"/>
      <c r="BT32" s="675"/>
      <c r="BU32" s="675"/>
      <c r="BV32" s="675"/>
      <c r="BW32" s="675"/>
      <c r="BX32" s="668">
        <v>96.2</v>
      </c>
      <c r="BY32" s="730"/>
      <c r="BZ32" s="730"/>
      <c r="CA32" s="730"/>
      <c r="CB32" s="702"/>
      <c r="CD32" s="754"/>
      <c r="CE32" s="755"/>
      <c r="CF32" s="706" t="s">
        <v>571</v>
      </c>
      <c r="CG32" s="703"/>
      <c r="CH32" s="703"/>
      <c r="CI32" s="703"/>
      <c r="CJ32" s="703"/>
      <c r="CK32" s="703"/>
      <c r="CL32" s="703"/>
      <c r="CM32" s="703"/>
      <c r="CN32" s="703"/>
      <c r="CO32" s="703"/>
      <c r="CP32" s="703"/>
      <c r="CQ32" s="704"/>
      <c r="CR32" s="664" t="s">
        <v>529</v>
      </c>
      <c r="CS32" s="665"/>
      <c r="CT32" s="665"/>
      <c r="CU32" s="665"/>
      <c r="CV32" s="665"/>
      <c r="CW32" s="665"/>
      <c r="CX32" s="665"/>
      <c r="CY32" s="666"/>
      <c r="CZ32" s="667" t="s">
        <v>529</v>
      </c>
      <c r="DA32" s="677"/>
      <c r="DB32" s="677"/>
      <c r="DC32" s="678"/>
      <c r="DD32" s="670" t="s">
        <v>529</v>
      </c>
      <c r="DE32" s="665"/>
      <c r="DF32" s="665"/>
      <c r="DG32" s="665"/>
      <c r="DH32" s="665"/>
      <c r="DI32" s="665"/>
      <c r="DJ32" s="665"/>
      <c r="DK32" s="666"/>
      <c r="DL32" s="670" t="s">
        <v>529</v>
      </c>
      <c r="DM32" s="665"/>
      <c r="DN32" s="665"/>
      <c r="DO32" s="665"/>
      <c r="DP32" s="665"/>
      <c r="DQ32" s="665"/>
      <c r="DR32" s="665"/>
      <c r="DS32" s="665"/>
      <c r="DT32" s="665"/>
      <c r="DU32" s="665"/>
      <c r="DV32" s="666"/>
      <c r="DW32" s="667" t="s">
        <v>542</v>
      </c>
      <c r="DX32" s="677"/>
      <c r="DY32" s="677"/>
      <c r="DZ32" s="677"/>
      <c r="EA32" s="677"/>
      <c r="EB32" s="677"/>
      <c r="EC32" s="698"/>
    </row>
    <row r="33" spans="2:133" ht="11.25" customHeight="1" x14ac:dyDescent="0.15">
      <c r="B33" s="727" t="s">
        <v>273</v>
      </c>
      <c r="C33" s="728"/>
      <c r="D33" s="728"/>
      <c r="E33" s="728"/>
      <c r="F33" s="728"/>
      <c r="G33" s="728"/>
      <c r="H33" s="728"/>
      <c r="I33" s="728"/>
      <c r="J33" s="728"/>
      <c r="K33" s="728"/>
      <c r="L33" s="728"/>
      <c r="M33" s="728"/>
      <c r="N33" s="728"/>
      <c r="O33" s="728"/>
      <c r="P33" s="728"/>
      <c r="Q33" s="729"/>
      <c r="R33" s="664" t="s">
        <v>569</v>
      </c>
      <c r="S33" s="665"/>
      <c r="T33" s="665"/>
      <c r="U33" s="665"/>
      <c r="V33" s="665"/>
      <c r="W33" s="665"/>
      <c r="X33" s="665"/>
      <c r="Y33" s="666"/>
      <c r="Z33" s="691" t="s">
        <v>529</v>
      </c>
      <c r="AA33" s="691"/>
      <c r="AB33" s="691"/>
      <c r="AC33" s="691"/>
      <c r="AD33" s="692" t="s">
        <v>529</v>
      </c>
      <c r="AE33" s="692"/>
      <c r="AF33" s="692"/>
      <c r="AG33" s="692"/>
      <c r="AH33" s="692"/>
      <c r="AI33" s="692"/>
      <c r="AJ33" s="692"/>
      <c r="AK33" s="692"/>
      <c r="AL33" s="667" t="s">
        <v>529</v>
      </c>
      <c r="AM33" s="668"/>
      <c r="AN33" s="668"/>
      <c r="AO33" s="693"/>
      <c r="AP33" s="743"/>
      <c r="AQ33" s="744"/>
      <c r="AR33" s="744"/>
      <c r="AS33" s="744"/>
      <c r="AT33" s="747"/>
      <c r="AU33" s="362"/>
      <c r="AV33" s="362"/>
      <c r="AW33" s="362"/>
      <c r="AX33" s="641" t="s">
        <v>274</v>
      </c>
      <c r="AY33" s="642"/>
      <c r="AZ33" s="642"/>
      <c r="BA33" s="642"/>
      <c r="BB33" s="642"/>
      <c r="BC33" s="642"/>
      <c r="BD33" s="642"/>
      <c r="BE33" s="642"/>
      <c r="BF33" s="643"/>
      <c r="BG33" s="726">
        <v>99.6</v>
      </c>
      <c r="BH33" s="645"/>
      <c r="BI33" s="645"/>
      <c r="BJ33" s="645"/>
      <c r="BK33" s="645"/>
      <c r="BL33" s="645"/>
      <c r="BM33" s="683">
        <v>98.5</v>
      </c>
      <c r="BN33" s="645"/>
      <c r="BO33" s="645"/>
      <c r="BP33" s="645"/>
      <c r="BQ33" s="694"/>
      <c r="BR33" s="726">
        <v>99</v>
      </c>
      <c r="BS33" s="645"/>
      <c r="BT33" s="645"/>
      <c r="BU33" s="645"/>
      <c r="BV33" s="645"/>
      <c r="BW33" s="645"/>
      <c r="BX33" s="683">
        <v>97.5</v>
      </c>
      <c r="BY33" s="645"/>
      <c r="BZ33" s="645"/>
      <c r="CA33" s="645"/>
      <c r="CB33" s="694"/>
      <c r="CD33" s="706" t="s">
        <v>275</v>
      </c>
      <c r="CE33" s="703"/>
      <c r="CF33" s="703"/>
      <c r="CG33" s="703"/>
      <c r="CH33" s="703"/>
      <c r="CI33" s="703"/>
      <c r="CJ33" s="703"/>
      <c r="CK33" s="703"/>
      <c r="CL33" s="703"/>
      <c r="CM33" s="703"/>
      <c r="CN33" s="703"/>
      <c r="CO33" s="703"/>
      <c r="CP33" s="703"/>
      <c r="CQ33" s="704"/>
      <c r="CR33" s="664">
        <v>9888160</v>
      </c>
      <c r="CS33" s="675"/>
      <c r="CT33" s="675"/>
      <c r="CU33" s="675"/>
      <c r="CV33" s="675"/>
      <c r="CW33" s="675"/>
      <c r="CX33" s="675"/>
      <c r="CY33" s="676"/>
      <c r="CZ33" s="667">
        <v>34.5</v>
      </c>
      <c r="DA33" s="677"/>
      <c r="DB33" s="677"/>
      <c r="DC33" s="678"/>
      <c r="DD33" s="670">
        <v>7860539</v>
      </c>
      <c r="DE33" s="675"/>
      <c r="DF33" s="675"/>
      <c r="DG33" s="675"/>
      <c r="DH33" s="675"/>
      <c r="DI33" s="675"/>
      <c r="DJ33" s="675"/>
      <c r="DK33" s="676"/>
      <c r="DL33" s="670">
        <v>5546700</v>
      </c>
      <c r="DM33" s="675"/>
      <c r="DN33" s="675"/>
      <c r="DO33" s="675"/>
      <c r="DP33" s="675"/>
      <c r="DQ33" s="675"/>
      <c r="DR33" s="675"/>
      <c r="DS33" s="675"/>
      <c r="DT33" s="675"/>
      <c r="DU33" s="675"/>
      <c r="DV33" s="676"/>
      <c r="DW33" s="667">
        <v>33</v>
      </c>
      <c r="DX33" s="677"/>
      <c r="DY33" s="677"/>
      <c r="DZ33" s="677"/>
      <c r="EA33" s="677"/>
      <c r="EB33" s="677"/>
      <c r="EC33" s="698"/>
    </row>
    <row r="34" spans="2:133" ht="11.25" customHeight="1" x14ac:dyDescent="0.15">
      <c r="B34" s="661" t="s">
        <v>276</v>
      </c>
      <c r="C34" s="662"/>
      <c r="D34" s="662"/>
      <c r="E34" s="662"/>
      <c r="F34" s="662"/>
      <c r="G34" s="662"/>
      <c r="H34" s="662"/>
      <c r="I34" s="662"/>
      <c r="J34" s="662"/>
      <c r="K34" s="662"/>
      <c r="L34" s="662"/>
      <c r="M34" s="662"/>
      <c r="N34" s="662"/>
      <c r="O34" s="662"/>
      <c r="P34" s="662"/>
      <c r="Q34" s="663"/>
      <c r="R34" s="664">
        <v>1629640</v>
      </c>
      <c r="S34" s="665"/>
      <c r="T34" s="665"/>
      <c r="U34" s="665"/>
      <c r="V34" s="665"/>
      <c r="W34" s="665"/>
      <c r="X34" s="665"/>
      <c r="Y34" s="666"/>
      <c r="Z34" s="691">
        <v>5.5</v>
      </c>
      <c r="AA34" s="691"/>
      <c r="AB34" s="691"/>
      <c r="AC34" s="691"/>
      <c r="AD34" s="692" t="s">
        <v>529</v>
      </c>
      <c r="AE34" s="692"/>
      <c r="AF34" s="692"/>
      <c r="AG34" s="692"/>
      <c r="AH34" s="692"/>
      <c r="AI34" s="692"/>
      <c r="AJ34" s="692"/>
      <c r="AK34" s="692"/>
      <c r="AL34" s="667" t="s">
        <v>529</v>
      </c>
      <c r="AM34" s="668"/>
      <c r="AN34" s="668"/>
      <c r="AO34" s="693"/>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706" t="s">
        <v>572</v>
      </c>
      <c r="CE34" s="703"/>
      <c r="CF34" s="703"/>
      <c r="CG34" s="703"/>
      <c r="CH34" s="703"/>
      <c r="CI34" s="703"/>
      <c r="CJ34" s="703"/>
      <c r="CK34" s="703"/>
      <c r="CL34" s="703"/>
      <c r="CM34" s="703"/>
      <c r="CN34" s="703"/>
      <c r="CO34" s="703"/>
      <c r="CP34" s="703"/>
      <c r="CQ34" s="704"/>
      <c r="CR34" s="664">
        <v>4503603</v>
      </c>
      <c r="CS34" s="665"/>
      <c r="CT34" s="665"/>
      <c r="CU34" s="665"/>
      <c r="CV34" s="665"/>
      <c r="CW34" s="665"/>
      <c r="CX34" s="665"/>
      <c r="CY34" s="666"/>
      <c r="CZ34" s="667">
        <v>15.7</v>
      </c>
      <c r="DA34" s="677"/>
      <c r="DB34" s="677"/>
      <c r="DC34" s="678"/>
      <c r="DD34" s="670">
        <v>3050678</v>
      </c>
      <c r="DE34" s="665"/>
      <c r="DF34" s="665"/>
      <c r="DG34" s="665"/>
      <c r="DH34" s="665"/>
      <c r="DI34" s="665"/>
      <c r="DJ34" s="665"/>
      <c r="DK34" s="666"/>
      <c r="DL34" s="670">
        <v>2661585</v>
      </c>
      <c r="DM34" s="665"/>
      <c r="DN34" s="665"/>
      <c r="DO34" s="665"/>
      <c r="DP34" s="665"/>
      <c r="DQ34" s="665"/>
      <c r="DR34" s="665"/>
      <c r="DS34" s="665"/>
      <c r="DT34" s="665"/>
      <c r="DU34" s="665"/>
      <c r="DV34" s="666"/>
      <c r="DW34" s="667">
        <v>15.9</v>
      </c>
      <c r="DX34" s="677"/>
      <c r="DY34" s="677"/>
      <c r="DZ34" s="677"/>
      <c r="EA34" s="677"/>
      <c r="EB34" s="677"/>
      <c r="EC34" s="698"/>
    </row>
    <row r="35" spans="2:133" ht="11.25" customHeight="1" x14ac:dyDescent="0.15">
      <c r="B35" s="661" t="s">
        <v>277</v>
      </c>
      <c r="C35" s="662"/>
      <c r="D35" s="662"/>
      <c r="E35" s="662"/>
      <c r="F35" s="662"/>
      <c r="G35" s="662"/>
      <c r="H35" s="662"/>
      <c r="I35" s="662"/>
      <c r="J35" s="662"/>
      <c r="K35" s="662"/>
      <c r="L35" s="662"/>
      <c r="M35" s="662"/>
      <c r="N35" s="662"/>
      <c r="O35" s="662"/>
      <c r="P35" s="662"/>
      <c r="Q35" s="663"/>
      <c r="R35" s="664">
        <v>115075</v>
      </c>
      <c r="S35" s="665"/>
      <c r="T35" s="665"/>
      <c r="U35" s="665"/>
      <c r="V35" s="665"/>
      <c r="W35" s="665"/>
      <c r="X35" s="665"/>
      <c r="Y35" s="666"/>
      <c r="Z35" s="691">
        <v>0.4</v>
      </c>
      <c r="AA35" s="691"/>
      <c r="AB35" s="691"/>
      <c r="AC35" s="691"/>
      <c r="AD35" s="692">
        <v>61386</v>
      </c>
      <c r="AE35" s="692"/>
      <c r="AF35" s="692"/>
      <c r="AG35" s="692"/>
      <c r="AH35" s="692"/>
      <c r="AI35" s="692"/>
      <c r="AJ35" s="692"/>
      <c r="AK35" s="692"/>
      <c r="AL35" s="667">
        <v>0.4</v>
      </c>
      <c r="AM35" s="668"/>
      <c r="AN35" s="668"/>
      <c r="AO35" s="693"/>
      <c r="AP35" s="218"/>
      <c r="AQ35" s="723" t="s">
        <v>278</v>
      </c>
      <c r="AR35" s="724"/>
      <c r="AS35" s="724"/>
      <c r="AT35" s="724"/>
      <c r="AU35" s="724"/>
      <c r="AV35" s="724"/>
      <c r="AW35" s="724"/>
      <c r="AX35" s="724"/>
      <c r="AY35" s="724"/>
      <c r="AZ35" s="724"/>
      <c r="BA35" s="724"/>
      <c r="BB35" s="724"/>
      <c r="BC35" s="724"/>
      <c r="BD35" s="724"/>
      <c r="BE35" s="724"/>
      <c r="BF35" s="725"/>
      <c r="BG35" s="723" t="s">
        <v>279</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6" t="s">
        <v>573</v>
      </c>
      <c r="CE35" s="703"/>
      <c r="CF35" s="703"/>
      <c r="CG35" s="703"/>
      <c r="CH35" s="703"/>
      <c r="CI35" s="703"/>
      <c r="CJ35" s="703"/>
      <c r="CK35" s="703"/>
      <c r="CL35" s="703"/>
      <c r="CM35" s="703"/>
      <c r="CN35" s="703"/>
      <c r="CO35" s="703"/>
      <c r="CP35" s="703"/>
      <c r="CQ35" s="704"/>
      <c r="CR35" s="664">
        <v>161424</v>
      </c>
      <c r="CS35" s="675"/>
      <c r="CT35" s="675"/>
      <c r="CU35" s="675"/>
      <c r="CV35" s="675"/>
      <c r="CW35" s="675"/>
      <c r="CX35" s="675"/>
      <c r="CY35" s="676"/>
      <c r="CZ35" s="667">
        <v>0.6</v>
      </c>
      <c r="DA35" s="677"/>
      <c r="DB35" s="677"/>
      <c r="DC35" s="678"/>
      <c r="DD35" s="670">
        <v>159833</v>
      </c>
      <c r="DE35" s="675"/>
      <c r="DF35" s="675"/>
      <c r="DG35" s="675"/>
      <c r="DH35" s="675"/>
      <c r="DI35" s="675"/>
      <c r="DJ35" s="675"/>
      <c r="DK35" s="676"/>
      <c r="DL35" s="670">
        <v>159833</v>
      </c>
      <c r="DM35" s="675"/>
      <c r="DN35" s="675"/>
      <c r="DO35" s="675"/>
      <c r="DP35" s="675"/>
      <c r="DQ35" s="675"/>
      <c r="DR35" s="675"/>
      <c r="DS35" s="675"/>
      <c r="DT35" s="675"/>
      <c r="DU35" s="675"/>
      <c r="DV35" s="676"/>
      <c r="DW35" s="667">
        <v>1</v>
      </c>
      <c r="DX35" s="677"/>
      <c r="DY35" s="677"/>
      <c r="DZ35" s="677"/>
      <c r="EA35" s="677"/>
      <c r="EB35" s="677"/>
      <c r="EC35" s="698"/>
    </row>
    <row r="36" spans="2:133" ht="11.25" customHeight="1" x14ac:dyDescent="0.15">
      <c r="B36" s="661" t="s">
        <v>280</v>
      </c>
      <c r="C36" s="662"/>
      <c r="D36" s="662"/>
      <c r="E36" s="662"/>
      <c r="F36" s="662"/>
      <c r="G36" s="662"/>
      <c r="H36" s="662"/>
      <c r="I36" s="662"/>
      <c r="J36" s="662"/>
      <c r="K36" s="662"/>
      <c r="L36" s="662"/>
      <c r="M36" s="662"/>
      <c r="N36" s="662"/>
      <c r="O36" s="662"/>
      <c r="P36" s="662"/>
      <c r="Q36" s="663"/>
      <c r="R36" s="664">
        <v>188369</v>
      </c>
      <c r="S36" s="665"/>
      <c r="T36" s="665"/>
      <c r="U36" s="665"/>
      <c r="V36" s="665"/>
      <c r="W36" s="665"/>
      <c r="X36" s="665"/>
      <c r="Y36" s="666"/>
      <c r="Z36" s="691">
        <v>0.6</v>
      </c>
      <c r="AA36" s="691"/>
      <c r="AB36" s="691"/>
      <c r="AC36" s="691"/>
      <c r="AD36" s="692" t="s">
        <v>529</v>
      </c>
      <c r="AE36" s="692"/>
      <c r="AF36" s="692"/>
      <c r="AG36" s="692"/>
      <c r="AH36" s="692"/>
      <c r="AI36" s="692"/>
      <c r="AJ36" s="692"/>
      <c r="AK36" s="692"/>
      <c r="AL36" s="667" t="s">
        <v>529</v>
      </c>
      <c r="AM36" s="668"/>
      <c r="AN36" s="668"/>
      <c r="AO36" s="693"/>
      <c r="AP36" s="218"/>
      <c r="AQ36" s="714" t="s">
        <v>574</v>
      </c>
      <c r="AR36" s="715"/>
      <c r="AS36" s="715"/>
      <c r="AT36" s="715"/>
      <c r="AU36" s="715"/>
      <c r="AV36" s="715"/>
      <c r="AW36" s="715"/>
      <c r="AX36" s="715"/>
      <c r="AY36" s="716"/>
      <c r="AZ36" s="717">
        <v>2114092</v>
      </c>
      <c r="BA36" s="718"/>
      <c r="BB36" s="718"/>
      <c r="BC36" s="718"/>
      <c r="BD36" s="718"/>
      <c r="BE36" s="718"/>
      <c r="BF36" s="719"/>
      <c r="BG36" s="720" t="s">
        <v>281</v>
      </c>
      <c r="BH36" s="721"/>
      <c r="BI36" s="721"/>
      <c r="BJ36" s="721"/>
      <c r="BK36" s="721"/>
      <c r="BL36" s="721"/>
      <c r="BM36" s="721"/>
      <c r="BN36" s="721"/>
      <c r="BO36" s="721"/>
      <c r="BP36" s="721"/>
      <c r="BQ36" s="721"/>
      <c r="BR36" s="721"/>
      <c r="BS36" s="721"/>
      <c r="BT36" s="721"/>
      <c r="BU36" s="722"/>
      <c r="BV36" s="717">
        <v>592104</v>
      </c>
      <c r="BW36" s="718"/>
      <c r="BX36" s="718"/>
      <c r="BY36" s="718"/>
      <c r="BZ36" s="718"/>
      <c r="CA36" s="718"/>
      <c r="CB36" s="719"/>
      <c r="CD36" s="706" t="s">
        <v>282</v>
      </c>
      <c r="CE36" s="703"/>
      <c r="CF36" s="703"/>
      <c r="CG36" s="703"/>
      <c r="CH36" s="703"/>
      <c r="CI36" s="703"/>
      <c r="CJ36" s="703"/>
      <c r="CK36" s="703"/>
      <c r="CL36" s="703"/>
      <c r="CM36" s="703"/>
      <c r="CN36" s="703"/>
      <c r="CO36" s="703"/>
      <c r="CP36" s="703"/>
      <c r="CQ36" s="704"/>
      <c r="CR36" s="664">
        <v>2462730</v>
      </c>
      <c r="CS36" s="665"/>
      <c r="CT36" s="665"/>
      <c r="CU36" s="665"/>
      <c r="CV36" s="665"/>
      <c r="CW36" s="665"/>
      <c r="CX36" s="665"/>
      <c r="CY36" s="666"/>
      <c r="CZ36" s="667">
        <v>8.6</v>
      </c>
      <c r="DA36" s="677"/>
      <c r="DB36" s="677"/>
      <c r="DC36" s="678"/>
      <c r="DD36" s="670">
        <v>2333538</v>
      </c>
      <c r="DE36" s="665"/>
      <c r="DF36" s="665"/>
      <c r="DG36" s="665"/>
      <c r="DH36" s="665"/>
      <c r="DI36" s="665"/>
      <c r="DJ36" s="665"/>
      <c r="DK36" s="666"/>
      <c r="DL36" s="670">
        <v>1451308</v>
      </c>
      <c r="DM36" s="665"/>
      <c r="DN36" s="665"/>
      <c r="DO36" s="665"/>
      <c r="DP36" s="665"/>
      <c r="DQ36" s="665"/>
      <c r="DR36" s="665"/>
      <c r="DS36" s="665"/>
      <c r="DT36" s="665"/>
      <c r="DU36" s="665"/>
      <c r="DV36" s="666"/>
      <c r="DW36" s="667">
        <v>8.6</v>
      </c>
      <c r="DX36" s="677"/>
      <c r="DY36" s="677"/>
      <c r="DZ36" s="677"/>
      <c r="EA36" s="677"/>
      <c r="EB36" s="677"/>
      <c r="EC36" s="698"/>
    </row>
    <row r="37" spans="2:133" ht="11.25" customHeight="1" x14ac:dyDescent="0.15">
      <c r="B37" s="661" t="s">
        <v>283</v>
      </c>
      <c r="C37" s="662"/>
      <c r="D37" s="662"/>
      <c r="E37" s="662"/>
      <c r="F37" s="662"/>
      <c r="G37" s="662"/>
      <c r="H37" s="662"/>
      <c r="I37" s="662"/>
      <c r="J37" s="662"/>
      <c r="K37" s="662"/>
      <c r="L37" s="662"/>
      <c r="M37" s="662"/>
      <c r="N37" s="662"/>
      <c r="O37" s="662"/>
      <c r="P37" s="662"/>
      <c r="Q37" s="663"/>
      <c r="R37" s="664">
        <v>69880</v>
      </c>
      <c r="S37" s="665"/>
      <c r="T37" s="665"/>
      <c r="U37" s="665"/>
      <c r="V37" s="665"/>
      <c r="W37" s="665"/>
      <c r="X37" s="665"/>
      <c r="Y37" s="666"/>
      <c r="Z37" s="691">
        <v>0.2</v>
      </c>
      <c r="AA37" s="691"/>
      <c r="AB37" s="691"/>
      <c r="AC37" s="691"/>
      <c r="AD37" s="692" t="s">
        <v>529</v>
      </c>
      <c r="AE37" s="692"/>
      <c r="AF37" s="692"/>
      <c r="AG37" s="692"/>
      <c r="AH37" s="692"/>
      <c r="AI37" s="692"/>
      <c r="AJ37" s="692"/>
      <c r="AK37" s="692"/>
      <c r="AL37" s="667" t="s">
        <v>529</v>
      </c>
      <c r="AM37" s="668"/>
      <c r="AN37" s="668"/>
      <c r="AO37" s="693"/>
      <c r="AQ37" s="699" t="s">
        <v>575</v>
      </c>
      <c r="AR37" s="700"/>
      <c r="AS37" s="700"/>
      <c r="AT37" s="700"/>
      <c r="AU37" s="700"/>
      <c r="AV37" s="700"/>
      <c r="AW37" s="700"/>
      <c r="AX37" s="700"/>
      <c r="AY37" s="701"/>
      <c r="AZ37" s="664">
        <v>452892</v>
      </c>
      <c r="BA37" s="665"/>
      <c r="BB37" s="665"/>
      <c r="BC37" s="665"/>
      <c r="BD37" s="675"/>
      <c r="BE37" s="675"/>
      <c r="BF37" s="702"/>
      <c r="BG37" s="706" t="s">
        <v>284</v>
      </c>
      <c r="BH37" s="703"/>
      <c r="BI37" s="703"/>
      <c r="BJ37" s="703"/>
      <c r="BK37" s="703"/>
      <c r="BL37" s="703"/>
      <c r="BM37" s="703"/>
      <c r="BN37" s="703"/>
      <c r="BO37" s="703"/>
      <c r="BP37" s="703"/>
      <c r="BQ37" s="703"/>
      <c r="BR37" s="703"/>
      <c r="BS37" s="703"/>
      <c r="BT37" s="703"/>
      <c r="BU37" s="704"/>
      <c r="BV37" s="664">
        <v>576140</v>
      </c>
      <c r="BW37" s="665"/>
      <c r="BX37" s="665"/>
      <c r="BY37" s="665"/>
      <c r="BZ37" s="665"/>
      <c r="CA37" s="665"/>
      <c r="CB37" s="705"/>
      <c r="CD37" s="706" t="s">
        <v>576</v>
      </c>
      <c r="CE37" s="703"/>
      <c r="CF37" s="703"/>
      <c r="CG37" s="703"/>
      <c r="CH37" s="703"/>
      <c r="CI37" s="703"/>
      <c r="CJ37" s="703"/>
      <c r="CK37" s="703"/>
      <c r="CL37" s="703"/>
      <c r="CM37" s="703"/>
      <c r="CN37" s="703"/>
      <c r="CO37" s="703"/>
      <c r="CP37" s="703"/>
      <c r="CQ37" s="704"/>
      <c r="CR37" s="664">
        <v>815806</v>
      </c>
      <c r="CS37" s="675"/>
      <c r="CT37" s="675"/>
      <c r="CU37" s="675"/>
      <c r="CV37" s="675"/>
      <c r="CW37" s="675"/>
      <c r="CX37" s="675"/>
      <c r="CY37" s="676"/>
      <c r="CZ37" s="667">
        <v>2.8</v>
      </c>
      <c r="DA37" s="677"/>
      <c r="DB37" s="677"/>
      <c r="DC37" s="678"/>
      <c r="DD37" s="670">
        <v>815806</v>
      </c>
      <c r="DE37" s="675"/>
      <c r="DF37" s="675"/>
      <c r="DG37" s="675"/>
      <c r="DH37" s="675"/>
      <c r="DI37" s="675"/>
      <c r="DJ37" s="675"/>
      <c r="DK37" s="676"/>
      <c r="DL37" s="670">
        <v>798107</v>
      </c>
      <c r="DM37" s="675"/>
      <c r="DN37" s="675"/>
      <c r="DO37" s="675"/>
      <c r="DP37" s="675"/>
      <c r="DQ37" s="675"/>
      <c r="DR37" s="675"/>
      <c r="DS37" s="675"/>
      <c r="DT37" s="675"/>
      <c r="DU37" s="675"/>
      <c r="DV37" s="676"/>
      <c r="DW37" s="667">
        <v>4.8</v>
      </c>
      <c r="DX37" s="677"/>
      <c r="DY37" s="677"/>
      <c r="DZ37" s="677"/>
      <c r="EA37" s="677"/>
      <c r="EB37" s="677"/>
      <c r="EC37" s="698"/>
    </row>
    <row r="38" spans="2:133" ht="11.25" customHeight="1" x14ac:dyDescent="0.15">
      <c r="B38" s="661" t="s">
        <v>285</v>
      </c>
      <c r="C38" s="662"/>
      <c r="D38" s="662"/>
      <c r="E38" s="662"/>
      <c r="F38" s="662"/>
      <c r="G38" s="662"/>
      <c r="H38" s="662"/>
      <c r="I38" s="662"/>
      <c r="J38" s="662"/>
      <c r="K38" s="662"/>
      <c r="L38" s="662"/>
      <c r="M38" s="662"/>
      <c r="N38" s="662"/>
      <c r="O38" s="662"/>
      <c r="P38" s="662"/>
      <c r="Q38" s="663"/>
      <c r="R38" s="664">
        <v>496604</v>
      </c>
      <c r="S38" s="665"/>
      <c r="T38" s="665"/>
      <c r="U38" s="665"/>
      <c r="V38" s="665"/>
      <c r="W38" s="665"/>
      <c r="X38" s="665"/>
      <c r="Y38" s="666"/>
      <c r="Z38" s="691">
        <v>1.7</v>
      </c>
      <c r="AA38" s="691"/>
      <c r="AB38" s="691"/>
      <c r="AC38" s="691"/>
      <c r="AD38" s="692" t="s">
        <v>529</v>
      </c>
      <c r="AE38" s="692"/>
      <c r="AF38" s="692"/>
      <c r="AG38" s="692"/>
      <c r="AH38" s="692"/>
      <c r="AI38" s="692"/>
      <c r="AJ38" s="692"/>
      <c r="AK38" s="692"/>
      <c r="AL38" s="667" t="s">
        <v>529</v>
      </c>
      <c r="AM38" s="668"/>
      <c r="AN38" s="668"/>
      <c r="AO38" s="693"/>
      <c r="AQ38" s="699" t="s">
        <v>577</v>
      </c>
      <c r="AR38" s="700"/>
      <c r="AS38" s="700"/>
      <c r="AT38" s="700"/>
      <c r="AU38" s="700"/>
      <c r="AV38" s="700"/>
      <c r="AW38" s="700"/>
      <c r="AX38" s="700"/>
      <c r="AY38" s="701"/>
      <c r="AZ38" s="664">
        <v>15669</v>
      </c>
      <c r="BA38" s="665"/>
      <c r="BB38" s="665"/>
      <c r="BC38" s="665"/>
      <c r="BD38" s="675"/>
      <c r="BE38" s="675"/>
      <c r="BF38" s="702"/>
      <c r="BG38" s="706" t="s">
        <v>286</v>
      </c>
      <c r="BH38" s="703"/>
      <c r="BI38" s="703"/>
      <c r="BJ38" s="703"/>
      <c r="BK38" s="703"/>
      <c r="BL38" s="703"/>
      <c r="BM38" s="703"/>
      <c r="BN38" s="703"/>
      <c r="BO38" s="703"/>
      <c r="BP38" s="703"/>
      <c r="BQ38" s="703"/>
      <c r="BR38" s="703"/>
      <c r="BS38" s="703"/>
      <c r="BT38" s="703"/>
      <c r="BU38" s="704"/>
      <c r="BV38" s="664">
        <v>6892</v>
      </c>
      <c r="BW38" s="665"/>
      <c r="BX38" s="665"/>
      <c r="BY38" s="665"/>
      <c r="BZ38" s="665"/>
      <c r="CA38" s="665"/>
      <c r="CB38" s="705"/>
      <c r="CD38" s="706" t="s">
        <v>578</v>
      </c>
      <c r="CE38" s="703"/>
      <c r="CF38" s="703"/>
      <c r="CG38" s="703"/>
      <c r="CH38" s="703"/>
      <c r="CI38" s="703"/>
      <c r="CJ38" s="703"/>
      <c r="CK38" s="703"/>
      <c r="CL38" s="703"/>
      <c r="CM38" s="703"/>
      <c r="CN38" s="703"/>
      <c r="CO38" s="703"/>
      <c r="CP38" s="703"/>
      <c r="CQ38" s="704"/>
      <c r="CR38" s="664">
        <v>1678528</v>
      </c>
      <c r="CS38" s="665"/>
      <c r="CT38" s="665"/>
      <c r="CU38" s="665"/>
      <c r="CV38" s="665"/>
      <c r="CW38" s="665"/>
      <c r="CX38" s="665"/>
      <c r="CY38" s="666"/>
      <c r="CZ38" s="667">
        <v>5.9</v>
      </c>
      <c r="DA38" s="677"/>
      <c r="DB38" s="677"/>
      <c r="DC38" s="678"/>
      <c r="DD38" s="670">
        <v>1391027</v>
      </c>
      <c r="DE38" s="665"/>
      <c r="DF38" s="665"/>
      <c r="DG38" s="665"/>
      <c r="DH38" s="665"/>
      <c r="DI38" s="665"/>
      <c r="DJ38" s="665"/>
      <c r="DK38" s="666"/>
      <c r="DL38" s="670">
        <v>1273974</v>
      </c>
      <c r="DM38" s="665"/>
      <c r="DN38" s="665"/>
      <c r="DO38" s="665"/>
      <c r="DP38" s="665"/>
      <c r="DQ38" s="665"/>
      <c r="DR38" s="665"/>
      <c r="DS38" s="665"/>
      <c r="DT38" s="665"/>
      <c r="DU38" s="665"/>
      <c r="DV38" s="666"/>
      <c r="DW38" s="667">
        <v>7.6</v>
      </c>
      <c r="DX38" s="677"/>
      <c r="DY38" s="677"/>
      <c r="DZ38" s="677"/>
      <c r="EA38" s="677"/>
      <c r="EB38" s="677"/>
      <c r="EC38" s="698"/>
    </row>
    <row r="39" spans="2:133" ht="11.25" customHeight="1" x14ac:dyDescent="0.15">
      <c r="B39" s="661" t="s">
        <v>287</v>
      </c>
      <c r="C39" s="662"/>
      <c r="D39" s="662"/>
      <c r="E39" s="662"/>
      <c r="F39" s="662"/>
      <c r="G39" s="662"/>
      <c r="H39" s="662"/>
      <c r="I39" s="662"/>
      <c r="J39" s="662"/>
      <c r="K39" s="662"/>
      <c r="L39" s="662"/>
      <c r="M39" s="662"/>
      <c r="N39" s="662"/>
      <c r="O39" s="662"/>
      <c r="P39" s="662"/>
      <c r="Q39" s="663"/>
      <c r="R39" s="664">
        <v>620903</v>
      </c>
      <c r="S39" s="665"/>
      <c r="T39" s="665"/>
      <c r="U39" s="665"/>
      <c r="V39" s="665"/>
      <c r="W39" s="665"/>
      <c r="X39" s="665"/>
      <c r="Y39" s="666"/>
      <c r="Z39" s="691">
        <v>2.1</v>
      </c>
      <c r="AA39" s="691"/>
      <c r="AB39" s="691"/>
      <c r="AC39" s="691"/>
      <c r="AD39" s="692">
        <v>8079</v>
      </c>
      <c r="AE39" s="692"/>
      <c r="AF39" s="692"/>
      <c r="AG39" s="692"/>
      <c r="AH39" s="692"/>
      <c r="AI39" s="692"/>
      <c r="AJ39" s="692"/>
      <c r="AK39" s="692"/>
      <c r="AL39" s="667">
        <v>0.1</v>
      </c>
      <c r="AM39" s="668"/>
      <c r="AN39" s="668"/>
      <c r="AO39" s="693"/>
      <c r="AQ39" s="699" t="s">
        <v>579</v>
      </c>
      <c r="AR39" s="700"/>
      <c r="AS39" s="700"/>
      <c r="AT39" s="700"/>
      <c r="AU39" s="700"/>
      <c r="AV39" s="700"/>
      <c r="AW39" s="700"/>
      <c r="AX39" s="700"/>
      <c r="AY39" s="701"/>
      <c r="AZ39" s="664">
        <v>10065</v>
      </c>
      <c r="BA39" s="665"/>
      <c r="BB39" s="665"/>
      <c r="BC39" s="665"/>
      <c r="BD39" s="675"/>
      <c r="BE39" s="675"/>
      <c r="BF39" s="702"/>
      <c r="BG39" s="706" t="s">
        <v>288</v>
      </c>
      <c r="BH39" s="703"/>
      <c r="BI39" s="703"/>
      <c r="BJ39" s="703"/>
      <c r="BK39" s="703"/>
      <c r="BL39" s="703"/>
      <c r="BM39" s="703"/>
      <c r="BN39" s="703"/>
      <c r="BO39" s="703"/>
      <c r="BP39" s="703"/>
      <c r="BQ39" s="703"/>
      <c r="BR39" s="703"/>
      <c r="BS39" s="703"/>
      <c r="BT39" s="703"/>
      <c r="BU39" s="704"/>
      <c r="BV39" s="664">
        <v>10961</v>
      </c>
      <c r="BW39" s="665"/>
      <c r="BX39" s="665"/>
      <c r="BY39" s="665"/>
      <c r="BZ39" s="665"/>
      <c r="CA39" s="665"/>
      <c r="CB39" s="705"/>
      <c r="CD39" s="706" t="s">
        <v>580</v>
      </c>
      <c r="CE39" s="703"/>
      <c r="CF39" s="703"/>
      <c r="CG39" s="703"/>
      <c r="CH39" s="703"/>
      <c r="CI39" s="703"/>
      <c r="CJ39" s="703"/>
      <c r="CK39" s="703"/>
      <c r="CL39" s="703"/>
      <c r="CM39" s="703"/>
      <c r="CN39" s="703"/>
      <c r="CO39" s="703"/>
      <c r="CP39" s="703"/>
      <c r="CQ39" s="704"/>
      <c r="CR39" s="664">
        <v>926070</v>
      </c>
      <c r="CS39" s="675"/>
      <c r="CT39" s="675"/>
      <c r="CU39" s="675"/>
      <c r="CV39" s="675"/>
      <c r="CW39" s="675"/>
      <c r="CX39" s="675"/>
      <c r="CY39" s="676"/>
      <c r="CZ39" s="667">
        <v>3.2</v>
      </c>
      <c r="DA39" s="677"/>
      <c r="DB39" s="677"/>
      <c r="DC39" s="678"/>
      <c r="DD39" s="670">
        <v>770858</v>
      </c>
      <c r="DE39" s="675"/>
      <c r="DF39" s="675"/>
      <c r="DG39" s="675"/>
      <c r="DH39" s="675"/>
      <c r="DI39" s="675"/>
      <c r="DJ39" s="675"/>
      <c r="DK39" s="676"/>
      <c r="DL39" s="670" t="s">
        <v>529</v>
      </c>
      <c r="DM39" s="675"/>
      <c r="DN39" s="675"/>
      <c r="DO39" s="675"/>
      <c r="DP39" s="675"/>
      <c r="DQ39" s="675"/>
      <c r="DR39" s="675"/>
      <c r="DS39" s="675"/>
      <c r="DT39" s="675"/>
      <c r="DU39" s="675"/>
      <c r="DV39" s="676"/>
      <c r="DW39" s="667" t="s">
        <v>529</v>
      </c>
      <c r="DX39" s="677"/>
      <c r="DY39" s="677"/>
      <c r="DZ39" s="677"/>
      <c r="EA39" s="677"/>
      <c r="EB39" s="677"/>
      <c r="EC39" s="698"/>
    </row>
    <row r="40" spans="2:133" ht="11.25" customHeight="1" x14ac:dyDescent="0.15">
      <c r="B40" s="661" t="s">
        <v>289</v>
      </c>
      <c r="C40" s="662"/>
      <c r="D40" s="662"/>
      <c r="E40" s="662"/>
      <c r="F40" s="662"/>
      <c r="G40" s="662"/>
      <c r="H40" s="662"/>
      <c r="I40" s="662"/>
      <c r="J40" s="662"/>
      <c r="K40" s="662"/>
      <c r="L40" s="662"/>
      <c r="M40" s="662"/>
      <c r="N40" s="662"/>
      <c r="O40" s="662"/>
      <c r="P40" s="662"/>
      <c r="Q40" s="663"/>
      <c r="R40" s="664">
        <v>2031248</v>
      </c>
      <c r="S40" s="665"/>
      <c r="T40" s="665"/>
      <c r="U40" s="665"/>
      <c r="V40" s="665"/>
      <c r="W40" s="665"/>
      <c r="X40" s="665"/>
      <c r="Y40" s="666"/>
      <c r="Z40" s="691">
        <v>6.9</v>
      </c>
      <c r="AA40" s="691"/>
      <c r="AB40" s="691"/>
      <c r="AC40" s="691"/>
      <c r="AD40" s="692" t="s">
        <v>523</v>
      </c>
      <c r="AE40" s="692"/>
      <c r="AF40" s="692"/>
      <c r="AG40" s="692"/>
      <c r="AH40" s="692"/>
      <c r="AI40" s="692"/>
      <c r="AJ40" s="692"/>
      <c r="AK40" s="692"/>
      <c r="AL40" s="667" t="s">
        <v>529</v>
      </c>
      <c r="AM40" s="668"/>
      <c r="AN40" s="668"/>
      <c r="AO40" s="693"/>
      <c r="AQ40" s="699" t="s">
        <v>581</v>
      </c>
      <c r="AR40" s="700"/>
      <c r="AS40" s="700"/>
      <c r="AT40" s="700"/>
      <c r="AU40" s="700"/>
      <c r="AV40" s="700"/>
      <c r="AW40" s="700"/>
      <c r="AX40" s="700"/>
      <c r="AY40" s="701"/>
      <c r="AZ40" s="664" t="s">
        <v>529</v>
      </c>
      <c r="BA40" s="665"/>
      <c r="BB40" s="665"/>
      <c r="BC40" s="665"/>
      <c r="BD40" s="675"/>
      <c r="BE40" s="675"/>
      <c r="BF40" s="702"/>
      <c r="BG40" s="707" t="s">
        <v>582</v>
      </c>
      <c r="BH40" s="708"/>
      <c r="BI40" s="708"/>
      <c r="BJ40" s="708"/>
      <c r="BK40" s="708"/>
      <c r="BL40" s="363"/>
      <c r="BM40" s="703" t="s">
        <v>583</v>
      </c>
      <c r="BN40" s="703"/>
      <c r="BO40" s="703"/>
      <c r="BP40" s="703"/>
      <c r="BQ40" s="703"/>
      <c r="BR40" s="703"/>
      <c r="BS40" s="703"/>
      <c r="BT40" s="703"/>
      <c r="BU40" s="704"/>
      <c r="BV40" s="664">
        <v>104</v>
      </c>
      <c r="BW40" s="665"/>
      <c r="BX40" s="665"/>
      <c r="BY40" s="665"/>
      <c r="BZ40" s="665"/>
      <c r="CA40" s="665"/>
      <c r="CB40" s="705"/>
      <c r="CD40" s="706" t="s">
        <v>584</v>
      </c>
      <c r="CE40" s="703"/>
      <c r="CF40" s="703"/>
      <c r="CG40" s="703"/>
      <c r="CH40" s="703"/>
      <c r="CI40" s="703"/>
      <c r="CJ40" s="703"/>
      <c r="CK40" s="703"/>
      <c r="CL40" s="703"/>
      <c r="CM40" s="703"/>
      <c r="CN40" s="703"/>
      <c r="CO40" s="703"/>
      <c r="CP40" s="703"/>
      <c r="CQ40" s="704"/>
      <c r="CR40" s="664">
        <v>155805</v>
      </c>
      <c r="CS40" s="665"/>
      <c r="CT40" s="665"/>
      <c r="CU40" s="665"/>
      <c r="CV40" s="665"/>
      <c r="CW40" s="665"/>
      <c r="CX40" s="665"/>
      <c r="CY40" s="666"/>
      <c r="CZ40" s="667">
        <v>0.5</v>
      </c>
      <c r="DA40" s="677"/>
      <c r="DB40" s="677"/>
      <c r="DC40" s="678"/>
      <c r="DD40" s="670">
        <v>154605</v>
      </c>
      <c r="DE40" s="665"/>
      <c r="DF40" s="665"/>
      <c r="DG40" s="665"/>
      <c r="DH40" s="665"/>
      <c r="DI40" s="665"/>
      <c r="DJ40" s="665"/>
      <c r="DK40" s="666"/>
      <c r="DL40" s="670" t="s">
        <v>529</v>
      </c>
      <c r="DM40" s="665"/>
      <c r="DN40" s="665"/>
      <c r="DO40" s="665"/>
      <c r="DP40" s="665"/>
      <c r="DQ40" s="665"/>
      <c r="DR40" s="665"/>
      <c r="DS40" s="665"/>
      <c r="DT40" s="665"/>
      <c r="DU40" s="665"/>
      <c r="DV40" s="666"/>
      <c r="DW40" s="667" t="s">
        <v>529</v>
      </c>
      <c r="DX40" s="677"/>
      <c r="DY40" s="677"/>
      <c r="DZ40" s="677"/>
      <c r="EA40" s="677"/>
      <c r="EB40" s="677"/>
      <c r="EC40" s="698"/>
    </row>
    <row r="41" spans="2:133" ht="11.25" customHeight="1" x14ac:dyDescent="0.15">
      <c r="B41" s="661" t="s">
        <v>290</v>
      </c>
      <c r="C41" s="662"/>
      <c r="D41" s="662"/>
      <c r="E41" s="662"/>
      <c r="F41" s="662"/>
      <c r="G41" s="662"/>
      <c r="H41" s="662"/>
      <c r="I41" s="662"/>
      <c r="J41" s="662"/>
      <c r="K41" s="662"/>
      <c r="L41" s="662"/>
      <c r="M41" s="662"/>
      <c r="N41" s="662"/>
      <c r="O41" s="662"/>
      <c r="P41" s="662"/>
      <c r="Q41" s="663"/>
      <c r="R41" s="664" t="s">
        <v>529</v>
      </c>
      <c r="S41" s="665"/>
      <c r="T41" s="665"/>
      <c r="U41" s="665"/>
      <c r="V41" s="665"/>
      <c r="W41" s="665"/>
      <c r="X41" s="665"/>
      <c r="Y41" s="666"/>
      <c r="Z41" s="691" t="s">
        <v>529</v>
      </c>
      <c r="AA41" s="691"/>
      <c r="AB41" s="691"/>
      <c r="AC41" s="691"/>
      <c r="AD41" s="692" t="s">
        <v>529</v>
      </c>
      <c r="AE41" s="692"/>
      <c r="AF41" s="692"/>
      <c r="AG41" s="692"/>
      <c r="AH41" s="692"/>
      <c r="AI41" s="692"/>
      <c r="AJ41" s="692"/>
      <c r="AK41" s="692"/>
      <c r="AL41" s="667" t="s">
        <v>529</v>
      </c>
      <c r="AM41" s="668"/>
      <c r="AN41" s="668"/>
      <c r="AO41" s="693"/>
      <c r="AQ41" s="699" t="s">
        <v>585</v>
      </c>
      <c r="AR41" s="700"/>
      <c r="AS41" s="700"/>
      <c r="AT41" s="700"/>
      <c r="AU41" s="700"/>
      <c r="AV41" s="700"/>
      <c r="AW41" s="700"/>
      <c r="AX41" s="700"/>
      <c r="AY41" s="701"/>
      <c r="AZ41" s="664">
        <v>385598</v>
      </c>
      <c r="BA41" s="665"/>
      <c r="BB41" s="665"/>
      <c r="BC41" s="665"/>
      <c r="BD41" s="675"/>
      <c r="BE41" s="675"/>
      <c r="BF41" s="702"/>
      <c r="BG41" s="707"/>
      <c r="BH41" s="708"/>
      <c r="BI41" s="708"/>
      <c r="BJ41" s="708"/>
      <c r="BK41" s="708"/>
      <c r="BL41" s="363"/>
      <c r="BM41" s="703" t="s">
        <v>586</v>
      </c>
      <c r="BN41" s="703"/>
      <c r="BO41" s="703"/>
      <c r="BP41" s="703"/>
      <c r="BQ41" s="703"/>
      <c r="BR41" s="703"/>
      <c r="BS41" s="703"/>
      <c r="BT41" s="703"/>
      <c r="BU41" s="704"/>
      <c r="BV41" s="664" t="s">
        <v>529</v>
      </c>
      <c r="BW41" s="665"/>
      <c r="BX41" s="665"/>
      <c r="BY41" s="665"/>
      <c r="BZ41" s="665"/>
      <c r="CA41" s="665"/>
      <c r="CB41" s="705"/>
      <c r="CD41" s="706" t="s">
        <v>587</v>
      </c>
      <c r="CE41" s="703"/>
      <c r="CF41" s="703"/>
      <c r="CG41" s="703"/>
      <c r="CH41" s="703"/>
      <c r="CI41" s="703"/>
      <c r="CJ41" s="703"/>
      <c r="CK41" s="703"/>
      <c r="CL41" s="703"/>
      <c r="CM41" s="703"/>
      <c r="CN41" s="703"/>
      <c r="CO41" s="703"/>
      <c r="CP41" s="703"/>
      <c r="CQ41" s="704"/>
      <c r="CR41" s="664" t="s">
        <v>529</v>
      </c>
      <c r="CS41" s="675"/>
      <c r="CT41" s="675"/>
      <c r="CU41" s="675"/>
      <c r="CV41" s="675"/>
      <c r="CW41" s="675"/>
      <c r="CX41" s="675"/>
      <c r="CY41" s="676"/>
      <c r="CZ41" s="667" t="s">
        <v>529</v>
      </c>
      <c r="DA41" s="677"/>
      <c r="DB41" s="677"/>
      <c r="DC41" s="678"/>
      <c r="DD41" s="670" t="s">
        <v>529</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x14ac:dyDescent="0.15">
      <c r="B42" s="661" t="s">
        <v>588</v>
      </c>
      <c r="C42" s="662"/>
      <c r="D42" s="662"/>
      <c r="E42" s="662"/>
      <c r="F42" s="662"/>
      <c r="G42" s="662"/>
      <c r="H42" s="662"/>
      <c r="I42" s="662"/>
      <c r="J42" s="662"/>
      <c r="K42" s="662"/>
      <c r="L42" s="662"/>
      <c r="M42" s="662"/>
      <c r="N42" s="662"/>
      <c r="O42" s="662"/>
      <c r="P42" s="662"/>
      <c r="Q42" s="663"/>
      <c r="R42" s="664" t="s">
        <v>529</v>
      </c>
      <c r="S42" s="665"/>
      <c r="T42" s="665"/>
      <c r="U42" s="665"/>
      <c r="V42" s="665"/>
      <c r="W42" s="665"/>
      <c r="X42" s="665"/>
      <c r="Y42" s="666"/>
      <c r="Z42" s="691" t="s">
        <v>529</v>
      </c>
      <c r="AA42" s="691"/>
      <c r="AB42" s="691"/>
      <c r="AC42" s="691"/>
      <c r="AD42" s="692" t="s">
        <v>529</v>
      </c>
      <c r="AE42" s="692"/>
      <c r="AF42" s="692"/>
      <c r="AG42" s="692"/>
      <c r="AH42" s="692"/>
      <c r="AI42" s="692"/>
      <c r="AJ42" s="692"/>
      <c r="AK42" s="692"/>
      <c r="AL42" s="667" t="s">
        <v>529</v>
      </c>
      <c r="AM42" s="668"/>
      <c r="AN42" s="668"/>
      <c r="AO42" s="693"/>
      <c r="AQ42" s="711" t="s">
        <v>589</v>
      </c>
      <c r="AR42" s="712"/>
      <c r="AS42" s="712"/>
      <c r="AT42" s="712"/>
      <c r="AU42" s="712"/>
      <c r="AV42" s="712"/>
      <c r="AW42" s="712"/>
      <c r="AX42" s="712"/>
      <c r="AY42" s="713"/>
      <c r="AZ42" s="644">
        <v>1249868</v>
      </c>
      <c r="BA42" s="679"/>
      <c r="BB42" s="679"/>
      <c r="BC42" s="679"/>
      <c r="BD42" s="645"/>
      <c r="BE42" s="645"/>
      <c r="BF42" s="694"/>
      <c r="BG42" s="709"/>
      <c r="BH42" s="710"/>
      <c r="BI42" s="710"/>
      <c r="BJ42" s="710"/>
      <c r="BK42" s="710"/>
      <c r="BL42" s="364"/>
      <c r="BM42" s="695" t="s">
        <v>590</v>
      </c>
      <c r="BN42" s="695"/>
      <c r="BO42" s="695"/>
      <c r="BP42" s="695"/>
      <c r="BQ42" s="695"/>
      <c r="BR42" s="695"/>
      <c r="BS42" s="695"/>
      <c r="BT42" s="695"/>
      <c r="BU42" s="696"/>
      <c r="BV42" s="644">
        <v>330</v>
      </c>
      <c r="BW42" s="679"/>
      <c r="BX42" s="679"/>
      <c r="BY42" s="679"/>
      <c r="BZ42" s="679"/>
      <c r="CA42" s="679"/>
      <c r="CB42" s="697"/>
      <c r="CD42" s="661" t="s">
        <v>291</v>
      </c>
      <c r="CE42" s="662"/>
      <c r="CF42" s="662"/>
      <c r="CG42" s="662"/>
      <c r="CH42" s="662"/>
      <c r="CI42" s="662"/>
      <c r="CJ42" s="662"/>
      <c r="CK42" s="662"/>
      <c r="CL42" s="662"/>
      <c r="CM42" s="662"/>
      <c r="CN42" s="662"/>
      <c r="CO42" s="662"/>
      <c r="CP42" s="662"/>
      <c r="CQ42" s="663"/>
      <c r="CR42" s="664">
        <v>2968610</v>
      </c>
      <c r="CS42" s="675"/>
      <c r="CT42" s="675"/>
      <c r="CU42" s="675"/>
      <c r="CV42" s="675"/>
      <c r="CW42" s="675"/>
      <c r="CX42" s="675"/>
      <c r="CY42" s="676"/>
      <c r="CZ42" s="667">
        <v>10.4</v>
      </c>
      <c r="DA42" s="677"/>
      <c r="DB42" s="677"/>
      <c r="DC42" s="678"/>
      <c r="DD42" s="670">
        <v>681712</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x14ac:dyDescent="0.15">
      <c r="B43" s="661" t="s">
        <v>591</v>
      </c>
      <c r="C43" s="662"/>
      <c r="D43" s="662"/>
      <c r="E43" s="662"/>
      <c r="F43" s="662"/>
      <c r="G43" s="662"/>
      <c r="H43" s="662"/>
      <c r="I43" s="662"/>
      <c r="J43" s="662"/>
      <c r="K43" s="662"/>
      <c r="L43" s="662"/>
      <c r="M43" s="662"/>
      <c r="N43" s="662"/>
      <c r="O43" s="662"/>
      <c r="P43" s="662"/>
      <c r="Q43" s="663"/>
      <c r="R43" s="664">
        <v>843948</v>
      </c>
      <c r="S43" s="665"/>
      <c r="T43" s="665"/>
      <c r="U43" s="665"/>
      <c r="V43" s="665"/>
      <c r="W43" s="665"/>
      <c r="X43" s="665"/>
      <c r="Y43" s="666"/>
      <c r="Z43" s="691">
        <v>2.9</v>
      </c>
      <c r="AA43" s="691"/>
      <c r="AB43" s="691"/>
      <c r="AC43" s="691"/>
      <c r="AD43" s="692" t="s">
        <v>529</v>
      </c>
      <c r="AE43" s="692"/>
      <c r="AF43" s="692"/>
      <c r="AG43" s="692"/>
      <c r="AH43" s="692"/>
      <c r="AI43" s="692"/>
      <c r="AJ43" s="692"/>
      <c r="AK43" s="692"/>
      <c r="AL43" s="667" t="s">
        <v>529</v>
      </c>
      <c r="AM43" s="668"/>
      <c r="AN43" s="668"/>
      <c r="AO43" s="693"/>
      <c r="BV43" s="219"/>
      <c r="BW43" s="219"/>
      <c r="BX43" s="219"/>
      <c r="BY43" s="219"/>
      <c r="BZ43" s="219"/>
      <c r="CA43" s="219"/>
      <c r="CB43" s="219"/>
      <c r="CD43" s="661" t="s">
        <v>592</v>
      </c>
      <c r="CE43" s="662"/>
      <c r="CF43" s="662"/>
      <c r="CG43" s="662"/>
      <c r="CH43" s="662"/>
      <c r="CI43" s="662"/>
      <c r="CJ43" s="662"/>
      <c r="CK43" s="662"/>
      <c r="CL43" s="662"/>
      <c r="CM43" s="662"/>
      <c r="CN43" s="662"/>
      <c r="CO43" s="662"/>
      <c r="CP43" s="662"/>
      <c r="CQ43" s="663"/>
      <c r="CR43" s="664">
        <v>177399</v>
      </c>
      <c r="CS43" s="675"/>
      <c r="CT43" s="675"/>
      <c r="CU43" s="675"/>
      <c r="CV43" s="675"/>
      <c r="CW43" s="675"/>
      <c r="CX43" s="675"/>
      <c r="CY43" s="676"/>
      <c r="CZ43" s="667">
        <v>0.6</v>
      </c>
      <c r="DA43" s="677"/>
      <c r="DB43" s="677"/>
      <c r="DC43" s="678"/>
      <c r="DD43" s="670" t="s">
        <v>529</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x14ac:dyDescent="0.15">
      <c r="B44" s="641" t="s">
        <v>593</v>
      </c>
      <c r="C44" s="642"/>
      <c r="D44" s="642"/>
      <c r="E44" s="642"/>
      <c r="F44" s="642"/>
      <c r="G44" s="642"/>
      <c r="H44" s="642"/>
      <c r="I44" s="642"/>
      <c r="J44" s="642"/>
      <c r="K44" s="642"/>
      <c r="L44" s="642"/>
      <c r="M44" s="642"/>
      <c r="N44" s="642"/>
      <c r="O44" s="642"/>
      <c r="P44" s="642"/>
      <c r="Q44" s="643"/>
      <c r="R44" s="644">
        <v>29592296</v>
      </c>
      <c r="S44" s="679"/>
      <c r="T44" s="679"/>
      <c r="U44" s="679"/>
      <c r="V44" s="679"/>
      <c r="W44" s="679"/>
      <c r="X44" s="679"/>
      <c r="Y44" s="680"/>
      <c r="Z44" s="681">
        <v>100</v>
      </c>
      <c r="AA44" s="681"/>
      <c r="AB44" s="681"/>
      <c r="AC44" s="681"/>
      <c r="AD44" s="682">
        <v>15940444</v>
      </c>
      <c r="AE44" s="682"/>
      <c r="AF44" s="682"/>
      <c r="AG44" s="682"/>
      <c r="AH44" s="682"/>
      <c r="AI44" s="682"/>
      <c r="AJ44" s="682"/>
      <c r="AK44" s="682"/>
      <c r="AL44" s="647">
        <v>100</v>
      </c>
      <c r="AM44" s="683"/>
      <c r="AN44" s="683"/>
      <c r="AO44" s="684"/>
      <c r="CD44" s="685" t="s">
        <v>264</v>
      </c>
      <c r="CE44" s="686"/>
      <c r="CF44" s="661" t="s">
        <v>594</v>
      </c>
      <c r="CG44" s="662"/>
      <c r="CH44" s="662"/>
      <c r="CI44" s="662"/>
      <c r="CJ44" s="662"/>
      <c r="CK44" s="662"/>
      <c r="CL44" s="662"/>
      <c r="CM44" s="662"/>
      <c r="CN44" s="662"/>
      <c r="CO44" s="662"/>
      <c r="CP44" s="662"/>
      <c r="CQ44" s="663"/>
      <c r="CR44" s="664">
        <v>2968610</v>
      </c>
      <c r="CS44" s="665"/>
      <c r="CT44" s="665"/>
      <c r="CU44" s="665"/>
      <c r="CV44" s="665"/>
      <c r="CW44" s="665"/>
      <c r="CX44" s="665"/>
      <c r="CY44" s="666"/>
      <c r="CZ44" s="667">
        <v>10.4</v>
      </c>
      <c r="DA44" s="668"/>
      <c r="DB44" s="668"/>
      <c r="DC44" s="669"/>
      <c r="DD44" s="670">
        <v>681712</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7"/>
      <c r="CE45" s="688"/>
      <c r="CF45" s="661" t="s">
        <v>595</v>
      </c>
      <c r="CG45" s="662"/>
      <c r="CH45" s="662"/>
      <c r="CI45" s="662"/>
      <c r="CJ45" s="662"/>
      <c r="CK45" s="662"/>
      <c r="CL45" s="662"/>
      <c r="CM45" s="662"/>
      <c r="CN45" s="662"/>
      <c r="CO45" s="662"/>
      <c r="CP45" s="662"/>
      <c r="CQ45" s="663"/>
      <c r="CR45" s="664">
        <v>1153556</v>
      </c>
      <c r="CS45" s="675"/>
      <c r="CT45" s="675"/>
      <c r="CU45" s="675"/>
      <c r="CV45" s="675"/>
      <c r="CW45" s="675"/>
      <c r="CX45" s="675"/>
      <c r="CY45" s="676"/>
      <c r="CZ45" s="667">
        <v>4</v>
      </c>
      <c r="DA45" s="677"/>
      <c r="DB45" s="677"/>
      <c r="DC45" s="678"/>
      <c r="DD45" s="670">
        <v>194029</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x14ac:dyDescent="0.15">
      <c r="B46" s="221" t="s">
        <v>292</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7"/>
      <c r="CE46" s="688"/>
      <c r="CF46" s="661" t="s">
        <v>596</v>
      </c>
      <c r="CG46" s="662"/>
      <c r="CH46" s="662"/>
      <c r="CI46" s="662"/>
      <c r="CJ46" s="662"/>
      <c r="CK46" s="662"/>
      <c r="CL46" s="662"/>
      <c r="CM46" s="662"/>
      <c r="CN46" s="662"/>
      <c r="CO46" s="662"/>
      <c r="CP46" s="662"/>
      <c r="CQ46" s="663"/>
      <c r="CR46" s="664">
        <v>1763152</v>
      </c>
      <c r="CS46" s="665"/>
      <c r="CT46" s="665"/>
      <c r="CU46" s="665"/>
      <c r="CV46" s="665"/>
      <c r="CW46" s="665"/>
      <c r="CX46" s="665"/>
      <c r="CY46" s="666"/>
      <c r="CZ46" s="667">
        <v>6.2</v>
      </c>
      <c r="DA46" s="668"/>
      <c r="DB46" s="668"/>
      <c r="DC46" s="669"/>
      <c r="DD46" s="670">
        <v>484781</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x14ac:dyDescent="0.15">
      <c r="B47" s="674" t="s">
        <v>293</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597</v>
      </c>
      <c r="CG47" s="662"/>
      <c r="CH47" s="662"/>
      <c r="CI47" s="662"/>
      <c r="CJ47" s="662"/>
      <c r="CK47" s="662"/>
      <c r="CL47" s="662"/>
      <c r="CM47" s="662"/>
      <c r="CN47" s="662"/>
      <c r="CO47" s="662"/>
      <c r="CP47" s="662"/>
      <c r="CQ47" s="663"/>
      <c r="CR47" s="664" t="s">
        <v>529</v>
      </c>
      <c r="CS47" s="675"/>
      <c r="CT47" s="675"/>
      <c r="CU47" s="675"/>
      <c r="CV47" s="675"/>
      <c r="CW47" s="675"/>
      <c r="CX47" s="675"/>
      <c r="CY47" s="676"/>
      <c r="CZ47" s="667" t="s">
        <v>529</v>
      </c>
      <c r="DA47" s="677"/>
      <c r="DB47" s="677"/>
      <c r="DC47" s="678"/>
      <c r="DD47" s="670" t="s">
        <v>529</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x14ac:dyDescent="0.15">
      <c r="B48" s="660" t="s">
        <v>294</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598</v>
      </c>
      <c r="CG48" s="662"/>
      <c r="CH48" s="662"/>
      <c r="CI48" s="662"/>
      <c r="CJ48" s="662"/>
      <c r="CK48" s="662"/>
      <c r="CL48" s="662"/>
      <c r="CM48" s="662"/>
      <c r="CN48" s="662"/>
      <c r="CO48" s="662"/>
      <c r="CP48" s="662"/>
      <c r="CQ48" s="663"/>
      <c r="CR48" s="664" t="s">
        <v>529</v>
      </c>
      <c r="CS48" s="665"/>
      <c r="CT48" s="665"/>
      <c r="CU48" s="665"/>
      <c r="CV48" s="665"/>
      <c r="CW48" s="665"/>
      <c r="CX48" s="665"/>
      <c r="CY48" s="666"/>
      <c r="CZ48" s="667" t="s">
        <v>529</v>
      </c>
      <c r="DA48" s="668"/>
      <c r="DB48" s="668"/>
      <c r="DC48" s="669"/>
      <c r="DD48" s="670" t="s">
        <v>529</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1" t="s">
        <v>599</v>
      </c>
      <c r="CE49" s="642"/>
      <c r="CF49" s="642"/>
      <c r="CG49" s="642"/>
      <c r="CH49" s="642"/>
      <c r="CI49" s="642"/>
      <c r="CJ49" s="642"/>
      <c r="CK49" s="642"/>
      <c r="CL49" s="642"/>
      <c r="CM49" s="642"/>
      <c r="CN49" s="642"/>
      <c r="CO49" s="642"/>
      <c r="CP49" s="642"/>
      <c r="CQ49" s="643"/>
      <c r="CR49" s="644">
        <v>28659042</v>
      </c>
      <c r="CS49" s="645"/>
      <c r="CT49" s="645"/>
      <c r="CU49" s="645"/>
      <c r="CV49" s="645"/>
      <c r="CW49" s="645"/>
      <c r="CX49" s="645"/>
      <c r="CY49" s="646"/>
      <c r="CZ49" s="647">
        <v>100</v>
      </c>
      <c r="DA49" s="648"/>
      <c r="DB49" s="648"/>
      <c r="DC49" s="649"/>
      <c r="DD49" s="650">
        <v>17772753</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55" zoomScaleNormal="5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85" t="s">
        <v>295</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6" t="s">
        <v>296</v>
      </c>
      <c r="DK2" s="787"/>
      <c r="DL2" s="787"/>
      <c r="DM2" s="787"/>
      <c r="DN2" s="787"/>
      <c r="DO2" s="788"/>
      <c r="DP2" s="224"/>
      <c r="DQ2" s="786" t="s">
        <v>297</v>
      </c>
      <c r="DR2" s="787"/>
      <c r="DS2" s="787"/>
      <c r="DT2" s="787"/>
      <c r="DU2" s="787"/>
      <c r="DV2" s="787"/>
      <c r="DW2" s="787"/>
      <c r="DX2" s="787"/>
      <c r="DY2" s="787"/>
      <c r="DZ2" s="788"/>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89" t="s">
        <v>298</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28"/>
      <c r="BA4" s="228"/>
      <c r="BB4" s="228"/>
      <c r="BC4" s="228"/>
      <c r="BD4" s="228"/>
      <c r="BE4" s="229"/>
      <c r="BF4" s="229"/>
      <c r="BG4" s="229"/>
      <c r="BH4" s="229"/>
      <c r="BI4" s="229"/>
      <c r="BJ4" s="229"/>
      <c r="BK4" s="229"/>
      <c r="BL4" s="229"/>
      <c r="BM4" s="229"/>
      <c r="BN4" s="229"/>
      <c r="BO4" s="229"/>
      <c r="BP4" s="229"/>
      <c r="BQ4" s="790" t="s">
        <v>299</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0"/>
    </row>
    <row r="5" spans="1:131" s="231" customFormat="1" ht="26.25" customHeight="1" x14ac:dyDescent="0.15">
      <c r="A5" s="791" t="s">
        <v>300</v>
      </c>
      <c r="B5" s="792"/>
      <c r="C5" s="792"/>
      <c r="D5" s="792"/>
      <c r="E5" s="792"/>
      <c r="F5" s="792"/>
      <c r="G5" s="792"/>
      <c r="H5" s="792"/>
      <c r="I5" s="792"/>
      <c r="J5" s="792"/>
      <c r="K5" s="792"/>
      <c r="L5" s="792"/>
      <c r="M5" s="792"/>
      <c r="N5" s="792"/>
      <c r="O5" s="792"/>
      <c r="P5" s="793"/>
      <c r="Q5" s="797" t="s">
        <v>301</v>
      </c>
      <c r="R5" s="798"/>
      <c r="S5" s="798"/>
      <c r="T5" s="798"/>
      <c r="U5" s="799"/>
      <c r="V5" s="797" t="s">
        <v>302</v>
      </c>
      <c r="W5" s="798"/>
      <c r="X5" s="798"/>
      <c r="Y5" s="798"/>
      <c r="Z5" s="799"/>
      <c r="AA5" s="797" t="s">
        <v>303</v>
      </c>
      <c r="AB5" s="798"/>
      <c r="AC5" s="798"/>
      <c r="AD5" s="798"/>
      <c r="AE5" s="798"/>
      <c r="AF5" s="803" t="s">
        <v>304</v>
      </c>
      <c r="AG5" s="798"/>
      <c r="AH5" s="798"/>
      <c r="AI5" s="798"/>
      <c r="AJ5" s="804"/>
      <c r="AK5" s="798" t="s">
        <v>305</v>
      </c>
      <c r="AL5" s="798"/>
      <c r="AM5" s="798"/>
      <c r="AN5" s="798"/>
      <c r="AO5" s="799"/>
      <c r="AP5" s="797" t="s">
        <v>306</v>
      </c>
      <c r="AQ5" s="798"/>
      <c r="AR5" s="798"/>
      <c r="AS5" s="798"/>
      <c r="AT5" s="799"/>
      <c r="AU5" s="797" t="s">
        <v>307</v>
      </c>
      <c r="AV5" s="798"/>
      <c r="AW5" s="798"/>
      <c r="AX5" s="798"/>
      <c r="AY5" s="804"/>
      <c r="AZ5" s="228"/>
      <c r="BA5" s="228"/>
      <c r="BB5" s="228"/>
      <c r="BC5" s="228"/>
      <c r="BD5" s="228"/>
      <c r="BE5" s="229"/>
      <c r="BF5" s="229"/>
      <c r="BG5" s="229"/>
      <c r="BH5" s="229"/>
      <c r="BI5" s="229"/>
      <c r="BJ5" s="229"/>
      <c r="BK5" s="229"/>
      <c r="BL5" s="229"/>
      <c r="BM5" s="229"/>
      <c r="BN5" s="229"/>
      <c r="BO5" s="229"/>
      <c r="BP5" s="229"/>
      <c r="BQ5" s="791" t="s">
        <v>308</v>
      </c>
      <c r="BR5" s="792"/>
      <c r="BS5" s="792"/>
      <c r="BT5" s="792"/>
      <c r="BU5" s="792"/>
      <c r="BV5" s="792"/>
      <c r="BW5" s="792"/>
      <c r="BX5" s="792"/>
      <c r="BY5" s="792"/>
      <c r="BZ5" s="792"/>
      <c r="CA5" s="792"/>
      <c r="CB5" s="792"/>
      <c r="CC5" s="792"/>
      <c r="CD5" s="792"/>
      <c r="CE5" s="792"/>
      <c r="CF5" s="792"/>
      <c r="CG5" s="793"/>
      <c r="CH5" s="797" t="s">
        <v>309</v>
      </c>
      <c r="CI5" s="798"/>
      <c r="CJ5" s="798"/>
      <c r="CK5" s="798"/>
      <c r="CL5" s="799"/>
      <c r="CM5" s="797" t="s">
        <v>310</v>
      </c>
      <c r="CN5" s="798"/>
      <c r="CO5" s="798"/>
      <c r="CP5" s="798"/>
      <c r="CQ5" s="799"/>
      <c r="CR5" s="797" t="s">
        <v>311</v>
      </c>
      <c r="CS5" s="798"/>
      <c r="CT5" s="798"/>
      <c r="CU5" s="798"/>
      <c r="CV5" s="799"/>
      <c r="CW5" s="797" t="s">
        <v>312</v>
      </c>
      <c r="CX5" s="798"/>
      <c r="CY5" s="798"/>
      <c r="CZ5" s="798"/>
      <c r="DA5" s="799"/>
      <c r="DB5" s="797" t="s">
        <v>313</v>
      </c>
      <c r="DC5" s="798"/>
      <c r="DD5" s="798"/>
      <c r="DE5" s="798"/>
      <c r="DF5" s="799"/>
      <c r="DG5" s="827" t="s">
        <v>314</v>
      </c>
      <c r="DH5" s="828"/>
      <c r="DI5" s="828"/>
      <c r="DJ5" s="828"/>
      <c r="DK5" s="829"/>
      <c r="DL5" s="827" t="s">
        <v>315</v>
      </c>
      <c r="DM5" s="828"/>
      <c r="DN5" s="828"/>
      <c r="DO5" s="828"/>
      <c r="DP5" s="829"/>
      <c r="DQ5" s="797" t="s">
        <v>316</v>
      </c>
      <c r="DR5" s="798"/>
      <c r="DS5" s="798"/>
      <c r="DT5" s="798"/>
      <c r="DU5" s="799"/>
      <c r="DV5" s="797" t="s">
        <v>307</v>
      </c>
      <c r="DW5" s="798"/>
      <c r="DX5" s="798"/>
      <c r="DY5" s="798"/>
      <c r="DZ5" s="804"/>
      <c r="EA5" s="230"/>
    </row>
    <row r="6" spans="1:131" s="231" customFormat="1" ht="26.25" customHeight="1" thickBot="1" x14ac:dyDescent="0.2">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28"/>
      <c r="BA6" s="228"/>
      <c r="BB6" s="228"/>
      <c r="BC6" s="228"/>
      <c r="BD6" s="228"/>
      <c r="BE6" s="229"/>
      <c r="BF6" s="229"/>
      <c r="BG6" s="229"/>
      <c r="BH6" s="229"/>
      <c r="BI6" s="229"/>
      <c r="BJ6" s="229"/>
      <c r="BK6" s="229"/>
      <c r="BL6" s="229"/>
      <c r="BM6" s="229"/>
      <c r="BN6" s="229"/>
      <c r="BO6" s="229"/>
      <c r="BP6" s="229"/>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0"/>
      <c r="DH6" s="831"/>
      <c r="DI6" s="831"/>
      <c r="DJ6" s="831"/>
      <c r="DK6" s="832"/>
      <c r="DL6" s="830"/>
      <c r="DM6" s="831"/>
      <c r="DN6" s="831"/>
      <c r="DO6" s="831"/>
      <c r="DP6" s="832"/>
      <c r="DQ6" s="800"/>
      <c r="DR6" s="801"/>
      <c r="DS6" s="801"/>
      <c r="DT6" s="801"/>
      <c r="DU6" s="802"/>
      <c r="DV6" s="800"/>
      <c r="DW6" s="801"/>
      <c r="DX6" s="801"/>
      <c r="DY6" s="801"/>
      <c r="DZ6" s="806"/>
      <c r="EA6" s="230"/>
    </row>
    <row r="7" spans="1:131" s="231" customFormat="1" ht="26.25" customHeight="1" thickTop="1" x14ac:dyDescent="0.15">
      <c r="A7" s="232">
        <v>1</v>
      </c>
      <c r="B7" s="813" t="s">
        <v>317</v>
      </c>
      <c r="C7" s="814"/>
      <c r="D7" s="814"/>
      <c r="E7" s="814"/>
      <c r="F7" s="814"/>
      <c r="G7" s="814"/>
      <c r="H7" s="814"/>
      <c r="I7" s="814"/>
      <c r="J7" s="814"/>
      <c r="K7" s="814"/>
      <c r="L7" s="814"/>
      <c r="M7" s="814"/>
      <c r="N7" s="814"/>
      <c r="O7" s="814"/>
      <c r="P7" s="815"/>
      <c r="Q7" s="816">
        <v>29661</v>
      </c>
      <c r="R7" s="817"/>
      <c r="S7" s="817"/>
      <c r="T7" s="817"/>
      <c r="U7" s="817"/>
      <c r="V7" s="817">
        <v>28740</v>
      </c>
      <c r="W7" s="817"/>
      <c r="X7" s="817"/>
      <c r="Y7" s="817"/>
      <c r="Z7" s="817"/>
      <c r="AA7" s="817">
        <v>921</v>
      </c>
      <c r="AB7" s="817"/>
      <c r="AC7" s="817"/>
      <c r="AD7" s="817"/>
      <c r="AE7" s="818"/>
      <c r="AF7" s="819">
        <v>844</v>
      </c>
      <c r="AG7" s="820"/>
      <c r="AH7" s="820"/>
      <c r="AI7" s="820"/>
      <c r="AJ7" s="821"/>
      <c r="AK7" s="822">
        <v>70</v>
      </c>
      <c r="AL7" s="823"/>
      <c r="AM7" s="823"/>
      <c r="AN7" s="823"/>
      <c r="AO7" s="823"/>
      <c r="AP7" s="823">
        <v>37936</v>
      </c>
      <c r="AQ7" s="823"/>
      <c r="AR7" s="823"/>
      <c r="AS7" s="823"/>
      <c r="AT7" s="823"/>
      <c r="AU7" s="824"/>
      <c r="AV7" s="824"/>
      <c r="AW7" s="824"/>
      <c r="AX7" s="824"/>
      <c r="AY7" s="825"/>
      <c r="AZ7" s="228"/>
      <c r="BA7" s="228"/>
      <c r="BB7" s="228"/>
      <c r="BC7" s="228"/>
      <c r="BD7" s="228"/>
      <c r="BE7" s="229"/>
      <c r="BF7" s="229"/>
      <c r="BG7" s="229"/>
      <c r="BH7" s="229"/>
      <c r="BI7" s="229"/>
      <c r="BJ7" s="229"/>
      <c r="BK7" s="229"/>
      <c r="BL7" s="229"/>
      <c r="BM7" s="229"/>
      <c r="BN7" s="229"/>
      <c r="BO7" s="229"/>
      <c r="BP7" s="229"/>
      <c r="BQ7" s="232">
        <v>1</v>
      </c>
      <c r="BR7" s="233"/>
      <c r="BS7" s="810" t="s">
        <v>507</v>
      </c>
      <c r="BT7" s="811"/>
      <c r="BU7" s="811"/>
      <c r="BV7" s="811"/>
      <c r="BW7" s="811"/>
      <c r="BX7" s="811"/>
      <c r="BY7" s="811"/>
      <c r="BZ7" s="811"/>
      <c r="CA7" s="811"/>
      <c r="CB7" s="811"/>
      <c r="CC7" s="811"/>
      <c r="CD7" s="811"/>
      <c r="CE7" s="811"/>
      <c r="CF7" s="811"/>
      <c r="CG7" s="826"/>
      <c r="CH7" s="807">
        <v>9</v>
      </c>
      <c r="CI7" s="808"/>
      <c r="CJ7" s="808"/>
      <c r="CK7" s="808"/>
      <c r="CL7" s="809"/>
      <c r="CM7" s="807">
        <v>143</v>
      </c>
      <c r="CN7" s="808"/>
      <c r="CO7" s="808"/>
      <c r="CP7" s="808"/>
      <c r="CQ7" s="809"/>
      <c r="CR7" s="807">
        <v>15</v>
      </c>
      <c r="CS7" s="808"/>
      <c r="CT7" s="808"/>
      <c r="CU7" s="808"/>
      <c r="CV7" s="809"/>
      <c r="CW7" s="807">
        <v>47</v>
      </c>
      <c r="CX7" s="808"/>
      <c r="CY7" s="808"/>
      <c r="CZ7" s="808"/>
      <c r="DA7" s="809"/>
      <c r="DB7" s="807" t="s">
        <v>503</v>
      </c>
      <c r="DC7" s="808"/>
      <c r="DD7" s="808"/>
      <c r="DE7" s="808"/>
      <c r="DF7" s="809"/>
      <c r="DG7" s="807" t="s">
        <v>503</v>
      </c>
      <c r="DH7" s="808"/>
      <c r="DI7" s="808"/>
      <c r="DJ7" s="808"/>
      <c r="DK7" s="809"/>
      <c r="DL7" s="807" t="s">
        <v>503</v>
      </c>
      <c r="DM7" s="808"/>
      <c r="DN7" s="808"/>
      <c r="DO7" s="808"/>
      <c r="DP7" s="809"/>
      <c r="DQ7" s="807" t="s">
        <v>503</v>
      </c>
      <c r="DR7" s="808"/>
      <c r="DS7" s="808"/>
      <c r="DT7" s="808"/>
      <c r="DU7" s="809"/>
      <c r="DV7" s="810"/>
      <c r="DW7" s="811"/>
      <c r="DX7" s="811"/>
      <c r="DY7" s="811"/>
      <c r="DZ7" s="812"/>
      <c r="EA7" s="230"/>
    </row>
    <row r="8" spans="1:131" s="231" customFormat="1" ht="26.25" customHeight="1" x14ac:dyDescent="0.15">
      <c r="A8" s="234">
        <v>2</v>
      </c>
      <c r="B8" s="844" t="s">
        <v>318</v>
      </c>
      <c r="C8" s="845"/>
      <c r="D8" s="845"/>
      <c r="E8" s="845"/>
      <c r="F8" s="845"/>
      <c r="G8" s="845"/>
      <c r="H8" s="845"/>
      <c r="I8" s="845"/>
      <c r="J8" s="845"/>
      <c r="K8" s="845"/>
      <c r="L8" s="845"/>
      <c r="M8" s="845"/>
      <c r="N8" s="845"/>
      <c r="O8" s="845"/>
      <c r="P8" s="846"/>
      <c r="Q8" s="847">
        <v>127</v>
      </c>
      <c r="R8" s="848"/>
      <c r="S8" s="848"/>
      <c r="T8" s="848"/>
      <c r="U8" s="848"/>
      <c r="V8" s="848">
        <v>124</v>
      </c>
      <c r="W8" s="848"/>
      <c r="X8" s="848"/>
      <c r="Y8" s="848"/>
      <c r="Z8" s="848"/>
      <c r="AA8" s="848">
        <v>3</v>
      </c>
      <c r="AB8" s="848"/>
      <c r="AC8" s="848"/>
      <c r="AD8" s="848"/>
      <c r="AE8" s="849"/>
      <c r="AF8" s="850">
        <v>3</v>
      </c>
      <c r="AG8" s="851"/>
      <c r="AH8" s="851"/>
      <c r="AI8" s="851"/>
      <c r="AJ8" s="852"/>
      <c r="AK8" s="833">
        <v>124</v>
      </c>
      <c r="AL8" s="834"/>
      <c r="AM8" s="834"/>
      <c r="AN8" s="834"/>
      <c r="AO8" s="834"/>
      <c r="AP8" s="834">
        <v>702</v>
      </c>
      <c r="AQ8" s="834"/>
      <c r="AR8" s="834"/>
      <c r="AS8" s="834"/>
      <c r="AT8" s="834"/>
      <c r="AU8" s="835"/>
      <c r="AV8" s="835"/>
      <c r="AW8" s="835"/>
      <c r="AX8" s="835"/>
      <c r="AY8" s="836"/>
      <c r="AZ8" s="228"/>
      <c r="BA8" s="228"/>
      <c r="BB8" s="228"/>
      <c r="BC8" s="228"/>
      <c r="BD8" s="228"/>
      <c r="BE8" s="229"/>
      <c r="BF8" s="229"/>
      <c r="BG8" s="229"/>
      <c r="BH8" s="229"/>
      <c r="BI8" s="229"/>
      <c r="BJ8" s="229"/>
      <c r="BK8" s="229"/>
      <c r="BL8" s="229"/>
      <c r="BM8" s="229"/>
      <c r="BN8" s="229"/>
      <c r="BO8" s="229"/>
      <c r="BP8" s="229"/>
      <c r="BQ8" s="234">
        <v>2</v>
      </c>
      <c r="BR8" s="235"/>
      <c r="BS8" s="837" t="s">
        <v>508</v>
      </c>
      <c r="BT8" s="838"/>
      <c r="BU8" s="838"/>
      <c r="BV8" s="838"/>
      <c r="BW8" s="838"/>
      <c r="BX8" s="838"/>
      <c r="BY8" s="838"/>
      <c r="BZ8" s="838"/>
      <c r="CA8" s="838"/>
      <c r="CB8" s="838"/>
      <c r="CC8" s="838"/>
      <c r="CD8" s="838"/>
      <c r="CE8" s="838"/>
      <c r="CF8" s="838"/>
      <c r="CG8" s="839"/>
      <c r="CH8" s="840">
        <v>31</v>
      </c>
      <c r="CI8" s="841"/>
      <c r="CJ8" s="841"/>
      <c r="CK8" s="841"/>
      <c r="CL8" s="842"/>
      <c r="CM8" s="840">
        <v>545</v>
      </c>
      <c r="CN8" s="841"/>
      <c r="CO8" s="841"/>
      <c r="CP8" s="841"/>
      <c r="CQ8" s="842"/>
      <c r="CR8" s="840">
        <v>48</v>
      </c>
      <c r="CS8" s="841"/>
      <c r="CT8" s="841"/>
      <c r="CU8" s="841"/>
      <c r="CV8" s="842"/>
      <c r="CW8" s="840" t="s">
        <v>510</v>
      </c>
      <c r="CX8" s="841"/>
      <c r="CY8" s="841"/>
      <c r="CZ8" s="841"/>
      <c r="DA8" s="842"/>
      <c r="DB8" s="840" t="s">
        <v>503</v>
      </c>
      <c r="DC8" s="841"/>
      <c r="DD8" s="841"/>
      <c r="DE8" s="841"/>
      <c r="DF8" s="842"/>
      <c r="DG8" s="840" t="s">
        <v>503</v>
      </c>
      <c r="DH8" s="841"/>
      <c r="DI8" s="841"/>
      <c r="DJ8" s="841"/>
      <c r="DK8" s="842"/>
      <c r="DL8" s="840" t="s">
        <v>503</v>
      </c>
      <c r="DM8" s="841"/>
      <c r="DN8" s="841"/>
      <c r="DO8" s="841"/>
      <c r="DP8" s="842"/>
      <c r="DQ8" s="840" t="s">
        <v>503</v>
      </c>
      <c r="DR8" s="841"/>
      <c r="DS8" s="841"/>
      <c r="DT8" s="841"/>
      <c r="DU8" s="842"/>
      <c r="DV8" s="837"/>
      <c r="DW8" s="838"/>
      <c r="DX8" s="838"/>
      <c r="DY8" s="838"/>
      <c r="DZ8" s="843"/>
      <c r="EA8" s="230"/>
    </row>
    <row r="9" spans="1:131" s="231" customFormat="1" ht="26.25" customHeight="1" x14ac:dyDescent="0.15">
      <c r="A9" s="234">
        <v>3</v>
      </c>
      <c r="B9" s="844" t="s">
        <v>319</v>
      </c>
      <c r="C9" s="845"/>
      <c r="D9" s="845"/>
      <c r="E9" s="845"/>
      <c r="F9" s="845"/>
      <c r="G9" s="845"/>
      <c r="H9" s="845"/>
      <c r="I9" s="845"/>
      <c r="J9" s="845"/>
      <c r="K9" s="845"/>
      <c r="L9" s="845"/>
      <c r="M9" s="845"/>
      <c r="N9" s="845"/>
      <c r="O9" s="845"/>
      <c r="P9" s="846"/>
      <c r="Q9" s="847">
        <v>12</v>
      </c>
      <c r="R9" s="848"/>
      <c r="S9" s="848"/>
      <c r="T9" s="848"/>
      <c r="U9" s="848"/>
      <c r="V9" s="848">
        <v>5</v>
      </c>
      <c r="W9" s="848"/>
      <c r="X9" s="848"/>
      <c r="Y9" s="848"/>
      <c r="Z9" s="848"/>
      <c r="AA9" s="848">
        <v>7</v>
      </c>
      <c r="AB9" s="848"/>
      <c r="AC9" s="848"/>
      <c r="AD9" s="848"/>
      <c r="AE9" s="849"/>
      <c r="AF9" s="850">
        <v>7</v>
      </c>
      <c r="AG9" s="851"/>
      <c r="AH9" s="851"/>
      <c r="AI9" s="851"/>
      <c r="AJ9" s="852"/>
      <c r="AK9" s="833" t="s">
        <v>503</v>
      </c>
      <c r="AL9" s="834"/>
      <c r="AM9" s="834"/>
      <c r="AN9" s="834"/>
      <c r="AO9" s="834"/>
      <c r="AP9" s="834" t="s">
        <v>503</v>
      </c>
      <c r="AQ9" s="834"/>
      <c r="AR9" s="834"/>
      <c r="AS9" s="834"/>
      <c r="AT9" s="834"/>
      <c r="AU9" s="835"/>
      <c r="AV9" s="835"/>
      <c r="AW9" s="835"/>
      <c r="AX9" s="835"/>
      <c r="AY9" s="836"/>
      <c r="AZ9" s="228"/>
      <c r="BA9" s="228"/>
      <c r="BB9" s="228"/>
      <c r="BC9" s="228"/>
      <c r="BD9" s="228"/>
      <c r="BE9" s="229"/>
      <c r="BF9" s="229"/>
      <c r="BG9" s="229"/>
      <c r="BH9" s="229"/>
      <c r="BI9" s="229"/>
      <c r="BJ9" s="229"/>
      <c r="BK9" s="229"/>
      <c r="BL9" s="229"/>
      <c r="BM9" s="229"/>
      <c r="BN9" s="229"/>
      <c r="BO9" s="229"/>
      <c r="BP9" s="229"/>
      <c r="BQ9" s="234">
        <v>3</v>
      </c>
      <c r="BR9" s="235"/>
      <c r="BS9" s="837" t="s">
        <v>509</v>
      </c>
      <c r="BT9" s="838"/>
      <c r="BU9" s="838"/>
      <c r="BV9" s="838"/>
      <c r="BW9" s="838"/>
      <c r="BX9" s="838"/>
      <c r="BY9" s="838"/>
      <c r="BZ9" s="838"/>
      <c r="CA9" s="838"/>
      <c r="CB9" s="838"/>
      <c r="CC9" s="838"/>
      <c r="CD9" s="838"/>
      <c r="CE9" s="838"/>
      <c r="CF9" s="838"/>
      <c r="CG9" s="839"/>
      <c r="CH9" s="840">
        <v>11</v>
      </c>
      <c r="CI9" s="841"/>
      <c r="CJ9" s="841"/>
      <c r="CK9" s="841"/>
      <c r="CL9" s="842"/>
      <c r="CM9" s="840">
        <v>50</v>
      </c>
      <c r="CN9" s="841"/>
      <c r="CO9" s="841"/>
      <c r="CP9" s="841"/>
      <c r="CQ9" s="842"/>
      <c r="CR9" s="840">
        <v>1</v>
      </c>
      <c r="CS9" s="841"/>
      <c r="CT9" s="841"/>
      <c r="CU9" s="841"/>
      <c r="CV9" s="842"/>
      <c r="CW9" s="840">
        <v>3</v>
      </c>
      <c r="CX9" s="841"/>
      <c r="CY9" s="841"/>
      <c r="CZ9" s="841"/>
      <c r="DA9" s="842"/>
      <c r="DB9" s="840" t="s">
        <v>503</v>
      </c>
      <c r="DC9" s="841"/>
      <c r="DD9" s="841"/>
      <c r="DE9" s="841"/>
      <c r="DF9" s="842"/>
      <c r="DG9" s="840" t="s">
        <v>503</v>
      </c>
      <c r="DH9" s="841"/>
      <c r="DI9" s="841"/>
      <c r="DJ9" s="841"/>
      <c r="DK9" s="842"/>
      <c r="DL9" s="840" t="s">
        <v>503</v>
      </c>
      <c r="DM9" s="841"/>
      <c r="DN9" s="841"/>
      <c r="DO9" s="841"/>
      <c r="DP9" s="842"/>
      <c r="DQ9" s="840" t="s">
        <v>503</v>
      </c>
      <c r="DR9" s="841"/>
      <c r="DS9" s="841"/>
      <c r="DT9" s="841"/>
      <c r="DU9" s="842"/>
      <c r="DV9" s="837"/>
      <c r="DW9" s="838"/>
      <c r="DX9" s="838"/>
      <c r="DY9" s="838"/>
      <c r="DZ9" s="843"/>
      <c r="EA9" s="230"/>
    </row>
    <row r="10" spans="1:131" s="231" customFormat="1" ht="26.25" customHeight="1" x14ac:dyDescent="0.15">
      <c r="A10" s="234">
        <v>4</v>
      </c>
      <c r="B10" s="844" t="s">
        <v>320</v>
      </c>
      <c r="C10" s="845"/>
      <c r="D10" s="845"/>
      <c r="E10" s="845"/>
      <c r="F10" s="845"/>
      <c r="G10" s="845"/>
      <c r="H10" s="845"/>
      <c r="I10" s="845"/>
      <c r="J10" s="845"/>
      <c r="K10" s="845"/>
      <c r="L10" s="845"/>
      <c r="M10" s="845"/>
      <c r="N10" s="845"/>
      <c r="O10" s="845"/>
      <c r="P10" s="846"/>
      <c r="Q10" s="847">
        <v>68</v>
      </c>
      <c r="R10" s="848"/>
      <c r="S10" s="848"/>
      <c r="T10" s="848"/>
      <c r="U10" s="848"/>
      <c r="V10" s="848">
        <v>66</v>
      </c>
      <c r="W10" s="848"/>
      <c r="X10" s="848"/>
      <c r="Y10" s="848"/>
      <c r="Z10" s="848"/>
      <c r="AA10" s="848">
        <v>2</v>
      </c>
      <c r="AB10" s="848"/>
      <c r="AC10" s="848"/>
      <c r="AD10" s="848"/>
      <c r="AE10" s="849"/>
      <c r="AF10" s="850">
        <v>2</v>
      </c>
      <c r="AG10" s="851"/>
      <c r="AH10" s="851"/>
      <c r="AI10" s="851"/>
      <c r="AJ10" s="852"/>
      <c r="AK10" s="833">
        <v>66</v>
      </c>
      <c r="AL10" s="834"/>
      <c r="AM10" s="834"/>
      <c r="AN10" s="834"/>
      <c r="AO10" s="834"/>
      <c r="AP10" s="834">
        <v>131</v>
      </c>
      <c r="AQ10" s="834"/>
      <c r="AR10" s="834"/>
      <c r="AS10" s="834"/>
      <c r="AT10" s="834"/>
      <c r="AU10" s="835"/>
      <c r="AV10" s="835"/>
      <c r="AW10" s="835"/>
      <c r="AX10" s="835"/>
      <c r="AY10" s="836"/>
      <c r="AZ10" s="228"/>
      <c r="BA10" s="228"/>
      <c r="BB10" s="228"/>
      <c r="BC10" s="228"/>
      <c r="BD10" s="228"/>
      <c r="BE10" s="229"/>
      <c r="BF10" s="229"/>
      <c r="BG10" s="229"/>
      <c r="BH10" s="229"/>
      <c r="BI10" s="229"/>
      <c r="BJ10" s="229"/>
      <c r="BK10" s="229"/>
      <c r="BL10" s="229"/>
      <c r="BM10" s="229"/>
      <c r="BN10" s="229"/>
      <c r="BO10" s="229"/>
      <c r="BP10" s="229"/>
      <c r="BQ10" s="234">
        <v>4</v>
      </c>
      <c r="BR10" s="235"/>
      <c r="BS10" s="837"/>
      <c r="BT10" s="838"/>
      <c r="BU10" s="838"/>
      <c r="BV10" s="838"/>
      <c r="BW10" s="838"/>
      <c r="BX10" s="838"/>
      <c r="BY10" s="838"/>
      <c r="BZ10" s="838"/>
      <c r="CA10" s="838"/>
      <c r="CB10" s="838"/>
      <c r="CC10" s="838"/>
      <c r="CD10" s="838"/>
      <c r="CE10" s="838"/>
      <c r="CF10" s="838"/>
      <c r="CG10" s="839"/>
      <c r="CH10" s="840"/>
      <c r="CI10" s="841"/>
      <c r="CJ10" s="841"/>
      <c r="CK10" s="841"/>
      <c r="CL10" s="842"/>
      <c r="CM10" s="840"/>
      <c r="CN10" s="841"/>
      <c r="CO10" s="841"/>
      <c r="CP10" s="841"/>
      <c r="CQ10" s="842"/>
      <c r="CR10" s="840"/>
      <c r="CS10" s="841"/>
      <c r="CT10" s="841"/>
      <c r="CU10" s="841"/>
      <c r="CV10" s="842"/>
      <c r="CW10" s="840"/>
      <c r="CX10" s="841"/>
      <c r="CY10" s="841"/>
      <c r="CZ10" s="841"/>
      <c r="DA10" s="842"/>
      <c r="DB10" s="840"/>
      <c r="DC10" s="841"/>
      <c r="DD10" s="841"/>
      <c r="DE10" s="841"/>
      <c r="DF10" s="842"/>
      <c r="DG10" s="840"/>
      <c r="DH10" s="841"/>
      <c r="DI10" s="841"/>
      <c r="DJ10" s="841"/>
      <c r="DK10" s="842"/>
      <c r="DL10" s="840"/>
      <c r="DM10" s="841"/>
      <c r="DN10" s="841"/>
      <c r="DO10" s="841"/>
      <c r="DP10" s="842"/>
      <c r="DQ10" s="840"/>
      <c r="DR10" s="841"/>
      <c r="DS10" s="841"/>
      <c r="DT10" s="841"/>
      <c r="DU10" s="842"/>
      <c r="DV10" s="837"/>
      <c r="DW10" s="838"/>
      <c r="DX10" s="838"/>
      <c r="DY10" s="838"/>
      <c r="DZ10" s="843"/>
      <c r="EA10" s="230"/>
    </row>
    <row r="11" spans="1:131" s="231" customFormat="1" ht="26.25" customHeight="1" x14ac:dyDescent="0.15">
      <c r="A11" s="234">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33"/>
      <c r="AL11" s="834"/>
      <c r="AM11" s="834"/>
      <c r="AN11" s="834"/>
      <c r="AO11" s="834"/>
      <c r="AP11" s="834"/>
      <c r="AQ11" s="834"/>
      <c r="AR11" s="834"/>
      <c r="AS11" s="834"/>
      <c r="AT11" s="834"/>
      <c r="AU11" s="835"/>
      <c r="AV11" s="835"/>
      <c r="AW11" s="835"/>
      <c r="AX11" s="835"/>
      <c r="AY11" s="836"/>
      <c r="AZ11" s="228"/>
      <c r="BA11" s="228"/>
      <c r="BB11" s="228"/>
      <c r="BC11" s="228"/>
      <c r="BD11" s="228"/>
      <c r="BE11" s="229"/>
      <c r="BF11" s="229"/>
      <c r="BG11" s="229"/>
      <c r="BH11" s="229"/>
      <c r="BI11" s="229"/>
      <c r="BJ11" s="229"/>
      <c r="BK11" s="229"/>
      <c r="BL11" s="229"/>
      <c r="BM11" s="229"/>
      <c r="BN11" s="229"/>
      <c r="BO11" s="229"/>
      <c r="BP11" s="229"/>
      <c r="BQ11" s="234">
        <v>5</v>
      </c>
      <c r="BR11" s="235"/>
      <c r="BS11" s="837"/>
      <c r="BT11" s="838"/>
      <c r="BU11" s="838"/>
      <c r="BV11" s="838"/>
      <c r="BW11" s="838"/>
      <c r="BX11" s="838"/>
      <c r="BY11" s="838"/>
      <c r="BZ11" s="838"/>
      <c r="CA11" s="838"/>
      <c r="CB11" s="838"/>
      <c r="CC11" s="838"/>
      <c r="CD11" s="838"/>
      <c r="CE11" s="838"/>
      <c r="CF11" s="838"/>
      <c r="CG11" s="839"/>
      <c r="CH11" s="840"/>
      <c r="CI11" s="841"/>
      <c r="CJ11" s="841"/>
      <c r="CK11" s="841"/>
      <c r="CL11" s="842"/>
      <c r="CM11" s="840"/>
      <c r="CN11" s="841"/>
      <c r="CO11" s="841"/>
      <c r="CP11" s="841"/>
      <c r="CQ11" s="842"/>
      <c r="CR11" s="840"/>
      <c r="CS11" s="841"/>
      <c r="CT11" s="841"/>
      <c r="CU11" s="841"/>
      <c r="CV11" s="842"/>
      <c r="CW11" s="840"/>
      <c r="CX11" s="841"/>
      <c r="CY11" s="841"/>
      <c r="CZ11" s="841"/>
      <c r="DA11" s="842"/>
      <c r="DB11" s="840"/>
      <c r="DC11" s="841"/>
      <c r="DD11" s="841"/>
      <c r="DE11" s="841"/>
      <c r="DF11" s="842"/>
      <c r="DG11" s="840"/>
      <c r="DH11" s="841"/>
      <c r="DI11" s="841"/>
      <c r="DJ11" s="841"/>
      <c r="DK11" s="842"/>
      <c r="DL11" s="840"/>
      <c r="DM11" s="841"/>
      <c r="DN11" s="841"/>
      <c r="DO11" s="841"/>
      <c r="DP11" s="842"/>
      <c r="DQ11" s="840"/>
      <c r="DR11" s="841"/>
      <c r="DS11" s="841"/>
      <c r="DT11" s="841"/>
      <c r="DU11" s="842"/>
      <c r="DV11" s="837"/>
      <c r="DW11" s="838"/>
      <c r="DX11" s="838"/>
      <c r="DY11" s="838"/>
      <c r="DZ11" s="843"/>
      <c r="EA11" s="230"/>
    </row>
    <row r="12" spans="1:131" s="231" customFormat="1" ht="26.25" customHeight="1" x14ac:dyDescent="0.15">
      <c r="A12" s="234">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33"/>
      <c r="AL12" s="834"/>
      <c r="AM12" s="834"/>
      <c r="AN12" s="834"/>
      <c r="AO12" s="834"/>
      <c r="AP12" s="834"/>
      <c r="AQ12" s="834"/>
      <c r="AR12" s="834"/>
      <c r="AS12" s="834"/>
      <c r="AT12" s="834"/>
      <c r="AU12" s="835"/>
      <c r="AV12" s="835"/>
      <c r="AW12" s="835"/>
      <c r="AX12" s="835"/>
      <c r="AY12" s="836"/>
      <c r="AZ12" s="228"/>
      <c r="BA12" s="228"/>
      <c r="BB12" s="228"/>
      <c r="BC12" s="228"/>
      <c r="BD12" s="228"/>
      <c r="BE12" s="229"/>
      <c r="BF12" s="229"/>
      <c r="BG12" s="229"/>
      <c r="BH12" s="229"/>
      <c r="BI12" s="229"/>
      <c r="BJ12" s="229"/>
      <c r="BK12" s="229"/>
      <c r="BL12" s="229"/>
      <c r="BM12" s="229"/>
      <c r="BN12" s="229"/>
      <c r="BO12" s="229"/>
      <c r="BP12" s="229"/>
      <c r="BQ12" s="234">
        <v>6</v>
      </c>
      <c r="BR12" s="235"/>
      <c r="BS12" s="837"/>
      <c r="BT12" s="838"/>
      <c r="BU12" s="838"/>
      <c r="BV12" s="838"/>
      <c r="BW12" s="838"/>
      <c r="BX12" s="838"/>
      <c r="BY12" s="838"/>
      <c r="BZ12" s="838"/>
      <c r="CA12" s="838"/>
      <c r="CB12" s="838"/>
      <c r="CC12" s="838"/>
      <c r="CD12" s="838"/>
      <c r="CE12" s="838"/>
      <c r="CF12" s="838"/>
      <c r="CG12" s="839"/>
      <c r="CH12" s="840"/>
      <c r="CI12" s="841"/>
      <c r="CJ12" s="841"/>
      <c r="CK12" s="841"/>
      <c r="CL12" s="842"/>
      <c r="CM12" s="840"/>
      <c r="CN12" s="841"/>
      <c r="CO12" s="841"/>
      <c r="CP12" s="841"/>
      <c r="CQ12" s="842"/>
      <c r="CR12" s="840"/>
      <c r="CS12" s="841"/>
      <c r="CT12" s="841"/>
      <c r="CU12" s="841"/>
      <c r="CV12" s="842"/>
      <c r="CW12" s="840"/>
      <c r="CX12" s="841"/>
      <c r="CY12" s="841"/>
      <c r="CZ12" s="841"/>
      <c r="DA12" s="842"/>
      <c r="DB12" s="840"/>
      <c r="DC12" s="841"/>
      <c r="DD12" s="841"/>
      <c r="DE12" s="841"/>
      <c r="DF12" s="842"/>
      <c r="DG12" s="840"/>
      <c r="DH12" s="841"/>
      <c r="DI12" s="841"/>
      <c r="DJ12" s="841"/>
      <c r="DK12" s="842"/>
      <c r="DL12" s="840"/>
      <c r="DM12" s="841"/>
      <c r="DN12" s="841"/>
      <c r="DO12" s="841"/>
      <c r="DP12" s="842"/>
      <c r="DQ12" s="840"/>
      <c r="DR12" s="841"/>
      <c r="DS12" s="841"/>
      <c r="DT12" s="841"/>
      <c r="DU12" s="842"/>
      <c r="DV12" s="837"/>
      <c r="DW12" s="838"/>
      <c r="DX12" s="838"/>
      <c r="DY12" s="838"/>
      <c r="DZ12" s="843"/>
      <c r="EA12" s="230"/>
    </row>
    <row r="13" spans="1:131" s="231" customFormat="1" ht="26.25" customHeight="1" x14ac:dyDescent="0.15">
      <c r="A13" s="234">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33"/>
      <c r="AL13" s="834"/>
      <c r="AM13" s="834"/>
      <c r="AN13" s="834"/>
      <c r="AO13" s="834"/>
      <c r="AP13" s="834"/>
      <c r="AQ13" s="834"/>
      <c r="AR13" s="834"/>
      <c r="AS13" s="834"/>
      <c r="AT13" s="834"/>
      <c r="AU13" s="835"/>
      <c r="AV13" s="835"/>
      <c r="AW13" s="835"/>
      <c r="AX13" s="835"/>
      <c r="AY13" s="836"/>
      <c r="AZ13" s="228"/>
      <c r="BA13" s="228"/>
      <c r="BB13" s="228"/>
      <c r="BC13" s="228"/>
      <c r="BD13" s="228"/>
      <c r="BE13" s="229"/>
      <c r="BF13" s="229"/>
      <c r="BG13" s="229"/>
      <c r="BH13" s="229"/>
      <c r="BI13" s="229"/>
      <c r="BJ13" s="229"/>
      <c r="BK13" s="229"/>
      <c r="BL13" s="229"/>
      <c r="BM13" s="229"/>
      <c r="BN13" s="229"/>
      <c r="BO13" s="229"/>
      <c r="BP13" s="229"/>
      <c r="BQ13" s="234">
        <v>7</v>
      </c>
      <c r="BR13" s="235"/>
      <c r="BS13" s="837"/>
      <c r="BT13" s="838"/>
      <c r="BU13" s="838"/>
      <c r="BV13" s="838"/>
      <c r="BW13" s="838"/>
      <c r="BX13" s="838"/>
      <c r="BY13" s="838"/>
      <c r="BZ13" s="838"/>
      <c r="CA13" s="838"/>
      <c r="CB13" s="838"/>
      <c r="CC13" s="838"/>
      <c r="CD13" s="838"/>
      <c r="CE13" s="838"/>
      <c r="CF13" s="838"/>
      <c r="CG13" s="839"/>
      <c r="CH13" s="840"/>
      <c r="CI13" s="841"/>
      <c r="CJ13" s="841"/>
      <c r="CK13" s="841"/>
      <c r="CL13" s="842"/>
      <c r="CM13" s="840"/>
      <c r="CN13" s="841"/>
      <c r="CO13" s="841"/>
      <c r="CP13" s="841"/>
      <c r="CQ13" s="842"/>
      <c r="CR13" s="840"/>
      <c r="CS13" s="841"/>
      <c r="CT13" s="841"/>
      <c r="CU13" s="841"/>
      <c r="CV13" s="842"/>
      <c r="CW13" s="840"/>
      <c r="CX13" s="841"/>
      <c r="CY13" s="841"/>
      <c r="CZ13" s="841"/>
      <c r="DA13" s="842"/>
      <c r="DB13" s="840"/>
      <c r="DC13" s="841"/>
      <c r="DD13" s="841"/>
      <c r="DE13" s="841"/>
      <c r="DF13" s="842"/>
      <c r="DG13" s="840"/>
      <c r="DH13" s="841"/>
      <c r="DI13" s="841"/>
      <c r="DJ13" s="841"/>
      <c r="DK13" s="842"/>
      <c r="DL13" s="840"/>
      <c r="DM13" s="841"/>
      <c r="DN13" s="841"/>
      <c r="DO13" s="841"/>
      <c r="DP13" s="842"/>
      <c r="DQ13" s="840"/>
      <c r="DR13" s="841"/>
      <c r="DS13" s="841"/>
      <c r="DT13" s="841"/>
      <c r="DU13" s="842"/>
      <c r="DV13" s="837"/>
      <c r="DW13" s="838"/>
      <c r="DX13" s="838"/>
      <c r="DY13" s="838"/>
      <c r="DZ13" s="843"/>
      <c r="EA13" s="230"/>
    </row>
    <row r="14" spans="1:131" s="231" customFormat="1" ht="26.25" customHeight="1" x14ac:dyDescent="0.15">
      <c r="A14" s="234">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3"/>
      <c r="AL14" s="834"/>
      <c r="AM14" s="834"/>
      <c r="AN14" s="834"/>
      <c r="AO14" s="834"/>
      <c r="AP14" s="834"/>
      <c r="AQ14" s="834"/>
      <c r="AR14" s="834"/>
      <c r="AS14" s="834"/>
      <c r="AT14" s="834"/>
      <c r="AU14" s="835"/>
      <c r="AV14" s="835"/>
      <c r="AW14" s="835"/>
      <c r="AX14" s="835"/>
      <c r="AY14" s="836"/>
      <c r="AZ14" s="228"/>
      <c r="BA14" s="228"/>
      <c r="BB14" s="228"/>
      <c r="BC14" s="228"/>
      <c r="BD14" s="228"/>
      <c r="BE14" s="229"/>
      <c r="BF14" s="229"/>
      <c r="BG14" s="229"/>
      <c r="BH14" s="229"/>
      <c r="BI14" s="229"/>
      <c r="BJ14" s="229"/>
      <c r="BK14" s="229"/>
      <c r="BL14" s="229"/>
      <c r="BM14" s="229"/>
      <c r="BN14" s="229"/>
      <c r="BO14" s="229"/>
      <c r="BP14" s="229"/>
      <c r="BQ14" s="234">
        <v>8</v>
      </c>
      <c r="BR14" s="235"/>
      <c r="BS14" s="837"/>
      <c r="BT14" s="838"/>
      <c r="BU14" s="838"/>
      <c r="BV14" s="838"/>
      <c r="BW14" s="838"/>
      <c r="BX14" s="838"/>
      <c r="BY14" s="838"/>
      <c r="BZ14" s="838"/>
      <c r="CA14" s="838"/>
      <c r="CB14" s="838"/>
      <c r="CC14" s="838"/>
      <c r="CD14" s="838"/>
      <c r="CE14" s="838"/>
      <c r="CF14" s="838"/>
      <c r="CG14" s="839"/>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37"/>
      <c r="DW14" s="838"/>
      <c r="DX14" s="838"/>
      <c r="DY14" s="838"/>
      <c r="DZ14" s="843"/>
      <c r="EA14" s="230"/>
    </row>
    <row r="15" spans="1:131" s="231" customFormat="1" ht="26.25" customHeight="1" x14ac:dyDescent="0.15">
      <c r="A15" s="234">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3"/>
      <c r="AL15" s="834"/>
      <c r="AM15" s="834"/>
      <c r="AN15" s="834"/>
      <c r="AO15" s="834"/>
      <c r="AP15" s="834"/>
      <c r="AQ15" s="834"/>
      <c r="AR15" s="834"/>
      <c r="AS15" s="834"/>
      <c r="AT15" s="834"/>
      <c r="AU15" s="835"/>
      <c r="AV15" s="835"/>
      <c r="AW15" s="835"/>
      <c r="AX15" s="835"/>
      <c r="AY15" s="836"/>
      <c r="AZ15" s="228"/>
      <c r="BA15" s="228"/>
      <c r="BB15" s="228"/>
      <c r="BC15" s="228"/>
      <c r="BD15" s="228"/>
      <c r="BE15" s="229"/>
      <c r="BF15" s="229"/>
      <c r="BG15" s="229"/>
      <c r="BH15" s="229"/>
      <c r="BI15" s="229"/>
      <c r="BJ15" s="229"/>
      <c r="BK15" s="229"/>
      <c r="BL15" s="229"/>
      <c r="BM15" s="229"/>
      <c r="BN15" s="229"/>
      <c r="BO15" s="229"/>
      <c r="BP15" s="229"/>
      <c r="BQ15" s="234">
        <v>9</v>
      </c>
      <c r="BR15" s="235"/>
      <c r="BS15" s="837"/>
      <c r="BT15" s="838"/>
      <c r="BU15" s="838"/>
      <c r="BV15" s="838"/>
      <c r="BW15" s="838"/>
      <c r="BX15" s="838"/>
      <c r="BY15" s="838"/>
      <c r="BZ15" s="838"/>
      <c r="CA15" s="838"/>
      <c r="CB15" s="838"/>
      <c r="CC15" s="838"/>
      <c r="CD15" s="838"/>
      <c r="CE15" s="838"/>
      <c r="CF15" s="838"/>
      <c r="CG15" s="839"/>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37"/>
      <c r="DW15" s="838"/>
      <c r="DX15" s="838"/>
      <c r="DY15" s="838"/>
      <c r="DZ15" s="843"/>
      <c r="EA15" s="230"/>
    </row>
    <row r="16" spans="1:131" s="231" customFormat="1" ht="26.25" customHeight="1" x14ac:dyDescent="0.15">
      <c r="A16" s="234">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3"/>
      <c r="AL16" s="834"/>
      <c r="AM16" s="834"/>
      <c r="AN16" s="834"/>
      <c r="AO16" s="834"/>
      <c r="AP16" s="834"/>
      <c r="AQ16" s="834"/>
      <c r="AR16" s="834"/>
      <c r="AS16" s="834"/>
      <c r="AT16" s="834"/>
      <c r="AU16" s="835"/>
      <c r="AV16" s="835"/>
      <c r="AW16" s="835"/>
      <c r="AX16" s="835"/>
      <c r="AY16" s="836"/>
      <c r="AZ16" s="228"/>
      <c r="BA16" s="228"/>
      <c r="BB16" s="228"/>
      <c r="BC16" s="228"/>
      <c r="BD16" s="228"/>
      <c r="BE16" s="229"/>
      <c r="BF16" s="229"/>
      <c r="BG16" s="229"/>
      <c r="BH16" s="229"/>
      <c r="BI16" s="229"/>
      <c r="BJ16" s="229"/>
      <c r="BK16" s="229"/>
      <c r="BL16" s="229"/>
      <c r="BM16" s="229"/>
      <c r="BN16" s="229"/>
      <c r="BO16" s="229"/>
      <c r="BP16" s="229"/>
      <c r="BQ16" s="234">
        <v>10</v>
      </c>
      <c r="BR16" s="235"/>
      <c r="BS16" s="837"/>
      <c r="BT16" s="838"/>
      <c r="BU16" s="838"/>
      <c r="BV16" s="838"/>
      <c r="BW16" s="838"/>
      <c r="BX16" s="838"/>
      <c r="BY16" s="838"/>
      <c r="BZ16" s="838"/>
      <c r="CA16" s="838"/>
      <c r="CB16" s="838"/>
      <c r="CC16" s="838"/>
      <c r="CD16" s="838"/>
      <c r="CE16" s="838"/>
      <c r="CF16" s="838"/>
      <c r="CG16" s="839"/>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37"/>
      <c r="DW16" s="838"/>
      <c r="DX16" s="838"/>
      <c r="DY16" s="838"/>
      <c r="DZ16" s="843"/>
      <c r="EA16" s="230"/>
    </row>
    <row r="17" spans="1:131" s="231" customFormat="1" ht="26.25" customHeight="1" x14ac:dyDescent="0.15">
      <c r="A17" s="234">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3"/>
      <c r="AL17" s="834"/>
      <c r="AM17" s="834"/>
      <c r="AN17" s="834"/>
      <c r="AO17" s="834"/>
      <c r="AP17" s="834"/>
      <c r="AQ17" s="834"/>
      <c r="AR17" s="834"/>
      <c r="AS17" s="834"/>
      <c r="AT17" s="834"/>
      <c r="AU17" s="835"/>
      <c r="AV17" s="835"/>
      <c r="AW17" s="835"/>
      <c r="AX17" s="835"/>
      <c r="AY17" s="836"/>
      <c r="AZ17" s="228"/>
      <c r="BA17" s="228"/>
      <c r="BB17" s="228"/>
      <c r="BC17" s="228"/>
      <c r="BD17" s="228"/>
      <c r="BE17" s="229"/>
      <c r="BF17" s="229"/>
      <c r="BG17" s="229"/>
      <c r="BH17" s="229"/>
      <c r="BI17" s="229"/>
      <c r="BJ17" s="229"/>
      <c r="BK17" s="229"/>
      <c r="BL17" s="229"/>
      <c r="BM17" s="229"/>
      <c r="BN17" s="229"/>
      <c r="BO17" s="229"/>
      <c r="BP17" s="229"/>
      <c r="BQ17" s="234">
        <v>11</v>
      </c>
      <c r="BR17" s="235"/>
      <c r="BS17" s="837"/>
      <c r="BT17" s="838"/>
      <c r="BU17" s="838"/>
      <c r="BV17" s="838"/>
      <c r="BW17" s="838"/>
      <c r="BX17" s="838"/>
      <c r="BY17" s="838"/>
      <c r="BZ17" s="838"/>
      <c r="CA17" s="838"/>
      <c r="CB17" s="838"/>
      <c r="CC17" s="838"/>
      <c r="CD17" s="838"/>
      <c r="CE17" s="838"/>
      <c r="CF17" s="838"/>
      <c r="CG17" s="839"/>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37"/>
      <c r="DW17" s="838"/>
      <c r="DX17" s="838"/>
      <c r="DY17" s="838"/>
      <c r="DZ17" s="843"/>
      <c r="EA17" s="230"/>
    </row>
    <row r="18" spans="1:131" s="231" customFormat="1" ht="26.25" customHeight="1" x14ac:dyDescent="0.15">
      <c r="A18" s="234">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3"/>
      <c r="AL18" s="834"/>
      <c r="AM18" s="834"/>
      <c r="AN18" s="834"/>
      <c r="AO18" s="834"/>
      <c r="AP18" s="834"/>
      <c r="AQ18" s="834"/>
      <c r="AR18" s="834"/>
      <c r="AS18" s="834"/>
      <c r="AT18" s="834"/>
      <c r="AU18" s="835"/>
      <c r="AV18" s="835"/>
      <c r="AW18" s="835"/>
      <c r="AX18" s="835"/>
      <c r="AY18" s="836"/>
      <c r="AZ18" s="228"/>
      <c r="BA18" s="228"/>
      <c r="BB18" s="228"/>
      <c r="BC18" s="228"/>
      <c r="BD18" s="228"/>
      <c r="BE18" s="229"/>
      <c r="BF18" s="229"/>
      <c r="BG18" s="229"/>
      <c r="BH18" s="229"/>
      <c r="BI18" s="229"/>
      <c r="BJ18" s="229"/>
      <c r="BK18" s="229"/>
      <c r="BL18" s="229"/>
      <c r="BM18" s="229"/>
      <c r="BN18" s="229"/>
      <c r="BO18" s="229"/>
      <c r="BP18" s="229"/>
      <c r="BQ18" s="234">
        <v>12</v>
      </c>
      <c r="BR18" s="235"/>
      <c r="BS18" s="837"/>
      <c r="BT18" s="838"/>
      <c r="BU18" s="838"/>
      <c r="BV18" s="838"/>
      <c r="BW18" s="838"/>
      <c r="BX18" s="838"/>
      <c r="BY18" s="838"/>
      <c r="BZ18" s="838"/>
      <c r="CA18" s="838"/>
      <c r="CB18" s="838"/>
      <c r="CC18" s="838"/>
      <c r="CD18" s="838"/>
      <c r="CE18" s="838"/>
      <c r="CF18" s="838"/>
      <c r="CG18" s="839"/>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37"/>
      <c r="DW18" s="838"/>
      <c r="DX18" s="838"/>
      <c r="DY18" s="838"/>
      <c r="DZ18" s="843"/>
      <c r="EA18" s="230"/>
    </row>
    <row r="19" spans="1:131" s="231" customFormat="1" ht="26.25" customHeight="1" x14ac:dyDescent="0.15">
      <c r="A19" s="234">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3"/>
      <c r="AL19" s="834"/>
      <c r="AM19" s="834"/>
      <c r="AN19" s="834"/>
      <c r="AO19" s="834"/>
      <c r="AP19" s="834"/>
      <c r="AQ19" s="834"/>
      <c r="AR19" s="834"/>
      <c r="AS19" s="834"/>
      <c r="AT19" s="834"/>
      <c r="AU19" s="835"/>
      <c r="AV19" s="835"/>
      <c r="AW19" s="835"/>
      <c r="AX19" s="835"/>
      <c r="AY19" s="836"/>
      <c r="AZ19" s="228"/>
      <c r="BA19" s="228"/>
      <c r="BB19" s="228"/>
      <c r="BC19" s="228"/>
      <c r="BD19" s="228"/>
      <c r="BE19" s="229"/>
      <c r="BF19" s="229"/>
      <c r="BG19" s="229"/>
      <c r="BH19" s="229"/>
      <c r="BI19" s="229"/>
      <c r="BJ19" s="229"/>
      <c r="BK19" s="229"/>
      <c r="BL19" s="229"/>
      <c r="BM19" s="229"/>
      <c r="BN19" s="229"/>
      <c r="BO19" s="229"/>
      <c r="BP19" s="229"/>
      <c r="BQ19" s="234">
        <v>13</v>
      </c>
      <c r="BR19" s="235"/>
      <c r="BS19" s="837"/>
      <c r="BT19" s="838"/>
      <c r="BU19" s="838"/>
      <c r="BV19" s="838"/>
      <c r="BW19" s="838"/>
      <c r="BX19" s="838"/>
      <c r="BY19" s="838"/>
      <c r="BZ19" s="838"/>
      <c r="CA19" s="838"/>
      <c r="CB19" s="838"/>
      <c r="CC19" s="838"/>
      <c r="CD19" s="838"/>
      <c r="CE19" s="838"/>
      <c r="CF19" s="838"/>
      <c r="CG19" s="83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37"/>
      <c r="DW19" s="838"/>
      <c r="DX19" s="838"/>
      <c r="DY19" s="838"/>
      <c r="DZ19" s="843"/>
      <c r="EA19" s="230"/>
    </row>
    <row r="20" spans="1:131" s="231" customFormat="1" ht="26.25" customHeight="1" x14ac:dyDescent="0.15">
      <c r="A20" s="234">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3"/>
      <c r="AL20" s="834"/>
      <c r="AM20" s="834"/>
      <c r="AN20" s="834"/>
      <c r="AO20" s="834"/>
      <c r="AP20" s="834"/>
      <c r="AQ20" s="834"/>
      <c r="AR20" s="834"/>
      <c r="AS20" s="834"/>
      <c r="AT20" s="834"/>
      <c r="AU20" s="835"/>
      <c r="AV20" s="835"/>
      <c r="AW20" s="835"/>
      <c r="AX20" s="835"/>
      <c r="AY20" s="836"/>
      <c r="AZ20" s="228"/>
      <c r="BA20" s="228"/>
      <c r="BB20" s="228"/>
      <c r="BC20" s="228"/>
      <c r="BD20" s="228"/>
      <c r="BE20" s="229"/>
      <c r="BF20" s="229"/>
      <c r="BG20" s="229"/>
      <c r="BH20" s="229"/>
      <c r="BI20" s="229"/>
      <c r="BJ20" s="229"/>
      <c r="BK20" s="229"/>
      <c r="BL20" s="229"/>
      <c r="BM20" s="229"/>
      <c r="BN20" s="229"/>
      <c r="BO20" s="229"/>
      <c r="BP20" s="229"/>
      <c r="BQ20" s="234">
        <v>14</v>
      </c>
      <c r="BR20" s="235"/>
      <c r="BS20" s="837"/>
      <c r="BT20" s="838"/>
      <c r="BU20" s="838"/>
      <c r="BV20" s="838"/>
      <c r="BW20" s="838"/>
      <c r="BX20" s="838"/>
      <c r="BY20" s="838"/>
      <c r="BZ20" s="838"/>
      <c r="CA20" s="838"/>
      <c r="CB20" s="838"/>
      <c r="CC20" s="838"/>
      <c r="CD20" s="838"/>
      <c r="CE20" s="838"/>
      <c r="CF20" s="838"/>
      <c r="CG20" s="83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37"/>
      <c r="DW20" s="838"/>
      <c r="DX20" s="838"/>
      <c r="DY20" s="838"/>
      <c r="DZ20" s="843"/>
      <c r="EA20" s="230"/>
    </row>
    <row r="21" spans="1:131" s="231" customFormat="1" ht="26.25" customHeight="1" thickBot="1" x14ac:dyDescent="0.2">
      <c r="A21" s="234">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3"/>
      <c r="AL21" s="834"/>
      <c r="AM21" s="834"/>
      <c r="AN21" s="834"/>
      <c r="AO21" s="834"/>
      <c r="AP21" s="834"/>
      <c r="AQ21" s="834"/>
      <c r="AR21" s="834"/>
      <c r="AS21" s="834"/>
      <c r="AT21" s="834"/>
      <c r="AU21" s="835"/>
      <c r="AV21" s="835"/>
      <c r="AW21" s="835"/>
      <c r="AX21" s="835"/>
      <c r="AY21" s="836"/>
      <c r="AZ21" s="228"/>
      <c r="BA21" s="228"/>
      <c r="BB21" s="228"/>
      <c r="BC21" s="228"/>
      <c r="BD21" s="228"/>
      <c r="BE21" s="229"/>
      <c r="BF21" s="229"/>
      <c r="BG21" s="229"/>
      <c r="BH21" s="229"/>
      <c r="BI21" s="229"/>
      <c r="BJ21" s="229"/>
      <c r="BK21" s="229"/>
      <c r="BL21" s="229"/>
      <c r="BM21" s="229"/>
      <c r="BN21" s="229"/>
      <c r="BO21" s="229"/>
      <c r="BP21" s="229"/>
      <c r="BQ21" s="234">
        <v>15</v>
      </c>
      <c r="BR21" s="235"/>
      <c r="BS21" s="837"/>
      <c r="BT21" s="838"/>
      <c r="BU21" s="838"/>
      <c r="BV21" s="838"/>
      <c r="BW21" s="838"/>
      <c r="BX21" s="838"/>
      <c r="BY21" s="838"/>
      <c r="BZ21" s="838"/>
      <c r="CA21" s="838"/>
      <c r="CB21" s="838"/>
      <c r="CC21" s="838"/>
      <c r="CD21" s="838"/>
      <c r="CE21" s="838"/>
      <c r="CF21" s="838"/>
      <c r="CG21" s="83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37"/>
      <c r="DW21" s="838"/>
      <c r="DX21" s="838"/>
      <c r="DY21" s="838"/>
      <c r="DZ21" s="843"/>
      <c r="EA21" s="230"/>
    </row>
    <row r="22" spans="1:131" s="231" customFormat="1" ht="26.25" customHeight="1" x14ac:dyDescent="0.15">
      <c r="A22" s="234">
        <v>16</v>
      </c>
      <c r="B22" s="844"/>
      <c r="C22" s="845"/>
      <c r="D22" s="845"/>
      <c r="E22" s="845"/>
      <c r="F22" s="845"/>
      <c r="G22" s="845"/>
      <c r="H22" s="845"/>
      <c r="I22" s="845"/>
      <c r="J22" s="845"/>
      <c r="K22" s="845"/>
      <c r="L22" s="845"/>
      <c r="M22" s="845"/>
      <c r="N22" s="845"/>
      <c r="O22" s="845"/>
      <c r="P22" s="846"/>
      <c r="Q22" s="863"/>
      <c r="R22" s="864"/>
      <c r="S22" s="864"/>
      <c r="T22" s="864"/>
      <c r="U22" s="864"/>
      <c r="V22" s="864"/>
      <c r="W22" s="864"/>
      <c r="X22" s="864"/>
      <c r="Y22" s="864"/>
      <c r="Z22" s="864"/>
      <c r="AA22" s="864"/>
      <c r="AB22" s="864"/>
      <c r="AC22" s="864"/>
      <c r="AD22" s="864"/>
      <c r="AE22" s="865"/>
      <c r="AF22" s="850"/>
      <c r="AG22" s="851"/>
      <c r="AH22" s="851"/>
      <c r="AI22" s="851"/>
      <c r="AJ22" s="852"/>
      <c r="AK22" s="866"/>
      <c r="AL22" s="867"/>
      <c r="AM22" s="867"/>
      <c r="AN22" s="867"/>
      <c r="AO22" s="867"/>
      <c r="AP22" s="867"/>
      <c r="AQ22" s="867"/>
      <c r="AR22" s="867"/>
      <c r="AS22" s="867"/>
      <c r="AT22" s="867"/>
      <c r="AU22" s="868"/>
      <c r="AV22" s="868"/>
      <c r="AW22" s="868"/>
      <c r="AX22" s="868"/>
      <c r="AY22" s="869"/>
      <c r="AZ22" s="870" t="s">
        <v>321</v>
      </c>
      <c r="BA22" s="870"/>
      <c r="BB22" s="870"/>
      <c r="BC22" s="870"/>
      <c r="BD22" s="871"/>
      <c r="BE22" s="229"/>
      <c r="BF22" s="229"/>
      <c r="BG22" s="229"/>
      <c r="BH22" s="229"/>
      <c r="BI22" s="229"/>
      <c r="BJ22" s="229"/>
      <c r="BK22" s="229"/>
      <c r="BL22" s="229"/>
      <c r="BM22" s="229"/>
      <c r="BN22" s="229"/>
      <c r="BO22" s="229"/>
      <c r="BP22" s="229"/>
      <c r="BQ22" s="234">
        <v>16</v>
      </c>
      <c r="BR22" s="235"/>
      <c r="BS22" s="837"/>
      <c r="BT22" s="838"/>
      <c r="BU22" s="838"/>
      <c r="BV22" s="838"/>
      <c r="BW22" s="838"/>
      <c r="BX22" s="838"/>
      <c r="BY22" s="838"/>
      <c r="BZ22" s="838"/>
      <c r="CA22" s="838"/>
      <c r="CB22" s="838"/>
      <c r="CC22" s="838"/>
      <c r="CD22" s="838"/>
      <c r="CE22" s="838"/>
      <c r="CF22" s="838"/>
      <c r="CG22" s="83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37"/>
      <c r="DW22" s="838"/>
      <c r="DX22" s="838"/>
      <c r="DY22" s="838"/>
      <c r="DZ22" s="843"/>
      <c r="EA22" s="230"/>
    </row>
    <row r="23" spans="1:131" s="231" customFormat="1" ht="26.25" customHeight="1" thickBot="1" x14ac:dyDescent="0.2">
      <c r="A23" s="236" t="s">
        <v>322</v>
      </c>
      <c r="B23" s="853" t="s">
        <v>323</v>
      </c>
      <c r="C23" s="854"/>
      <c r="D23" s="854"/>
      <c r="E23" s="854"/>
      <c r="F23" s="854"/>
      <c r="G23" s="854"/>
      <c r="H23" s="854"/>
      <c r="I23" s="854"/>
      <c r="J23" s="854"/>
      <c r="K23" s="854"/>
      <c r="L23" s="854"/>
      <c r="M23" s="854"/>
      <c r="N23" s="854"/>
      <c r="O23" s="854"/>
      <c r="P23" s="855"/>
      <c r="Q23" s="856">
        <v>29678</v>
      </c>
      <c r="R23" s="857"/>
      <c r="S23" s="857"/>
      <c r="T23" s="857"/>
      <c r="U23" s="857"/>
      <c r="V23" s="857">
        <v>28745</v>
      </c>
      <c r="W23" s="857"/>
      <c r="X23" s="857"/>
      <c r="Y23" s="857"/>
      <c r="Z23" s="857"/>
      <c r="AA23" s="857">
        <v>933</v>
      </c>
      <c r="AB23" s="857"/>
      <c r="AC23" s="857"/>
      <c r="AD23" s="857"/>
      <c r="AE23" s="858"/>
      <c r="AF23" s="859">
        <v>856</v>
      </c>
      <c r="AG23" s="857"/>
      <c r="AH23" s="857"/>
      <c r="AI23" s="857"/>
      <c r="AJ23" s="860"/>
      <c r="AK23" s="861"/>
      <c r="AL23" s="862"/>
      <c r="AM23" s="862"/>
      <c r="AN23" s="862"/>
      <c r="AO23" s="862"/>
      <c r="AP23" s="857">
        <v>38770</v>
      </c>
      <c r="AQ23" s="857"/>
      <c r="AR23" s="857"/>
      <c r="AS23" s="857"/>
      <c r="AT23" s="857"/>
      <c r="AU23" s="873"/>
      <c r="AV23" s="873"/>
      <c r="AW23" s="873"/>
      <c r="AX23" s="873"/>
      <c r="AY23" s="874"/>
      <c r="AZ23" s="875" t="s">
        <v>129</v>
      </c>
      <c r="BA23" s="876"/>
      <c r="BB23" s="876"/>
      <c r="BC23" s="876"/>
      <c r="BD23" s="877"/>
      <c r="BE23" s="229"/>
      <c r="BF23" s="229"/>
      <c r="BG23" s="229"/>
      <c r="BH23" s="229"/>
      <c r="BI23" s="229"/>
      <c r="BJ23" s="229"/>
      <c r="BK23" s="229"/>
      <c r="BL23" s="229"/>
      <c r="BM23" s="229"/>
      <c r="BN23" s="229"/>
      <c r="BO23" s="229"/>
      <c r="BP23" s="229"/>
      <c r="BQ23" s="234">
        <v>17</v>
      </c>
      <c r="BR23" s="235"/>
      <c r="BS23" s="837"/>
      <c r="BT23" s="838"/>
      <c r="BU23" s="838"/>
      <c r="BV23" s="838"/>
      <c r="BW23" s="838"/>
      <c r="BX23" s="838"/>
      <c r="BY23" s="838"/>
      <c r="BZ23" s="838"/>
      <c r="CA23" s="838"/>
      <c r="CB23" s="838"/>
      <c r="CC23" s="838"/>
      <c r="CD23" s="838"/>
      <c r="CE23" s="838"/>
      <c r="CF23" s="838"/>
      <c r="CG23" s="83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37"/>
      <c r="DW23" s="838"/>
      <c r="DX23" s="838"/>
      <c r="DY23" s="838"/>
      <c r="DZ23" s="843"/>
      <c r="EA23" s="230"/>
    </row>
    <row r="24" spans="1:131" s="231" customFormat="1" ht="26.25" customHeight="1" x14ac:dyDescent="0.15">
      <c r="A24" s="872" t="s">
        <v>324</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28"/>
      <c r="BA24" s="228"/>
      <c r="BB24" s="228"/>
      <c r="BC24" s="228"/>
      <c r="BD24" s="228"/>
      <c r="BE24" s="229"/>
      <c r="BF24" s="229"/>
      <c r="BG24" s="229"/>
      <c r="BH24" s="229"/>
      <c r="BI24" s="229"/>
      <c r="BJ24" s="229"/>
      <c r="BK24" s="229"/>
      <c r="BL24" s="229"/>
      <c r="BM24" s="229"/>
      <c r="BN24" s="229"/>
      <c r="BO24" s="229"/>
      <c r="BP24" s="229"/>
      <c r="BQ24" s="234">
        <v>18</v>
      </c>
      <c r="BR24" s="235"/>
      <c r="BS24" s="837"/>
      <c r="BT24" s="838"/>
      <c r="BU24" s="838"/>
      <c r="BV24" s="838"/>
      <c r="BW24" s="838"/>
      <c r="BX24" s="838"/>
      <c r="BY24" s="838"/>
      <c r="BZ24" s="838"/>
      <c r="CA24" s="838"/>
      <c r="CB24" s="838"/>
      <c r="CC24" s="838"/>
      <c r="CD24" s="838"/>
      <c r="CE24" s="838"/>
      <c r="CF24" s="838"/>
      <c r="CG24" s="83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37"/>
      <c r="DW24" s="838"/>
      <c r="DX24" s="838"/>
      <c r="DY24" s="838"/>
      <c r="DZ24" s="843"/>
      <c r="EA24" s="230"/>
    </row>
    <row r="25" spans="1:131" ht="26.25" customHeight="1" thickBot="1" x14ac:dyDescent="0.2">
      <c r="A25" s="789" t="s">
        <v>325</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28"/>
      <c r="BK25" s="228"/>
      <c r="BL25" s="228"/>
      <c r="BM25" s="228"/>
      <c r="BN25" s="228"/>
      <c r="BO25" s="237"/>
      <c r="BP25" s="237"/>
      <c r="BQ25" s="234">
        <v>19</v>
      </c>
      <c r="BR25" s="235"/>
      <c r="BS25" s="837"/>
      <c r="BT25" s="838"/>
      <c r="BU25" s="838"/>
      <c r="BV25" s="838"/>
      <c r="BW25" s="838"/>
      <c r="BX25" s="838"/>
      <c r="BY25" s="838"/>
      <c r="BZ25" s="838"/>
      <c r="CA25" s="838"/>
      <c r="CB25" s="838"/>
      <c r="CC25" s="838"/>
      <c r="CD25" s="838"/>
      <c r="CE25" s="838"/>
      <c r="CF25" s="838"/>
      <c r="CG25" s="83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37"/>
      <c r="DW25" s="838"/>
      <c r="DX25" s="838"/>
      <c r="DY25" s="838"/>
      <c r="DZ25" s="843"/>
      <c r="EA25" s="226"/>
    </row>
    <row r="26" spans="1:131" ht="26.25" customHeight="1" x14ac:dyDescent="0.15">
      <c r="A26" s="791" t="s">
        <v>300</v>
      </c>
      <c r="B26" s="792"/>
      <c r="C26" s="792"/>
      <c r="D26" s="792"/>
      <c r="E26" s="792"/>
      <c r="F26" s="792"/>
      <c r="G26" s="792"/>
      <c r="H26" s="792"/>
      <c r="I26" s="792"/>
      <c r="J26" s="792"/>
      <c r="K26" s="792"/>
      <c r="L26" s="792"/>
      <c r="M26" s="792"/>
      <c r="N26" s="792"/>
      <c r="O26" s="792"/>
      <c r="P26" s="793"/>
      <c r="Q26" s="797" t="s">
        <v>326</v>
      </c>
      <c r="R26" s="798"/>
      <c r="S26" s="798"/>
      <c r="T26" s="798"/>
      <c r="U26" s="799"/>
      <c r="V26" s="797" t="s">
        <v>327</v>
      </c>
      <c r="W26" s="798"/>
      <c r="X26" s="798"/>
      <c r="Y26" s="798"/>
      <c r="Z26" s="799"/>
      <c r="AA26" s="797" t="s">
        <v>328</v>
      </c>
      <c r="AB26" s="798"/>
      <c r="AC26" s="798"/>
      <c r="AD26" s="798"/>
      <c r="AE26" s="798"/>
      <c r="AF26" s="878" t="s">
        <v>329</v>
      </c>
      <c r="AG26" s="879"/>
      <c r="AH26" s="879"/>
      <c r="AI26" s="879"/>
      <c r="AJ26" s="880"/>
      <c r="AK26" s="798" t="s">
        <v>330</v>
      </c>
      <c r="AL26" s="798"/>
      <c r="AM26" s="798"/>
      <c r="AN26" s="798"/>
      <c r="AO26" s="799"/>
      <c r="AP26" s="797" t="s">
        <v>331</v>
      </c>
      <c r="AQ26" s="798"/>
      <c r="AR26" s="798"/>
      <c r="AS26" s="798"/>
      <c r="AT26" s="799"/>
      <c r="AU26" s="797" t="s">
        <v>332</v>
      </c>
      <c r="AV26" s="798"/>
      <c r="AW26" s="798"/>
      <c r="AX26" s="798"/>
      <c r="AY26" s="799"/>
      <c r="AZ26" s="797" t="s">
        <v>333</v>
      </c>
      <c r="BA26" s="798"/>
      <c r="BB26" s="798"/>
      <c r="BC26" s="798"/>
      <c r="BD26" s="799"/>
      <c r="BE26" s="797" t="s">
        <v>307</v>
      </c>
      <c r="BF26" s="798"/>
      <c r="BG26" s="798"/>
      <c r="BH26" s="798"/>
      <c r="BI26" s="804"/>
      <c r="BJ26" s="228"/>
      <c r="BK26" s="228"/>
      <c r="BL26" s="228"/>
      <c r="BM26" s="228"/>
      <c r="BN26" s="228"/>
      <c r="BO26" s="237"/>
      <c r="BP26" s="237"/>
      <c r="BQ26" s="234">
        <v>20</v>
      </c>
      <c r="BR26" s="235"/>
      <c r="BS26" s="837"/>
      <c r="BT26" s="838"/>
      <c r="BU26" s="838"/>
      <c r="BV26" s="838"/>
      <c r="BW26" s="838"/>
      <c r="BX26" s="838"/>
      <c r="BY26" s="838"/>
      <c r="BZ26" s="838"/>
      <c r="CA26" s="838"/>
      <c r="CB26" s="838"/>
      <c r="CC26" s="838"/>
      <c r="CD26" s="838"/>
      <c r="CE26" s="838"/>
      <c r="CF26" s="838"/>
      <c r="CG26" s="83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37"/>
      <c r="DW26" s="838"/>
      <c r="DX26" s="838"/>
      <c r="DY26" s="838"/>
      <c r="DZ26" s="843"/>
      <c r="EA26" s="226"/>
    </row>
    <row r="27" spans="1:131" ht="26.25" customHeight="1" thickBot="1" x14ac:dyDescent="0.2">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1"/>
      <c r="AG27" s="882"/>
      <c r="AH27" s="882"/>
      <c r="AI27" s="882"/>
      <c r="AJ27" s="88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28"/>
      <c r="BK27" s="228"/>
      <c r="BL27" s="228"/>
      <c r="BM27" s="228"/>
      <c r="BN27" s="228"/>
      <c r="BO27" s="237"/>
      <c r="BP27" s="237"/>
      <c r="BQ27" s="234">
        <v>21</v>
      </c>
      <c r="BR27" s="235"/>
      <c r="BS27" s="837"/>
      <c r="BT27" s="838"/>
      <c r="BU27" s="838"/>
      <c r="BV27" s="838"/>
      <c r="BW27" s="838"/>
      <c r="BX27" s="838"/>
      <c r="BY27" s="838"/>
      <c r="BZ27" s="838"/>
      <c r="CA27" s="838"/>
      <c r="CB27" s="838"/>
      <c r="CC27" s="838"/>
      <c r="CD27" s="838"/>
      <c r="CE27" s="838"/>
      <c r="CF27" s="838"/>
      <c r="CG27" s="83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37"/>
      <c r="DW27" s="838"/>
      <c r="DX27" s="838"/>
      <c r="DY27" s="838"/>
      <c r="DZ27" s="843"/>
      <c r="EA27" s="226"/>
    </row>
    <row r="28" spans="1:131" ht="26.25" customHeight="1" thickTop="1" x14ac:dyDescent="0.15">
      <c r="A28" s="238">
        <v>1</v>
      </c>
      <c r="B28" s="813" t="s">
        <v>334</v>
      </c>
      <c r="C28" s="814"/>
      <c r="D28" s="814"/>
      <c r="E28" s="814"/>
      <c r="F28" s="814"/>
      <c r="G28" s="814"/>
      <c r="H28" s="814"/>
      <c r="I28" s="814"/>
      <c r="J28" s="814"/>
      <c r="K28" s="814"/>
      <c r="L28" s="814"/>
      <c r="M28" s="814"/>
      <c r="N28" s="814"/>
      <c r="O28" s="814"/>
      <c r="P28" s="815"/>
      <c r="Q28" s="886">
        <v>5775</v>
      </c>
      <c r="R28" s="887"/>
      <c r="S28" s="887"/>
      <c r="T28" s="887"/>
      <c r="U28" s="887"/>
      <c r="V28" s="887">
        <v>5183</v>
      </c>
      <c r="W28" s="887"/>
      <c r="X28" s="887"/>
      <c r="Y28" s="887"/>
      <c r="Z28" s="887"/>
      <c r="AA28" s="887">
        <v>592</v>
      </c>
      <c r="AB28" s="887"/>
      <c r="AC28" s="887"/>
      <c r="AD28" s="887"/>
      <c r="AE28" s="888"/>
      <c r="AF28" s="889">
        <v>592</v>
      </c>
      <c r="AG28" s="887"/>
      <c r="AH28" s="887"/>
      <c r="AI28" s="887"/>
      <c r="AJ28" s="890"/>
      <c r="AK28" s="891">
        <v>386</v>
      </c>
      <c r="AL28" s="892"/>
      <c r="AM28" s="892"/>
      <c r="AN28" s="892"/>
      <c r="AO28" s="892"/>
      <c r="AP28" s="892" t="s">
        <v>503</v>
      </c>
      <c r="AQ28" s="892"/>
      <c r="AR28" s="892"/>
      <c r="AS28" s="892"/>
      <c r="AT28" s="892"/>
      <c r="AU28" s="892" t="s">
        <v>503</v>
      </c>
      <c r="AV28" s="892"/>
      <c r="AW28" s="892"/>
      <c r="AX28" s="892"/>
      <c r="AY28" s="892"/>
      <c r="AZ28" s="893" t="s">
        <v>600</v>
      </c>
      <c r="BA28" s="893"/>
      <c r="BB28" s="893"/>
      <c r="BC28" s="893"/>
      <c r="BD28" s="893"/>
      <c r="BE28" s="884"/>
      <c r="BF28" s="884"/>
      <c r="BG28" s="884"/>
      <c r="BH28" s="884"/>
      <c r="BI28" s="885"/>
      <c r="BJ28" s="228"/>
      <c r="BK28" s="228"/>
      <c r="BL28" s="228"/>
      <c r="BM28" s="228"/>
      <c r="BN28" s="228"/>
      <c r="BO28" s="237"/>
      <c r="BP28" s="237"/>
      <c r="BQ28" s="234">
        <v>22</v>
      </c>
      <c r="BR28" s="235"/>
      <c r="BS28" s="837"/>
      <c r="BT28" s="838"/>
      <c r="BU28" s="838"/>
      <c r="BV28" s="838"/>
      <c r="BW28" s="838"/>
      <c r="BX28" s="838"/>
      <c r="BY28" s="838"/>
      <c r="BZ28" s="838"/>
      <c r="CA28" s="838"/>
      <c r="CB28" s="838"/>
      <c r="CC28" s="838"/>
      <c r="CD28" s="838"/>
      <c r="CE28" s="838"/>
      <c r="CF28" s="838"/>
      <c r="CG28" s="83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37"/>
      <c r="DW28" s="838"/>
      <c r="DX28" s="838"/>
      <c r="DY28" s="838"/>
      <c r="DZ28" s="843"/>
      <c r="EA28" s="226"/>
    </row>
    <row r="29" spans="1:131" ht="26.25" customHeight="1" x14ac:dyDescent="0.15">
      <c r="A29" s="238">
        <v>2</v>
      </c>
      <c r="B29" s="844" t="s">
        <v>335</v>
      </c>
      <c r="C29" s="845"/>
      <c r="D29" s="845"/>
      <c r="E29" s="845"/>
      <c r="F29" s="845"/>
      <c r="G29" s="845"/>
      <c r="H29" s="845"/>
      <c r="I29" s="845"/>
      <c r="J29" s="845"/>
      <c r="K29" s="845"/>
      <c r="L29" s="845"/>
      <c r="M29" s="845"/>
      <c r="N29" s="845"/>
      <c r="O29" s="845"/>
      <c r="P29" s="846"/>
      <c r="Q29" s="847">
        <v>4057</v>
      </c>
      <c r="R29" s="848"/>
      <c r="S29" s="848"/>
      <c r="T29" s="848"/>
      <c r="U29" s="848"/>
      <c r="V29" s="848">
        <v>3925</v>
      </c>
      <c r="W29" s="848"/>
      <c r="X29" s="848"/>
      <c r="Y29" s="848"/>
      <c r="Z29" s="848"/>
      <c r="AA29" s="848">
        <v>132</v>
      </c>
      <c r="AB29" s="848"/>
      <c r="AC29" s="848"/>
      <c r="AD29" s="848"/>
      <c r="AE29" s="849"/>
      <c r="AF29" s="850">
        <v>132</v>
      </c>
      <c r="AG29" s="851"/>
      <c r="AH29" s="851"/>
      <c r="AI29" s="851"/>
      <c r="AJ29" s="852"/>
      <c r="AK29" s="898">
        <v>639</v>
      </c>
      <c r="AL29" s="894"/>
      <c r="AM29" s="894"/>
      <c r="AN29" s="894"/>
      <c r="AO29" s="894"/>
      <c r="AP29" s="894" t="s">
        <v>503</v>
      </c>
      <c r="AQ29" s="894"/>
      <c r="AR29" s="894"/>
      <c r="AS29" s="894"/>
      <c r="AT29" s="894"/>
      <c r="AU29" s="894" t="s">
        <v>503</v>
      </c>
      <c r="AV29" s="894"/>
      <c r="AW29" s="894"/>
      <c r="AX29" s="894"/>
      <c r="AY29" s="894"/>
      <c r="AZ29" s="895" t="s">
        <v>600</v>
      </c>
      <c r="BA29" s="895"/>
      <c r="BB29" s="895"/>
      <c r="BC29" s="895"/>
      <c r="BD29" s="895"/>
      <c r="BE29" s="896"/>
      <c r="BF29" s="896"/>
      <c r="BG29" s="896"/>
      <c r="BH29" s="896"/>
      <c r="BI29" s="897"/>
      <c r="BJ29" s="228"/>
      <c r="BK29" s="228"/>
      <c r="BL29" s="228"/>
      <c r="BM29" s="228"/>
      <c r="BN29" s="228"/>
      <c r="BO29" s="237"/>
      <c r="BP29" s="237"/>
      <c r="BQ29" s="234">
        <v>23</v>
      </c>
      <c r="BR29" s="235"/>
      <c r="BS29" s="837"/>
      <c r="BT29" s="838"/>
      <c r="BU29" s="838"/>
      <c r="BV29" s="838"/>
      <c r="BW29" s="838"/>
      <c r="BX29" s="838"/>
      <c r="BY29" s="838"/>
      <c r="BZ29" s="838"/>
      <c r="CA29" s="838"/>
      <c r="CB29" s="838"/>
      <c r="CC29" s="838"/>
      <c r="CD29" s="838"/>
      <c r="CE29" s="838"/>
      <c r="CF29" s="838"/>
      <c r="CG29" s="83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37"/>
      <c r="DW29" s="838"/>
      <c r="DX29" s="838"/>
      <c r="DY29" s="838"/>
      <c r="DZ29" s="843"/>
      <c r="EA29" s="226"/>
    </row>
    <row r="30" spans="1:131" ht="26.25" customHeight="1" x14ac:dyDescent="0.15">
      <c r="A30" s="238">
        <v>3</v>
      </c>
      <c r="B30" s="844" t="s">
        <v>336</v>
      </c>
      <c r="C30" s="845"/>
      <c r="D30" s="845"/>
      <c r="E30" s="845"/>
      <c r="F30" s="845"/>
      <c r="G30" s="845"/>
      <c r="H30" s="845"/>
      <c r="I30" s="845"/>
      <c r="J30" s="845"/>
      <c r="K30" s="845"/>
      <c r="L30" s="845"/>
      <c r="M30" s="845"/>
      <c r="N30" s="845"/>
      <c r="O30" s="845"/>
      <c r="P30" s="846"/>
      <c r="Q30" s="847">
        <v>700</v>
      </c>
      <c r="R30" s="848"/>
      <c r="S30" s="848"/>
      <c r="T30" s="848"/>
      <c r="U30" s="848"/>
      <c r="V30" s="848">
        <v>678</v>
      </c>
      <c r="W30" s="848"/>
      <c r="X30" s="848"/>
      <c r="Y30" s="848"/>
      <c r="Z30" s="848"/>
      <c r="AA30" s="848">
        <v>22</v>
      </c>
      <c r="AB30" s="848"/>
      <c r="AC30" s="848"/>
      <c r="AD30" s="848"/>
      <c r="AE30" s="849"/>
      <c r="AF30" s="850">
        <v>22</v>
      </c>
      <c r="AG30" s="851"/>
      <c r="AH30" s="851"/>
      <c r="AI30" s="851"/>
      <c r="AJ30" s="852"/>
      <c r="AK30" s="898">
        <v>104</v>
      </c>
      <c r="AL30" s="894"/>
      <c r="AM30" s="894"/>
      <c r="AN30" s="894"/>
      <c r="AO30" s="894"/>
      <c r="AP30" s="894" t="s">
        <v>503</v>
      </c>
      <c r="AQ30" s="894"/>
      <c r="AR30" s="894"/>
      <c r="AS30" s="894"/>
      <c r="AT30" s="894"/>
      <c r="AU30" s="894" t="s">
        <v>503</v>
      </c>
      <c r="AV30" s="894"/>
      <c r="AW30" s="894"/>
      <c r="AX30" s="894"/>
      <c r="AY30" s="894"/>
      <c r="AZ30" s="895" t="s">
        <v>600</v>
      </c>
      <c r="BA30" s="895"/>
      <c r="BB30" s="895"/>
      <c r="BC30" s="895"/>
      <c r="BD30" s="895"/>
      <c r="BE30" s="896"/>
      <c r="BF30" s="896"/>
      <c r="BG30" s="896"/>
      <c r="BH30" s="896"/>
      <c r="BI30" s="897"/>
      <c r="BJ30" s="228"/>
      <c r="BK30" s="228"/>
      <c r="BL30" s="228"/>
      <c r="BM30" s="228"/>
      <c r="BN30" s="228"/>
      <c r="BO30" s="237"/>
      <c r="BP30" s="237"/>
      <c r="BQ30" s="234">
        <v>24</v>
      </c>
      <c r="BR30" s="235"/>
      <c r="BS30" s="837"/>
      <c r="BT30" s="838"/>
      <c r="BU30" s="838"/>
      <c r="BV30" s="838"/>
      <c r="BW30" s="838"/>
      <c r="BX30" s="838"/>
      <c r="BY30" s="838"/>
      <c r="BZ30" s="838"/>
      <c r="CA30" s="838"/>
      <c r="CB30" s="838"/>
      <c r="CC30" s="838"/>
      <c r="CD30" s="838"/>
      <c r="CE30" s="838"/>
      <c r="CF30" s="838"/>
      <c r="CG30" s="83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37"/>
      <c r="DW30" s="838"/>
      <c r="DX30" s="838"/>
      <c r="DY30" s="838"/>
      <c r="DZ30" s="843"/>
      <c r="EA30" s="226"/>
    </row>
    <row r="31" spans="1:131" ht="26.25" customHeight="1" x14ac:dyDescent="0.15">
      <c r="A31" s="238">
        <v>4</v>
      </c>
      <c r="B31" s="844" t="s">
        <v>337</v>
      </c>
      <c r="C31" s="845"/>
      <c r="D31" s="845"/>
      <c r="E31" s="845"/>
      <c r="F31" s="845"/>
      <c r="G31" s="845"/>
      <c r="H31" s="845"/>
      <c r="I31" s="845"/>
      <c r="J31" s="845"/>
      <c r="K31" s="845"/>
      <c r="L31" s="845"/>
      <c r="M31" s="845"/>
      <c r="N31" s="845"/>
      <c r="O31" s="845"/>
      <c r="P31" s="846"/>
      <c r="Q31" s="847">
        <v>1239</v>
      </c>
      <c r="R31" s="848"/>
      <c r="S31" s="848"/>
      <c r="T31" s="848"/>
      <c r="U31" s="848"/>
      <c r="V31" s="848">
        <v>1152</v>
      </c>
      <c r="W31" s="848"/>
      <c r="X31" s="848"/>
      <c r="Y31" s="848"/>
      <c r="Z31" s="848"/>
      <c r="AA31" s="848">
        <v>87</v>
      </c>
      <c r="AB31" s="848"/>
      <c r="AC31" s="848"/>
      <c r="AD31" s="848"/>
      <c r="AE31" s="849"/>
      <c r="AF31" s="850">
        <v>1225</v>
      </c>
      <c r="AG31" s="851"/>
      <c r="AH31" s="851"/>
      <c r="AI31" s="851"/>
      <c r="AJ31" s="852"/>
      <c r="AK31" s="898">
        <v>16</v>
      </c>
      <c r="AL31" s="894"/>
      <c r="AM31" s="894"/>
      <c r="AN31" s="894"/>
      <c r="AO31" s="894"/>
      <c r="AP31" s="894">
        <v>3512</v>
      </c>
      <c r="AQ31" s="894"/>
      <c r="AR31" s="894"/>
      <c r="AS31" s="894"/>
      <c r="AT31" s="894"/>
      <c r="AU31" s="894">
        <v>214</v>
      </c>
      <c r="AV31" s="894"/>
      <c r="AW31" s="894"/>
      <c r="AX31" s="894"/>
      <c r="AY31" s="894"/>
      <c r="AZ31" s="895" t="s">
        <v>503</v>
      </c>
      <c r="BA31" s="895"/>
      <c r="BB31" s="895"/>
      <c r="BC31" s="895"/>
      <c r="BD31" s="895"/>
      <c r="BE31" s="896" t="s">
        <v>338</v>
      </c>
      <c r="BF31" s="896"/>
      <c r="BG31" s="896"/>
      <c r="BH31" s="896"/>
      <c r="BI31" s="897"/>
      <c r="BJ31" s="228"/>
      <c r="BK31" s="228"/>
      <c r="BL31" s="228"/>
      <c r="BM31" s="228"/>
      <c r="BN31" s="228"/>
      <c r="BO31" s="237"/>
      <c r="BP31" s="237"/>
      <c r="BQ31" s="234">
        <v>25</v>
      </c>
      <c r="BR31" s="235"/>
      <c r="BS31" s="837"/>
      <c r="BT31" s="838"/>
      <c r="BU31" s="838"/>
      <c r="BV31" s="838"/>
      <c r="BW31" s="838"/>
      <c r="BX31" s="838"/>
      <c r="BY31" s="838"/>
      <c r="BZ31" s="838"/>
      <c r="CA31" s="838"/>
      <c r="CB31" s="838"/>
      <c r="CC31" s="838"/>
      <c r="CD31" s="838"/>
      <c r="CE31" s="838"/>
      <c r="CF31" s="838"/>
      <c r="CG31" s="83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37"/>
      <c r="DW31" s="838"/>
      <c r="DX31" s="838"/>
      <c r="DY31" s="838"/>
      <c r="DZ31" s="843"/>
      <c r="EA31" s="226"/>
    </row>
    <row r="32" spans="1:131" ht="26.25" customHeight="1" x14ac:dyDescent="0.15">
      <c r="A32" s="238">
        <v>5</v>
      </c>
      <c r="B32" s="844" t="s">
        <v>339</v>
      </c>
      <c r="C32" s="845"/>
      <c r="D32" s="845"/>
      <c r="E32" s="845"/>
      <c r="F32" s="845"/>
      <c r="G32" s="845"/>
      <c r="H32" s="845"/>
      <c r="I32" s="845"/>
      <c r="J32" s="845"/>
      <c r="K32" s="845"/>
      <c r="L32" s="845"/>
      <c r="M32" s="845"/>
      <c r="N32" s="845"/>
      <c r="O32" s="845"/>
      <c r="P32" s="846"/>
      <c r="Q32" s="847">
        <v>1732</v>
      </c>
      <c r="R32" s="848"/>
      <c r="S32" s="848"/>
      <c r="T32" s="848"/>
      <c r="U32" s="848"/>
      <c r="V32" s="848">
        <v>1520</v>
      </c>
      <c r="W32" s="848"/>
      <c r="X32" s="848"/>
      <c r="Y32" s="848"/>
      <c r="Z32" s="848"/>
      <c r="AA32" s="848">
        <v>212</v>
      </c>
      <c r="AB32" s="848"/>
      <c r="AC32" s="848"/>
      <c r="AD32" s="848"/>
      <c r="AE32" s="849"/>
      <c r="AF32" s="850">
        <v>917</v>
      </c>
      <c r="AG32" s="851"/>
      <c r="AH32" s="851"/>
      <c r="AI32" s="851"/>
      <c r="AJ32" s="852"/>
      <c r="AK32" s="898">
        <v>420</v>
      </c>
      <c r="AL32" s="894"/>
      <c r="AM32" s="894"/>
      <c r="AN32" s="894"/>
      <c r="AO32" s="894"/>
      <c r="AP32" s="894">
        <v>14559</v>
      </c>
      <c r="AQ32" s="894"/>
      <c r="AR32" s="894"/>
      <c r="AS32" s="894"/>
      <c r="AT32" s="894"/>
      <c r="AU32" s="894">
        <v>2926</v>
      </c>
      <c r="AV32" s="894"/>
      <c r="AW32" s="894"/>
      <c r="AX32" s="894"/>
      <c r="AY32" s="894"/>
      <c r="AZ32" s="895" t="s">
        <v>503</v>
      </c>
      <c r="BA32" s="895"/>
      <c r="BB32" s="895"/>
      <c r="BC32" s="895"/>
      <c r="BD32" s="895"/>
      <c r="BE32" s="896" t="s">
        <v>338</v>
      </c>
      <c r="BF32" s="896"/>
      <c r="BG32" s="896"/>
      <c r="BH32" s="896"/>
      <c r="BI32" s="897"/>
      <c r="BJ32" s="228"/>
      <c r="BK32" s="228"/>
      <c r="BL32" s="228"/>
      <c r="BM32" s="228"/>
      <c r="BN32" s="228"/>
      <c r="BO32" s="237"/>
      <c r="BP32" s="237"/>
      <c r="BQ32" s="234">
        <v>26</v>
      </c>
      <c r="BR32" s="235"/>
      <c r="BS32" s="837"/>
      <c r="BT32" s="838"/>
      <c r="BU32" s="838"/>
      <c r="BV32" s="838"/>
      <c r="BW32" s="838"/>
      <c r="BX32" s="838"/>
      <c r="BY32" s="838"/>
      <c r="BZ32" s="838"/>
      <c r="CA32" s="838"/>
      <c r="CB32" s="838"/>
      <c r="CC32" s="838"/>
      <c r="CD32" s="838"/>
      <c r="CE32" s="838"/>
      <c r="CF32" s="838"/>
      <c r="CG32" s="83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37"/>
      <c r="DW32" s="838"/>
      <c r="DX32" s="838"/>
      <c r="DY32" s="838"/>
      <c r="DZ32" s="843"/>
      <c r="EA32" s="226"/>
    </row>
    <row r="33" spans="1:131" ht="26.25" customHeight="1" x14ac:dyDescent="0.15">
      <c r="A33" s="238">
        <v>6</v>
      </c>
      <c r="B33" s="844" t="s">
        <v>340</v>
      </c>
      <c r="C33" s="845"/>
      <c r="D33" s="845"/>
      <c r="E33" s="845"/>
      <c r="F33" s="845"/>
      <c r="G33" s="845"/>
      <c r="H33" s="845"/>
      <c r="I33" s="845"/>
      <c r="J33" s="845"/>
      <c r="K33" s="845"/>
      <c r="L33" s="845"/>
      <c r="M33" s="845"/>
      <c r="N33" s="845"/>
      <c r="O33" s="845"/>
      <c r="P33" s="846"/>
      <c r="Q33" s="847">
        <v>40</v>
      </c>
      <c r="R33" s="848"/>
      <c r="S33" s="848"/>
      <c r="T33" s="848"/>
      <c r="U33" s="848"/>
      <c r="V33" s="848">
        <v>36</v>
      </c>
      <c r="W33" s="848"/>
      <c r="X33" s="848"/>
      <c r="Y33" s="848"/>
      <c r="Z33" s="848"/>
      <c r="AA33" s="848">
        <v>4</v>
      </c>
      <c r="AB33" s="848"/>
      <c r="AC33" s="848"/>
      <c r="AD33" s="848"/>
      <c r="AE33" s="849"/>
      <c r="AF33" s="850">
        <v>4</v>
      </c>
      <c r="AG33" s="851"/>
      <c r="AH33" s="851"/>
      <c r="AI33" s="851"/>
      <c r="AJ33" s="852"/>
      <c r="AK33" s="898">
        <v>33</v>
      </c>
      <c r="AL33" s="894"/>
      <c r="AM33" s="894"/>
      <c r="AN33" s="894"/>
      <c r="AO33" s="894"/>
      <c r="AP33" s="894">
        <v>80</v>
      </c>
      <c r="AQ33" s="894"/>
      <c r="AR33" s="894"/>
      <c r="AS33" s="894"/>
      <c r="AT33" s="894"/>
      <c r="AU33" s="894">
        <v>80</v>
      </c>
      <c r="AV33" s="894"/>
      <c r="AW33" s="894"/>
      <c r="AX33" s="894"/>
      <c r="AY33" s="894"/>
      <c r="AZ33" s="895" t="s">
        <v>503</v>
      </c>
      <c r="BA33" s="895"/>
      <c r="BB33" s="895"/>
      <c r="BC33" s="895"/>
      <c r="BD33" s="895"/>
      <c r="BE33" s="896" t="s">
        <v>341</v>
      </c>
      <c r="BF33" s="896"/>
      <c r="BG33" s="896"/>
      <c r="BH33" s="896"/>
      <c r="BI33" s="897"/>
      <c r="BJ33" s="228"/>
      <c r="BK33" s="228"/>
      <c r="BL33" s="228"/>
      <c r="BM33" s="228"/>
      <c r="BN33" s="228"/>
      <c r="BO33" s="237"/>
      <c r="BP33" s="237"/>
      <c r="BQ33" s="234">
        <v>27</v>
      </c>
      <c r="BR33" s="235"/>
      <c r="BS33" s="837"/>
      <c r="BT33" s="838"/>
      <c r="BU33" s="838"/>
      <c r="BV33" s="838"/>
      <c r="BW33" s="838"/>
      <c r="BX33" s="838"/>
      <c r="BY33" s="838"/>
      <c r="BZ33" s="838"/>
      <c r="CA33" s="838"/>
      <c r="CB33" s="838"/>
      <c r="CC33" s="838"/>
      <c r="CD33" s="838"/>
      <c r="CE33" s="838"/>
      <c r="CF33" s="838"/>
      <c r="CG33" s="83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37"/>
      <c r="DW33" s="838"/>
      <c r="DX33" s="838"/>
      <c r="DY33" s="838"/>
      <c r="DZ33" s="843"/>
      <c r="EA33" s="226"/>
    </row>
    <row r="34" spans="1:131" ht="26.25" customHeight="1" x14ac:dyDescent="0.15">
      <c r="A34" s="238">
        <v>7</v>
      </c>
      <c r="B34" s="844"/>
      <c r="C34" s="845"/>
      <c r="D34" s="845"/>
      <c r="E34" s="845"/>
      <c r="F34" s="845"/>
      <c r="G34" s="845"/>
      <c r="H34" s="845"/>
      <c r="I34" s="845"/>
      <c r="J34" s="845"/>
      <c r="K34" s="845"/>
      <c r="L34" s="845"/>
      <c r="M34" s="845"/>
      <c r="N34" s="845"/>
      <c r="O34" s="845"/>
      <c r="P34" s="846"/>
      <c r="Q34" s="847"/>
      <c r="R34" s="848"/>
      <c r="S34" s="848"/>
      <c r="T34" s="848"/>
      <c r="U34" s="848"/>
      <c r="V34" s="848"/>
      <c r="W34" s="848"/>
      <c r="X34" s="848"/>
      <c r="Y34" s="848"/>
      <c r="Z34" s="848"/>
      <c r="AA34" s="848"/>
      <c r="AB34" s="848"/>
      <c r="AC34" s="848"/>
      <c r="AD34" s="848"/>
      <c r="AE34" s="849"/>
      <c r="AF34" s="850"/>
      <c r="AG34" s="851"/>
      <c r="AH34" s="851"/>
      <c r="AI34" s="851"/>
      <c r="AJ34" s="852"/>
      <c r="AK34" s="898"/>
      <c r="AL34" s="894"/>
      <c r="AM34" s="894"/>
      <c r="AN34" s="894"/>
      <c r="AO34" s="894"/>
      <c r="AP34" s="894"/>
      <c r="AQ34" s="894"/>
      <c r="AR34" s="894"/>
      <c r="AS34" s="894"/>
      <c r="AT34" s="894"/>
      <c r="AU34" s="894"/>
      <c r="AV34" s="894"/>
      <c r="AW34" s="894"/>
      <c r="AX34" s="894"/>
      <c r="AY34" s="894"/>
      <c r="AZ34" s="895"/>
      <c r="BA34" s="895"/>
      <c r="BB34" s="895"/>
      <c r="BC34" s="895"/>
      <c r="BD34" s="895"/>
      <c r="BE34" s="896"/>
      <c r="BF34" s="896"/>
      <c r="BG34" s="896"/>
      <c r="BH34" s="896"/>
      <c r="BI34" s="897"/>
      <c r="BJ34" s="228"/>
      <c r="BK34" s="228"/>
      <c r="BL34" s="228"/>
      <c r="BM34" s="228"/>
      <c r="BN34" s="228"/>
      <c r="BO34" s="237"/>
      <c r="BP34" s="237"/>
      <c r="BQ34" s="234">
        <v>28</v>
      </c>
      <c r="BR34" s="235"/>
      <c r="BS34" s="837"/>
      <c r="BT34" s="838"/>
      <c r="BU34" s="838"/>
      <c r="BV34" s="838"/>
      <c r="BW34" s="838"/>
      <c r="BX34" s="838"/>
      <c r="BY34" s="838"/>
      <c r="BZ34" s="838"/>
      <c r="CA34" s="838"/>
      <c r="CB34" s="838"/>
      <c r="CC34" s="838"/>
      <c r="CD34" s="838"/>
      <c r="CE34" s="838"/>
      <c r="CF34" s="838"/>
      <c r="CG34" s="83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37"/>
      <c r="DW34" s="838"/>
      <c r="DX34" s="838"/>
      <c r="DY34" s="838"/>
      <c r="DZ34" s="843"/>
      <c r="EA34" s="226"/>
    </row>
    <row r="35" spans="1:131" ht="26.25" customHeight="1" x14ac:dyDescent="0.15">
      <c r="A35" s="238">
        <v>8</v>
      </c>
      <c r="B35" s="844"/>
      <c r="C35" s="845"/>
      <c r="D35" s="845"/>
      <c r="E35" s="845"/>
      <c r="F35" s="845"/>
      <c r="G35" s="845"/>
      <c r="H35" s="845"/>
      <c r="I35" s="845"/>
      <c r="J35" s="845"/>
      <c r="K35" s="845"/>
      <c r="L35" s="845"/>
      <c r="M35" s="845"/>
      <c r="N35" s="845"/>
      <c r="O35" s="845"/>
      <c r="P35" s="846"/>
      <c r="Q35" s="847"/>
      <c r="R35" s="848"/>
      <c r="S35" s="848"/>
      <c r="T35" s="848"/>
      <c r="U35" s="848"/>
      <c r="V35" s="848"/>
      <c r="W35" s="848"/>
      <c r="X35" s="848"/>
      <c r="Y35" s="848"/>
      <c r="Z35" s="848"/>
      <c r="AA35" s="848"/>
      <c r="AB35" s="848"/>
      <c r="AC35" s="848"/>
      <c r="AD35" s="848"/>
      <c r="AE35" s="849"/>
      <c r="AF35" s="850"/>
      <c r="AG35" s="851"/>
      <c r="AH35" s="851"/>
      <c r="AI35" s="851"/>
      <c r="AJ35" s="852"/>
      <c r="AK35" s="898"/>
      <c r="AL35" s="894"/>
      <c r="AM35" s="894"/>
      <c r="AN35" s="894"/>
      <c r="AO35" s="894"/>
      <c r="AP35" s="894"/>
      <c r="AQ35" s="894"/>
      <c r="AR35" s="894"/>
      <c r="AS35" s="894"/>
      <c r="AT35" s="894"/>
      <c r="AU35" s="894"/>
      <c r="AV35" s="894"/>
      <c r="AW35" s="894"/>
      <c r="AX35" s="894"/>
      <c r="AY35" s="894"/>
      <c r="AZ35" s="895"/>
      <c r="BA35" s="895"/>
      <c r="BB35" s="895"/>
      <c r="BC35" s="895"/>
      <c r="BD35" s="895"/>
      <c r="BE35" s="896"/>
      <c r="BF35" s="896"/>
      <c r="BG35" s="896"/>
      <c r="BH35" s="896"/>
      <c r="BI35" s="897"/>
      <c r="BJ35" s="228"/>
      <c r="BK35" s="228"/>
      <c r="BL35" s="228"/>
      <c r="BM35" s="228"/>
      <c r="BN35" s="228"/>
      <c r="BO35" s="237"/>
      <c r="BP35" s="237"/>
      <c r="BQ35" s="234">
        <v>29</v>
      </c>
      <c r="BR35" s="235"/>
      <c r="BS35" s="837"/>
      <c r="BT35" s="838"/>
      <c r="BU35" s="838"/>
      <c r="BV35" s="838"/>
      <c r="BW35" s="838"/>
      <c r="BX35" s="838"/>
      <c r="BY35" s="838"/>
      <c r="BZ35" s="838"/>
      <c r="CA35" s="838"/>
      <c r="CB35" s="838"/>
      <c r="CC35" s="838"/>
      <c r="CD35" s="838"/>
      <c r="CE35" s="838"/>
      <c r="CF35" s="838"/>
      <c r="CG35" s="83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37"/>
      <c r="DW35" s="838"/>
      <c r="DX35" s="838"/>
      <c r="DY35" s="838"/>
      <c r="DZ35" s="843"/>
      <c r="EA35" s="226"/>
    </row>
    <row r="36" spans="1:131" ht="26.25" customHeight="1" x14ac:dyDescent="0.15">
      <c r="A36" s="238">
        <v>9</v>
      </c>
      <c r="B36" s="844"/>
      <c r="C36" s="845"/>
      <c r="D36" s="845"/>
      <c r="E36" s="845"/>
      <c r="F36" s="845"/>
      <c r="G36" s="845"/>
      <c r="H36" s="845"/>
      <c r="I36" s="845"/>
      <c r="J36" s="845"/>
      <c r="K36" s="845"/>
      <c r="L36" s="845"/>
      <c r="M36" s="845"/>
      <c r="N36" s="845"/>
      <c r="O36" s="845"/>
      <c r="P36" s="846"/>
      <c r="Q36" s="847"/>
      <c r="R36" s="848"/>
      <c r="S36" s="848"/>
      <c r="T36" s="848"/>
      <c r="U36" s="848"/>
      <c r="V36" s="848"/>
      <c r="W36" s="848"/>
      <c r="X36" s="848"/>
      <c r="Y36" s="848"/>
      <c r="Z36" s="848"/>
      <c r="AA36" s="848"/>
      <c r="AB36" s="848"/>
      <c r="AC36" s="848"/>
      <c r="AD36" s="848"/>
      <c r="AE36" s="849"/>
      <c r="AF36" s="850"/>
      <c r="AG36" s="851"/>
      <c r="AH36" s="851"/>
      <c r="AI36" s="851"/>
      <c r="AJ36" s="852"/>
      <c r="AK36" s="898"/>
      <c r="AL36" s="894"/>
      <c r="AM36" s="894"/>
      <c r="AN36" s="894"/>
      <c r="AO36" s="894"/>
      <c r="AP36" s="894"/>
      <c r="AQ36" s="894"/>
      <c r="AR36" s="894"/>
      <c r="AS36" s="894"/>
      <c r="AT36" s="894"/>
      <c r="AU36" s="894"/>
      <c r="AV36" s="894"/>
      <c r="AW36" s="894"/>
      <c r="AX36" s="894"/>
      <c r="AY36" s="894"/>
      <c r="AZ36" s="895"/>
      <c r="BA36" s="895"/>
      <c r="BB36" s="895"/>
      <c r="BC36" s="895"/>
      <c r="BD36" s="895"/>
      <c r="BE36" s="896"/>
      <c r="BF36" s="896"/>
      <c r="BG36" s="896"/>
      <c r="BH36" s="896"/>
      <c r="BI36" s="897"/>
      <c r="BJ36" s="228"/>
      <c r="BK36" s="228"/>
      <c r="BL36" s="228"/>
      <c r="BM36" s="228"/>
      <c r="BN36" s="228"/>
      <c r="BO36" s="237"/>
      <c r="BP36" s="237"/>
      <c r="BQ36" s="234">
        <v>30</v>
      </c>
      <c r="BR36" s="235"/>
      <c r="BS36" s="837"/>
      <c r="BT36" s="838"/>
      <c r="BU36" s="838"/>
      <c r="BV36" s="838"/>
      <c r="BW36" s="838"/>
      <c r="BX36" s="838"/>
      <c r="BY36" s="838"/>
      <c r="BZ36" s="838"/>
      <c r="CA36" s="838"/>
      <c r="CB36" s="838"/>
      <c r="CC36" s="838"/>
      <c r="CD36" s="838"/>
      <c r="CE36" s="838"/>
      <c r="CF36" s="838"/>
      <c r="CG36" s="83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37"/>
      <c r="DW36" s="838"/>
      <c r="DX36" s="838"/>
      <c r="DY36" s="838"/>
      <c r="DZ36" s="843"/>
      <c r="EA36" s="226"/>
    </row>
    <row r="37" spans="1:131" ht="26.25" customHeight="1" x14ac:dyDescent="0.15">
      <c r="A37" s="238">
        <v>10</v>
      </c>
      <c r="B37" s="844"/>
      <c r="C37" s="845"/>
      <c r="D37" s="845"/>
      <c r="E37" s="845"/>
      <c r="F37" s="845"/>
      <c r="G37" s="845"/>
      <c r="H37" s="845"/>
      <c r="I37" s="845"/>
      <c r="J37" s="845"/>
      <c r="K37" s="845"/>
      <c r="L37" s="845"/>
      <c r="M37" s="845"/>
      <c r="N37" s="845"/>
      <c r="O37" s="845"/>
      <c r="P37" s="846"/>
      <c r="Q37" s="847"/>
      <c r="R37" s="848"/>
      <c r="S37" s="848"/>
      <c r="T37" s="848"/>
      <c r="U37" s="848"/>
      <c r="V37" s="848"/>
      <c r="W37" s="848"/>
      <c r="X37" s="848"/>
      <c r="Y37" s="848"/>
      <c r="Z37" s="848"/>
      <c r="AA37" s="848"/>
      <c r="AB37" s="848"/>
      <c r="AC37" s="848"/>
      <c r="AD37" s="848"/>
      <c r="AE37" s="849"/>
      <c r="AF37" s="850"/>
      <c r="AG37" s="851"/>
      <c r="AH37" s="851"/>
      <c r="AI37" s="851"/>
      <c r="AJ37" s="852"/>
      <c r="AK37" s="898"/>
      <c r="AL37" s="894"/>
      <c r="AM37" s="894"/>
      <c r="AN37" s="894"/>
      <c r="AO37" s="894"/>
      <c r="AP37" s="894"/>
      <c r="AQ37" s="894"/>
      <c r="AR37" s="894"/>
      <c r="AS37" s="894"/>
      <c r="AT37" s="894"/>
      <c r="AU37" s="894"/>
      <c r="AV37" s="894"/>
      <c r="AW37" s="894"/>
      <c r="AX37" s="894"/>
      <c r="AY37" s="894"/>
      <c r="AZ37" s="895"/>
      <c r="BA37" s="895"/>
      <c r="BB37" s="895"/>
      <c r="BC37" s="895"/>
      <c r="BD37" s="895"/>
      <c r="BE37" s="896"/>
      <c r="BF37" s="896"/>
      <c r="BG37" s="896"/>
      <c r="BH37" s="896"/>
      <c r="BI37" s="897"/>
      <c r="BJ37" s="228"/>
      <c r="BK37" s="228"/>
      <c r="BL37" s="228"/>
      <c r="BM37" s="228"/>
      <c r="BN37" s="228"/>
      <c r="BO37" s="237"/>
      <c r="BP37" s="237"/>
      <c r="BQ37" s="234">
        <v>31</v>
      </c>
      <c r="BR37" s="235"/>
      <c r="BS37" s="837"/>
      <c r="BT37" s="838"/>
      <c r="BU37" s="838"/>
      <c r="BV37" s="838"/>
      <c r="BW37" s="838"/>
      <c r="BX37" s="838"/>
      <c r="BY37" s="838"/>
      <c r="BZ37" s="838"/>
      <c r="CA37" s="838"/>
      <c r="CB37" s="838"/>
      <c r="CC37" s="838"/>
      <c r="CD37" s="838"/>
      <c r="CE37" s="838"/>
      <c r="CF37" s="838"/>
      <c r="CG37" s="83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37"/>
      <c r="DW37" s="838"/>
      <c r="DX37" s="838"/>
      <c r="DY37" s="838"/>
      <c r="DZ37" s="843"/>
      <c r="EA37" s="226"/>
    </row>
    <row r="38" spans="1:131" ht="26.25" customHeight="1" x14ac:dyDescent="0.15">
      <c r="A38" s="238">
        <v>11</v>
      </c>
      <c r="B38" s="844"/>
      <c r="C38" s="845"/>
      <c r="D38" s="845"/>
      <c r="E38" s="845"/>
      <c r="F38" s="845"/>
      <c r="G38" s="845"/>
      <c r="H38" s="845"/>
      <c r="I38" s="845"/>
      <c r="J38" s="845"/>
      <c r="K38" s="845"/>
      <c r="L38" s="845"/>
      <c r="M38" s="845"/>
      <c r="N38" s="845"/>
      <c r="O38" s="845"/>
      <c r="P38" s="846"/>
      <c r="Q38" s="847"/>
      <c r="R38" s="848"/>
      <c r="S38" s="848"/>
      <c r="T38" s="848"/>
      <c r="U38" s="848"/>
      <c r="V38" s="848"/>
      <c r="W38" s="848"/>
      <c r="X38" s="848"/>
      <c r="Y38" s="848"/>
      <c r="Z38" s="848"/>
      <c r="AA38" s="848"/>
      <c r="AB38" s="848"/>
      <c r="AC38" s="848"/>
      <c r="AD38" s="848"/>
      <c r="AE38" s="849"/>
      <c r="AF38" s="850"/>
      <c r="AG38" s="851"/>
      <c r="AH38" s="851"/>
      <c r="AI38" s="851"/>
      <c r="AJ38" s="852"/>
      <c r="AK38" s="898"/>
      <c r="AL38" s="894"/>
      <c r="AM38" s="894"/>
      <c r="AN38" s="894"/>
      <c r="AO38" s="894"/>
      <c r="AP38" s="894"/>
      <c r="AQ38" s="894"/>
      <c r="AR38" s="894"/>
      <c r="AS38" s="894"/>
      <c r="AT38" s="894"/>
      <c r="AU38" s="894"/>
      <c r="AV38" s="894"/>
      <c r="AW38" s="894"/>
      <c r="AX38" s="894"/>
      <c r="AY38" s="894"/>
      <c r="AZ38" s="895"/>
      <c r="BA38" s="895"/>
      <c r="BB38" s="895"/>
      <c r="BC38" s="895"/>
      <c r="BD38" s="895"/>
      <c r="BE38" s="896"/>
      <c r="BF38" s="896"/>
      <c r="BG38" s="896"/>
      <c r="BH38" s="896"/>
      <c r="BI38" s="897"/>
      <c r="BJ38" s="228"/>
      <c r="BK38" s="228"/>
      <c r="BL38" s="228"/>
      <c r="BM38" s="228"/>
      <c r="BN38" s="228"/>
      <c r="BO38" s="237"/>
      <c r="BP38" s="237"/>
      <c r="BQ38" s="234">
        <v>32</v>
      </c>
      <c r="BR38" s="235"/>
      <c r="BS38" s="837"/>
      <c r="BT38" s="838"/>
      <c r="BU38" s="838"/>
      <c r="BV38" s="838"/>
      <c r="BW38" s="838"/>
      <c r="BX38" s="838"/>
      <c r="BY38" s="838"/>
      <c r="BZ38" s="838"/>
      <c r="CA38" s="838"/>
      <c r="CB38" s="838"/>
      <c r="CC38" s="838"/>
      <c r="CD38" s="838"/>
      <c r="CE38" s="838"/>
      <c r="CF38" s="838"/>
      <c r="CG38" s="83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37"/>
      <c r="DW38" s="838"/>
      <c r="DX38" s="838"/>
      <c r="DY38" s="838"/>
      <c r="DZ38" s="843"/>
      <c r="EA38" s="226"/>
    </row>
    <row r="39" spans="1:131" ht="26.25" customHeight="1" x14ac:dyDescent="0.15">
      <c r="A39" s="238">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898"/>
      <c r="AL39" s="894"/>
      <c r="AM39" s="894"/>
      <c r="AN39" s="894"/>
      <c r="AO39" s="894"/>
      <c r="AP39" s="894"/>
      <c r="AQ39" s="894"/>
      <c r="AR39" s="894"/>
      <c r="AS39" s="894"/>
      <c r="AT39" s="894"/>
      <c r="AU39" s="894"/>
      <c r="AV39" s="894"/>
      <c r="AW39" s="894"/>
      <c r="AX39" s="894"/>
      <c r="AY39" s="894"/>
      <c r="AZ39" s="895"/>
      <c r="BA39" s="895"/>
      <c r="BB39" s="895"/>
      <c r="BC39" s="895"/>
      <c r="BD39" s="895"/>
      <c r="BE39" s="896"/>
      <c r="BF39" s="896"/>
      <c r="BG39" s="896"/>
      <c r="BH39" s="896"/>
      <c r="BI39" s="897"/>
      <c r="BJ39" s="228"/>
      <c r="BK39" s="228"/>
      <c r="BL39" s="228"/>
      <c r="BM39" s="228"/>
      <c r="BN39" s="228"/>
      <c r="BO39" s="237"/>
      <c r="BP39" s="237"/>
      <c r="BQ39" s="234">
        <v>33</v>
      </c>
      <c r="BR39" s="235"/>
      <c r="BS39" s="837"/>
      <c r="BT39" s="838"/>
      <c r="BU39" s="838"/>
      <c r="BV39" s="838"/>
      <c r="BW39" s="838"/>
      <c r="BX39" s="838"/>
      <c r="BY39" s="838"/>
      <c r="BZ39" s="838"/>
      <c r="CA39" s="838"/>
      <c r="CB39" s="838"/>
      <c r="CC39" s="838"/>
      <c r="CD39" s="838"/>
      <c r="CE39" s="838"/>
      <c r="CF39" s="838"/>
      <c r="CG39" s="83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37"/>
      <c r="DW39" s="838"/>
      <c r="DX39" s="838"/>
      <c r="DY39" s="838"/>
      <c r="DZ39" s="843"/>
      <c r="EA39" s="226"/>
    </row>
    <row r="40" spans="1:131" ht="26.25" customHeight="1" x14ac:dyDescent="0.15">
      <c r="A40" s="234">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8"/>
      <c r="AL40" s="894"/>
      <c r="AM40" s="894"/>
      <c r="AN40" s="894"/>
      <c r="AO40" s="894"/>
      <c r="AP40" s="894"/>
      <c r="AQ40" s="894"/>
      <c r="AR40" s="894"/>
      <c r="AS40" s="894"/>
      <c r="AT40" s="894"/>
      <c r="AU40" s="894"/>
      <c r="AV40" s="894"/>
      <c r="AW40" s="894"/>
      <c r="AX40" s="894"/>
      <c r="AY40" s="894"/>
      <c r="AZ40" s="895"/>
      <c r="BA40" s="895"/>
      <c r="BB40" s="895"/>
      <c r="BC40" s="895"/>
      <c r="BD40" s="895"/>
      <c r="BE40" s="896"/>
      <c r="BF40" s="896"/>
      <c r="BG40" s="896"/>
      <c r="BH40" s="896"/>
      <c r="BI40" s="897"/>
      <c r="BJ40" s="228"/>
      <c r="BK40" s="228"/>
      <c r="BL40" s="228"/>
      <c r="BM40" s="228"/>
      <c r="BN40" s="228"/>
      <c r="BO40" s="237"/>
      <c r="BP40" s="237"/>
      <c r="BQ40" s="234">
        <v>34</v>
      </c>
      <c r="BR40" s="235"/>
      <c r="BS40" s="837"/>
      <c r="BT40" s="838"/>
      <c r="BU40" s="838"/>
      <c r="BV40" s="838"/>
      <c r="BW40" s="838"/>
      <c r="BX40" s="838"/>
      <c r="BY40" s="838"/>
      <c r="BZ40" s="838"/>
      <c r="CA40" s="838"/>
      <c r="CB40" s="838"/>
      <c r="CC40" s="838"/>
      <c r="CD40" s="838"/>
      <c r="CE40" s="838"/>
      <c r="CF40" s="838"/>
      <c r="CG40" s="83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37"/>
      <c r="DW40" s="838"/>
      <c r="DX40" s="838"/>
      <c r="DY40" s="838"/>
      <c r="DZ40" s="843"/>
      <c r="EA40" s="226"/>
    </row>
    <row r="41" spans="1:131" ht="26.25" customHeight="1" x14ac:dyDescent="0.15">
      <c r="A41" s="234">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8"/>
      <c r="AL41" s="894"/>
      <c r="AM41" s="894"/>
      <c r="AN41" s="894"/>
      <c r="AO41" s="894"/>
      <c r="AP41" s="894"/>
      <c r="AQ41" s="894"/>
      <c r="AR41" s="894"/>
      <c r="AS41" s="894"/>
      <c r="AT41" s="894"/>
      <c r="AU41" s="894"/>
      <c r="AV41" s="894"/>
      <c r="AW41" s="894"/>
      <c r="AX41" s="894"/>
      <c r="AY41" s="894"/>
      <c r="AZ41" s="895"/>
      <c r="BA41" s="895"/>
      <c r="BB41" s="895"/>
      <c r="BC41" s="895"/>
      <c r="BD41" s="895"/>
      <c r="BE41" s="896"/>
      <c r="BF41" s="896"/>
      <c r="BG41" s="896"/>
      <c r="BH41" s="896"/>
      <c r="BI41" s="897"/>
      <c r="BJ41" s="228"/>
      <c r="BK41" s="228"/>
      <c r="BL41" s="228"/>
      <c r="BM41" s="228"/>
      <c r="BN41" s="228"/>
      <c r="BO41" s="237"/>
      <c r="BP41" s="237"/>
      <c r="BQ41" s="234">
        <v>35</v>
      </c>
      <c r="BR41" s="235"/>
      <c r="BS41" s="837"/>
      <c r="BT41" s="838"/>
      <c r="BU41" s="838"/>
      <c r="BV41" s="838"/>
      <c r="BW41" s="838"/>
      <c r="BX41" s="838"/>
      <c r="BY41" s="838"/>
      <c r="BZ41" s="838"/>
      <c r="CA41" s="838"/>
      <c r="CB41" s="838"/>
      <c r="CC41" s="838"/>
      <c r="CD41" s="838"/>
      <c r="CE41" s="838"/>
      <c r="CF41" s="838"/>
      <c r="CG41" s="83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37"/>
      <c r="DW41" s="838"/>
      <c r="DX41" s="838"/>
      <c r="DY41" s="838"/>
      <c r="DZ41" s="843"/>
      <c r="EA41" s="226"/>
    </row>
    <row r="42" spans="1:131" ht="26.25" customHeight="1" x14ac:dyDescent="0.15">
      <c r="A42" s="234">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8"/>
      <c r="AL42" s="894"/>
      <c r="AM42" s="894"/>
      <c r="AN42" s="894"/>
      <c r="AO42" s="894"/>
      <c r="AP42" s="894"/>
      <c r="AQ42" s="894"/>
      <c r="AR42" s="894"/>
      <c r="AS42" s="894"/>
      <c r="AT42" s="894"/>
      <c r="AU42" s="894"/>
      <c r="AV42" s="894"/>
      <c r="AW42" s="894"/>
      <c r="AX42" s="894"/>
      <c r="AY42" s="894"/>
      <c r="AZ42" s="895"/>
      <c r="BA42" s="895"/>
      <c r="BB42" s="895"/>
      <c r="BC42" s="895"/>
      <c r="BD42" s="895"/>
      <c r="BE42" s="896"/>
      <c r="BF42" s="896"/>
      <c r="BG42" s="896"/>
      <c r="BH42" s="896"/>
      <c r="BI42" s="897"/>
      <c r="BJ42" s="228"/>
      <c r="BK42" s="228"/>
      <c r="BL42" s="228"/>
      <c r="BM42" s="228"/>
      <c r="BN42" s="228"/>
      <c r="BO42" s="237"/>
      <c r="BP42" s="237"/>
      <c r="BQ42" s="234">
        <v>36</v>
      </c>
      <c r="BR42" s="235"/>
      <c r="BS42" s="837"/>
      <c r="BT42" s="838"/>
      <c r="BU42" s="838"/>
      <c r="BV42" s="838"/>
      <c r="BW42" s="838"/>
      <c r="BX42" s="838"/>
      <c r="BY42" s="838"/>
      <c r="BZ42" s="838"/>
      <c r="CA42" s="838"/>
      <c r="CB42" s="838"/>
      <c r="CC42" s="838"/>
      <c r="CD42" s="838"/>
      <c r="CE42" s="838"/>
      <c r="CF42" s="838"/>
      <c r="CG42" s="83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37"/>
      <c r="DW42" s="838"/>
      <c r="DX42" s="838"/>
      <c r="DY42" s="838"/>
      <c r="DZ42" s="843"/>
      <c r="EA42" s="226"/>
    </row>
    <row r="43" spans="1:131" ht="26.25" customHeight="1" x14ac:dyDescent="0.15">
      <c r="A43" s="234">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8"/>
      <c r="AL43" s="894"/>
      <c r="AM43" s="894"/>
      <c r="AN43" s="894"/>
      <c r="AO43" s="894"/>
      <c r="AP43" s="894"/>
      <c r="AQ43" s="894"/>
      <c r="AR43" s="894"/>
      <c r="AS43" s="894"/>
      <c r="AT43" s="894"/>
      <c r="AU43" s="894"/>
      <c r="AV43" s="894"/>
      <c r="AW43" s="894"/>
      <c r="AX43" s="894"/>
      <c r="AY43" s="894"/>
      <c r="AZ43" s="895"/>
      <c r="BA43" s="895"/>
      <c r="BB43" s="895"/>
      <c r="BC43" s="895"/>
      <c r="BD43" s="895"/>
      <c r="BE43" s="896"/>
      <c r="BF43" s="896"/>
      <c r="BG43" s="896"/>
      <c r="BH43" s="896"/>
      <c r="BI43" s="897"/>
      <c r="BJ43" s="228"/>
      <c r="BK43" s="228"/>
      <c r="BL43" s="228"/>
      <c r="BM43" s="228"/>
      <c r="BN43" s="228"/>
      <c r="BO43" s="237"/>
      <c r="BP43" s="237"/>
      <c r="BQ43" s="234">
        <v>37</v>
      </c>
      <c r="BR43" s="235"/>
      <c r="BS43" s="837"/>
      <c r="BT43" s="838"/>
      <c r="BU43" s="838"/>
      <c r="BV43" s="838"/>
      <c r="BW43" s="838"/>
      <c r="BX43" s="838"/>
      <c r="BY43" s="838"/>
      <c r="BZ43" s="838"/>
      <c r="CA43" s="838"/>
      <c r="CB43" s="838"/>
      <c r="CC43" s="838"/>
      <c r="CD43" s="838"/>
      <c r="CE43" s="838"/>
      <c r="CF43" s="838"/>
      <c r="CG43" s="83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37"/>
      <c r="DW43" s="838"/>
      <c r="DX43" s="838"/>
      <c r="DY43" s="838"/>
      <c r="DZ43" s="843"/>
      <c r="EA43" s="226"/>
    </row>
    <row r="44" spans="1:131" ht="26.25" customHeight="1" x14ac:dyDescent="0.15">
      <c r="A44" s="234">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8"/>
      <c r="AL44" s="894"/>
      <c r="AM44" s="894"/>
      <c r="AN44" s="894"/>
      <c r="AO44" s="894"/>
      <c r="AP44" s="894"/>
      <c r="AQ44" s="894"/>
      <c r="AR44" s="894"/>
      <c r="AS44" s="894"/>
      <c r="AT44" s="894"/>
      <c r="AU44" s="894"/>
      <c r="AV44" s="894"/>
      <c r="AW44" s="894"/>
      <c r="AX44" s="894"/>
      <c r="AY44" s="894"/>
      <c r="AZ44" s="895"/>
      <c r="BA44" s="895"/>
      <c r="BB44" s="895"/>
      <c r="BC44" s="895"/>
      <c r="BD44" s="895"/>
      <c r="BE44" s="896"/>
      <c r="BF44" s="896"/>
      <c r="BG44" s="896"/>
      <c r="BH44" s="896"/>
      <c r="BI44" s="897"/>
      <c r="BJ44" s="228"/>
      <c r="BK44" s="228"/>
      <c r="BL44" s="228"/>
      <c r="BM44" s="228"/>
      <c r="BN44" s="228"/>
      <c r="BO44" s="237"/>
      <c r="BP44" s="237"/>
      <c r="BQ44" s="234">
        <v>38</v>
      </c>
      <c r="BR44" s="235"/>
      <c r="BS44" s="837"/>
      <c r="BT44" s="838"/>
      <c r="BU44" s="838"/>
      <c r="BV44" s="838"/>
      <c r="BW44" s="838"/>
      <c r="BX44" s="838"/>
      <c r="BY44" s="838"/>
      <c r="BZ44" s="838"/>
      <c r="CA44" s="838"/>
      <c r="CB44" s="838"/>
      <c r="CC44" s="838"/>
      <c r="CD44" s="838"/>
      <c r="CE44" s="838"/>
      <c r="CF44" s="838"/>
      <c r="CG44" s="83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37"/>
      <c r="DW44" s="838"/>
      <c r="DX44" s="838"/>
      <c r="DY44" s="838"/>
      <c r="DZ44" s="843"/>
      <c r="EA44" s="226"/>
    </row>
    <row r="45" spans="1:131" ht="26.25" customHeight="1" x14ac:dyDescent="0.15">
      <c r="A45" s="234">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8"/>
      <c r="AL45" s="894"/>
      <c r="AM45" s="894"/>
      <c r="AN45" s="894"/>
      <c r="AO45" s="894"/>
      <c r="AP45" s="894"/>
      <c r="AQ45" s="894"/>
      <c r="AR45" s="894"/>
      <c r="AS45" s="894"/>
      <c r="AT45" s="894"/>
      <c r="AU45" s="894"/>
      <c r="AV45" s="894"/>
      <c r="AW45" s="894"/>
      <c r="AX45" s="894"/>
      <c r="AY45" s="894"/>
      <c r="AZ45" s="895"/>
      <c r="BA45" s="895"/>
      <c r="BB45" s="895"/>
      <c r="BC45" s="895"/>
      <c r="BD45" s="895"/>
      <c r="BE45" s="896"/>
      <c r="BF45" s="896"/>
      <c r="BG45" s="896"/>
      <c r="BH45" s="896"/>
      <c r="BI45" s="897"/>
      <c r="BJ45" s="228"/>
      <c r="BK45" s="228"/>
      <c r="BL45" s="228"/>
      <c r="BM45" s="228"/>
      <c r="BN45" s="228"/>
      <c r="BO45" s="237"/>
      <c r="BP45" s="237"/>
      <c r="BQ45" s="234">
        <v>39</v>
      </c>
      <c r="BR45" s="235"/>
      <c r="BS45" s="837"/>
      <c r="BT45" s="838"/>
      <c r="BU45" s="838"/>
      <c r="BV45" s="838"/>
      <c r="BW45" s="838"/>
      <c r="BX45" s="838"/>
      <c r="BY45" s="838"/>
      <c r="BZ45" s="838"/>
      <c r="CA45" s="838"/>
      <c r="CB45" s="838"/>
      <c r="CC45" s="838"/>
      <c r="CD45" s="838"/>
      <c r="CE45" s="838"/>
      <c r="CF45" s="838"/>
      <c r="CG45" s="83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37"/>
      <c r="DW45" s="838"/>
      <c r="DX45" s="838"/>
      <c r="DY45" s="838"/>
      <c r="DZ45" s="843"/>
      <c r="EA45" s="226"/>
    </row>
    <row r="46" spans="1:131" ht="26.25" customHeight="1" x14ac:dyDescent="0.15">
      <c r="A46" s="234">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8"/>
      <c r="AL46" s="894"/>
      <c r="AM46" s="894"/>
      <c r="AN46" s="894"/>
      <c r="AO46" s="894"/>
      <c r="AP46" s="894"/>
      <c r="AQ46" s="894"/>
      <c r="AR46" s="894"/>
      <c r="AS46" s="894"/>
      <c r="AT46" s="894"/>
      <c r="AU46" s="894"/>
      <c r="AV46" s="894"/>
      <c r="AW46" s="894"/>
      <c r="AX46" s="894"/>
      <c r="AY46" s="894"/>
      <c r="AZ46" s="895"/>
      <c r="BA46" s="895"/>
      <c r="BB46" s="895"/>
      <c r="BC46" s="895"/>
      <c r="BD46" s="895"/>
      <c r="BE46" s="896"/>
      <c r="BF46" s="896"/>
      <c r="BG46" s="896"/>
      <c r="BH46" s="896"/>
      <c r="BI46" s="897"/>
      <c r="BJ46" s="228"/>
      <c r="BK46" s="228"/>
      <c r="BL46" s="228"/>
      <c r="BM46" s="228"/>
      <c r="BN46" s="228"/>
      <c r="BO46" s="237"/>
      <c r="BP46" s="237"/>
      <c r="BQ46" s="234">
        <v>40</v>
      </c>
      <c r="BR46" s="235"/>
      <c r="BS46" s="837"/>
      <c r="BT46" s="838"/>
      <c r="BU46" s="838"/>
      <c r="BV46" s="838"/>
      <c r="BW46" s="838"/>
      <c r="BX46" s="838"/>
      <c r="BY46" s="838"/>
      <c r="BZ46" s="838"/>
      <c r="CA46" s="838"/>
      <c r="CB46" s="838"/>
      <c r="CC46" s="838"/>
      <c r="CD46" s="838"/>
      <c r="CE46" s="838"/>
      <c r="CF46" s="838"/>
      <c r="CG46" s="83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37"/>
      <c r="DW46" s="838"/>
      <c r="DX46" s="838"/>
      <c r="DY46" s="838"/>
      <c r="DZ46" s="843"/>
      <c r="EA46" s="226"/>
    </row>
    <row r="47" spans="1:131" ht="26.25" customHeight="1" x14ac:dyDescent="0.15">
      <c r="A47" s="234">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8"/>
      <c r="AL47" s="894"/>
      <c r="AM47" s="894"/>
      <c r="AN47" s="894"/>
      <c r="AO47" s="894"/>
      <c r="AP47" s="894"/>
      <c r="AQ47" s="894"/>
      <c r="AR47" s="894"/>
      <c r="AS47" s="894"/>
      <c r="AT47" s="894"/>
      <c r="AU47" s="894"/>
      <c r="AV47" s="894"/>
      <c r="AW47" s="894"/>
      <c r="AX47" s="894"/>
      <c r="AY47" s="894"/>
      <c r="AZ47" s="895"/>
      <c r="BA47" s="895"/>
      <c r="BB47" s="895"/>
      <c r="BC47" s="895"/>
      <c r="BD47" s="895"/>
      <c r="BE47" s="896"/>
      <c r="BF47" s="896"/>
      <c r="BG47" s="896"/>
      <c r="BH47" s="896"/>
      <c r="BI47" s="897"/>
      <c r="BJ47" s="228"/>
      <c r="BK47" s="228"/>
      <c r="BL47" s="228"/>
      <c r="BM47" s="228"/>
      <c r="BN47" s="228"/>
      <c r="BO47" s="237"/>
      <c r="BP47" s="237"/>
      <c r="BQ47" s="234">
        <v>41</v>
      </c>
      <c r="BR47" s="235"/>
      <c r="BS47" s="837"/>
      <c r="BT47" s="838"/>
      <c r="BU47" s="838"/>
      <c r="BV47" s="838"/>
      <c r="BW47" s="838"/>
      <c r="BX47" s="838"/>
      <c r="BY47" s="838"/>
      <c r="BZ47" s="838"/>
      <c r="CA47" s="838"/>
      <c r="CB47" s="838"/>
      <c r="CC47" s="838"/>
      <c r="CD47" s="838"/>
      <c r="CE47" s="838"/>
      <c r="CF47" s="838"/>
      <c r="CG47" s="83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37"/>
      <c r="DW47" s="838"/>
      <c r="DX47" s="838"/>
      <c r="DY47" s="838"/>
      <c r="DZ47" s="843"/>
      <c r="EA47" s="226"/>
    </row>
    <row r="48" spans="1:131" ht="26.25" customHeight="1" x14ac:dyDescent="0.15">
      <c r="A48" s="234">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8"/>
      <c r="AL48" s="894"/>
      <c r="AM48" s="894"/>
      <c r="AN48" s="894"/>
      <c r="AO48" s="894"/>
      <c r="AP48" s="894"/>
      <c r="AQ48" s="894"/>
      <c r="AR48" s="894"/>
      <c r="AS48" s="894"/>
      <c r="AT48" s="894"/>
      <c r="AU48" s="894"/>
      <c r="AV48" s="894"/>
      <c r="AW48" s="894"/>
      <c r="AX48" s="894"/>
      <c r="AY48" s="894"/>
      <c r="AZ48" s="895"/>
      <c r="BA48" s="895"/>
      <c r="BB48" s="895"/>
      <c r="BC48" s="895"/>
      <c r="BD48" s="895"/>
      <c r="BE48" s="896"/>
      <c r="BF48" s="896"/>
      <c r="BG48" s="896"/>
      <c r="BH48" s="896"/>
      <c r="BI48" s="897"/>
      <c r="BJ48" s="228"/>
      <c r="BK48" s="228"/>
      <c r="BL48" s="228"/>
      <c r="BM48" s="228"/>
      <c r="BN48" s="228"/>
      <c r="BO48" s="237"/>
      <c r="BP48" s="237"/>
      <c r="BQ48" s="234">
        <v>42</v>
      </c>
      <c r="BR48" s="235"/>
      <c r="BS48" s="837"/>
      <c r="BT48" s="838"/>
      <c r="BU48" s="838"/>
      <c r="BV48" s="838"/>
      <c r="BW48" s="838"/>
      <c r="BX48" s="838"/>
      <c r="BY48" s="838"/>
      <c r="BZ48" s="838"/>
      <c r="CA48" s="838"/>
      <c r="CB48" s="838"/>
      <c r="CC48" s="838"/>
      <c r="CD48" s="838"/>
      <c r="CE48" s="838"/>
      <c r="CF48" s="838"/>
      <c r="CG48" s="83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37"/>
      <c r="DW48" s="838"/>
      <c r="DX48" s="838"/>
      <c r="DY48" s="838"/>
      <c r="DZ48" s="843"/>
      <c r="EA48" s="226"/>
    </row>
    <row r="49" spans="1:131" ht="26.25" customHeight="1" x14ac:dyDescent="0.15">
      <c r="A49" s="234">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8"/>
      <c r="AL49" s="894"/>
      <c r="AM49" s="894"/>
      <c r="AN49" s="894"/>
      <c r="AO49" s="894"/>
      <c r="AP49" s="894"/>
      <c r="AQ49" s="894"/>
      <c r="AR49" s="894"/>
      <c r="AS49" s="894"/>
      <c r="AT49" s="894"/>
      <c r="AU49" s="894"/>
      <c r="AV49" s="894"/>
      <c r="AW49" s="894"/>
      <c r="AX49" s="894"/>
      <c r="AY49" s="894"/>
      <c r="AZ49" s="895"/>
      <c r="BA49" s="895"/>
      <c r="BB49" s="895"/>
      <c r="BC49" s="895"/>
      <c r="BD49" s="895"/>
      <c r="BE49" s="896"/>
      <c r="BF49" s="896"/>
      <c r="BG49" s="896"/>
      <c r="BH49" s="896"/>
      <c r="BI49" s="897"/>
      <c r="BJ49" s="228"/>
      <c r="BK49" s="228"/>
      <c r="BL49" s="228"/>
      <c r="BM49" s="228"/>
      <c r="BN49" s="228"/>
      <c r="BO49" s="237"/>
      <c r="BP49" s="237"/>
      <c r="BQ49" s="234">
        <v>43</v>
      </c>
      <c r="BR49" s="235"/>
      <c r="BS49" s="837"/>
      <c r="BT49" s="838"/>
      <c r="BU49" s="838"/>
      <c r="BV49" s="838"/>
      <c r="BW49" s="838"/>
      <c r="BX49" s="838"/>
      <c r="BY49" s="838"/>
      <c r="BZ49" s="838"/>
      <c r="CA49" s="838"/>
      <c r="CB49" s="838"/>
      <c r="CC49" s="838"/>
      <c r="CD49" s="838"/>
      <c r="CE49" s="838"/>
      <c r="CF49" s="838"/>
      <c r="CG49" s="83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37"/>
      <c r="DW49" s="838"/>
      <c r="DX49" s="838"/>
      <c r="DY49" s="838"/>
      <c r="DZ49" s="843"/>
      <c r="EA49" s="226"/>
    </row>
    <row r="50" spans="1:131" ht="26.25" customHeight="1" x14ac:dyDescent="0.15">
      <c r="A50" s="234">
        <v>23</v>
      </c>
      <c r="B50" s="844"/>
      <c r="C50" s="845"/>
      <c r="D50" s="845"/>
      <c r="E50" s="845"/>
      <c r="F50" s="845"/>
      <c r="G50" s="845"/>
      <c r="H50" s="845"/>
      <c r="I50" s="845"/>
      <c r="J50" s="845"/>
      <c r="K50" s="845"/>
      <c r="L50" s="845"/>
      <c r="M50" s="845"/>
      <c r="N50" s="845"/>
      <c r="O50" s="845"/>
      <c r="P50" s="846"/>
      <c r="Q50" s="899"/>
      <c r="R50" s="900"/>
      <c r="S50" s="900"/>
      <c r="T50" s="900"/>
      <c r="U50" s="900"/>
      <c r="V50" s="900"/>
      <c r="W50" s="900"/>
      <c r="X50" s="900"/>
      <c r="Y50" s="900"/>
      <c r="Z50" s="900"/>
      <c r="AA50" s="900"/>
      <c r="AB50" s="900"/>
      <c r="AC50" s="900"/>
      <c r="AD50" s="900"/>
      <c r="AE50" s="901"/>
      <c r="AF50" s="850"/>
      <c r="AG50" s="851"/>
      <c r="AH50" s="851"/>
      <c r="AI50" s="851"/>
      <c r="AJ50" s="852"/>
      <c r="AK50" s="903"/>
      <c r="AL50" s="900"/>
      <c r="AM50" s="900"/>
      <c r="AN50" s="900"/>
      <c r="AO50" s="900"/>
      <c r="AP50" s="900"/>
      <c r="AQ50" s="900"/>
      <c r="AR50" s="900"/>
      <c r="AS50" s="900"/>
      <c r="AT50" s="900"/>
      <c r="AU50" s="900"/>
      <c r="AV50" s="900"/>
      <c r="AW50" s="900"/>
      <c r="AX50" s="900"/>
      <c r="AY50" s="900"/>
      <c r="AZ50" s="902"/>
      <c r="BA50" s="902"/>
      <c r="BB50" s="902"/>
      <c r="BC50" s="902"/>
      <c r="BD50" s="902"/>
      <c r="BE50" s="896"/>
      <c r="BF50" s="896"/>
      <c r="BG50" s="896"/>
      <c r="BH50" s="896"/>
      <c r="BI50" s="897"/>
      <c r="BJ50" s="228"/>
      <c r="BK50" s="228"/>
      <c r="BL50" s="228"/>
      <c r="BM50" s="228"/>
      <c r="BN50" s="228"/>
      <c r="BO50" s="237"/>
      <c r="BP50" s="237"/>
      <c r="BQ50" s="234">
        <v>44</v>
      </c>
      <c r="BR50" s="235"/>
      <c r="BS50" s="837"/>
      <c r="BT50" s="838"/>
      <c r="BU50" s="838"/>
      <c r="BV50" s="838"/>
      <c r="BW50" s="838"/>
      <c r="BX50" s="838"/>
      <c r="BY50" s="838"/>
      <c r="BZ50" s="838"/>
      <c r="CA50" s="838"/>
      <c r="CB50" s="838"/>
      <c r="CC50" s="838"/>
      <c r="CD50" s="838"/>
      <c r="CE50" s="838"/>
      <c r="CF50" s="838"/>
      <c r="CG50" s="83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37"/>
      <c r="DW50" s="838"/>
      <c r="DX50" s="838"/>
      <c r="DY50" s="838"/>
      <c r="DZ50" s="843"/>
      <c r="EA50" s="226"/>
    </row>
    <row r="51" spans="1:131" ht="26.25" customHeight="1" x14ac:dyDescent="0.15">
      <c r="A51" s="234">
        <v>24</v>
      </c>
      <c r="B51" s="844"/>
      <c r="C51" s="845"/>
      <c r="D51" s="845"/>
      <c r="E51" s="845"/>
      <c r="F51" s="845"/>
      <c r="G51" s="845"/>
      <c r="H51" s="845"/>
      <c r="I51" s="845"/>
      <c r="J51" s="845"/>
      <c r="K51" s="845"/>
      <c r="L51" s="845"/>
      <c r="M51" s="845"/>
      <c r="N51" s="845"/>
      <c r="O51" s="845"/>
      <c r="P51" s="846"/>
      <c r="Q51" s="899"/>
      <c r="R51" s="900"/>
      <c r="S51" s="900"/>
      <c r="T51" s="900"/>
      <c r="U51" s="900"/>
      <c r="V51" s="900"/>
      <c r="W51" s="900"/>
      <c r="X51" s="900"/>
      <c r="Y51" s="900"/>
      <c r="Z51" s="900"/>
      <c r="AA51" s="900"/>
      <c r="AB51" s="900"/>
      <c r="AC51" s="900"/>
      <c r="AD51" s="900"/>
      <c r="AE51" s="901"/>
      <c r="AF51" s="850"/>
      <c r="AG51" s="851"/>
      <c r="AH51" s="851"/>
      <c r="AI51" s="851"/>
      <c r="AJ51" s="852"/>
      <c r="AK51" s="903"/>
      <c r="AL51" s="900"/>
      <c r="AM51" s="900"/>
      <c r="AN51" s="900"/>
      <c r="AO51" s="900"/>
      <c r="AP51" s="900"/>
      <c r="AQ51" s="900"/>
      <c r="AR51" s="900"/>
      <c r="AS51" s="900"/>
      <c r="AT51" s="900"/>
      <c r="AU51" s="900"/>
      <c r="AV51" s="900"/>
      <c r="AW51" s="900"/>
      <c r="AX51" s="900"/>
      <c r="AY51" s="900"/>
      <c r="AZ51" s="902"/>
      <c r="BA51" s="902"/>
      <c r="BB51" s="902"/>
      <c r="BC51" s="902"/>
      <c r="BD51" s="902"/>
      <c r="BE51" s="896"/>
      <c r="BF51" s="896"/>
      <c r="BG51" s="896"/>
      <c r="BH51" s="896"/>
      <c r="BI51" s="897"/>
      <c r="BJ51" s="228"/>
      <c r="BK51" s="228"/>
      <c r="BL51" s="228"/>
      <c r="BM51" s="228"/>
      <c r="BN51" s="228"/>
      <c r="BO51" s="237"/>
      <c r="BP51" s="237"/>
      <c r="BQ51" s="234">
        <v>45</v>
      </c>
      <c r="BR51" s="235"/>
      <c r="BS51" s="837"/>
      <c r="BT51" s="838"/>
      <c r="BU51" s="838"/>
      <c r="BV51" s="838"/>
      <c r="BW51" s="838"/>
      <c r="BX51" s="838"/>
      <c r="BY51" s="838"/>
      <c r="BZ51" s="838"/>
      <c r="CA51" s="838"/>
      <c r="CB51" s="838"/>
      <c r="CC51" s="838"/>
      <c r="CD51" s="838"/>
      <c r="CE51" s="838"/>
      <c r="CF51" s="838"/>
      <c r="CG51" s="83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37"/>
      <c r="DW51" s="838"/>
      <c r="DX51" s="838"/>
      <c r="DY51" s="838"/>
      <c r="DZ51" s="843"/>
      <c r="EA51" s="226"/>
    </row>
    <row r="52" spans="1:131" ht="26.25" customHeight="1" x14ac:dyDescent="0.15">
      <c r="A52" s="234">
        <v>25</v>
      </c>
      <c r="B52" s="844"/>
      <c r="C52" s="845"/>
      <c r="D52" s="845"/>
      <c r="E52" s="845"/>
      <c r="F52" s="845"/>
      <c r="G52" s="845"/>
      <c r="H52" s="845"/>
      <c r="I52" s="845"/>
      <c r="J52" s="845"/>
      <c r="K52" s="845"/>
      <c r="L52" s="845"/>
      <c r="M52" s="845"/>
      <c r="N52" s="845"/>
      <c r="O52" s="845"/>
      <c r="P52" s="846"/>
      <c r="Q52" s="899"/>
      <c r="R52" s="900"/>
      <c r="S52" s="900"/>
      <c r="T52" s="900"/>
      <c r="U52" s="900"/>
      <c r="V52" s="900"/>
      <c r="W52" s="900"/>
      <c r="X52" s="900"/>
      <c r="Y52" s="900"/>
      <c r="Z52" s="900"/>
      <c r="AA52" s="900"/>
      <c r="AB52" s="900"/>
      <c r="AC52" s="900"/>
      <c r="AD52" s="900"/>
      <c r="AE52" s="901"/>
      <c r="AF52" s="850"/>
      <c r="AG52" s="851"/>
      <c r="AH52" s="851"/>
      <c r="AI52" s="851"/>
      <c r="AJ52" s="852"/>
      <c r="AK52" s="903"/>
      <c r="AL52" s="900"/>
      <c r="AM52" s="900"/>
      <c r="AN52" s="900"/>
      <c r="AO52" s="900"/>
      <c r="AP52" s="900"/>
      <c r="AQ52" s="900"/>
      <c r="AR52" s="900"/>
      <c r="AS52" s="900"/>
      <c r="AT52" s="900"/>
      <c r="AU52" s="900"/>
      <c r="AV52" s="900"/>
      <c r="AW52" s="900"/>
      <c r="AX52" s="900"/>
      <c r="AY52" s="900"/>
      <c r="AZ52" s="902"/>
      <c r="BA52" s="902"/>
      <c r="BB52" s="902"/>
      <c r="BC52" s="902"/>
      <c r="BD52" s="902"/>
      <c r="BE52" s="896"/>
      <c r="BF52" s="896"/>
      <c r="BG52" s="896"/>
      <c r="BH52" s="896"/>
      <c r="BI52" s="897"/>
      <c r="BJ52" s="228"/>
      <c r="BK52" s="228"/>
      <c r="BL52" s="228"/>
      <c r="BM52" s="228"/>
      <c r="BN52" s="228"/>
      <c r="BO52" s="237"/>
      <c r="BP52" s="237"/>
      <c r="BQ52" s="234">
        <v>46</v>
      </c>
      <c r="BR52" s="235"/>
      <c r="BS52" s="837"/>
      <c r="BT52" s="838"/>
      <c r="BU52" s="838"/>
      <c r="BV52" s="838"/>
      <c r="BW52" s="838"/>
      <c r="BX52" s="838"/>
      <c r="BY52" s="838"/>
      <c r="BZ52" s="838"/>
      <c r="CA52" s="838"/>
      <c r="CB52" s="838"/>
      <c r="CC52" s="838"/>
      <c r="CD52" s="838"/>
      <c r="CE52" s="838"/>
      <c r="CF52" s="838"/>
      <c r="CG52" s="83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37"/>
      <c r="DW52" s="838"/>
      <c r="DX52" s="838"/>
      <c r="DY52" s="838"/>
      <c r="DZ52" s="843"/>
      <c r="EA52" s="226"/>
    </row>
    <row r="53" spans="1:131" ht="26.25" customHeight="1" x14ac:dyDescent="0.15">
      <c r="A53" s="234">
        <v>26</v>
      </c>
      <c r="B53" s="844"/>
      <c r="C53" s="845"/>
      <c r="D53" s="845"/>
      <c r="E53" s="845"/>
      <c r="F53" s="845"/>
      <c r="G53" s="845"/>
      <c r="H53" s="845"/>
      <c r="I53" s="845"/>
      <c r="J53" s="845"/>
      <c r="K53" s="845"/>
      <c r="L53" s="845"/>
      <c r="M53" s="845"/>
      <c r="N53" s="845"/>
      <c r="O53" s="845"/>
      <c r="P53" s="846"/>
      <c r="Q53" s="899"/>
      <c r="R53" s="900"/>
      <c r="S53" s="900"/>
      <c r="T53" s="900"/>
      <c r="U53" s="900"/>
      <c r="V53" s="900"/>
      <c r="W53" s="900"/>
      <c r="X53" s="900"/>
      <c r="Y53" s="900"/>
      <c r="Z53" s="900"/>
      <c r="AA53" s="900"/>
      <c r="AB53" s="900"/>
      <c r="AC53" s="900"/>
      <c r="AD53" s="900"/>
      <c r="AE53" s="901"/>
      <c r="AF53" s="850"/>
      <c r="AG53" s="851"/>
      <c r="AH53" s="851"/>
      <c r="AI53" s="851"/>
      <c r="AJ53" s="852"/>
      <c r="AK53" s="903"/>
      <c r="AL53" s="900"/>
      <c r="AM53" s="900"/>
      <c r="AN53" s="900"/>
      <c r="AO53" s="900"/>
      <c r="AP53" s="900"/>
      <c r="AQ53" s="900"/>
      <c r="AR53" s="900"/>
      <c r="AS53" s="900"/>
      <c r="AT53" s="900"/>
      <c r="AU53" s="900"/>
      <c r="AV53" s="900"/>
      <c r="AW53" s="900"/>
      <c r="AX53" s="900"/>
      <c r="AY53" s="900"/>
      <c r="AZ53" s="902"/>
      <c r="BA53" s="902"/>
      <c r="BB53" s="902"/>
      <c r="BC53" s="902"/>
      <c r="BD53" s="902"/>
      <c r="BE53" s="896"/>
      <c r="BF53" s="896"/>
      <c r="BG53" s="896"/>
      <c r="BH53" s="896"/>
      <c r="BI53" s="897"/>
      <c r="BJ53" s="228"/>
      <c r="BK53" s="228"/>
      <c r="BL53" s="228"/>
      <c r="BM53" s="228"/>
      <c r="BN53" s="228"/>
      <c r="BO53" s="237"/>
      <c r="BP53" s="237"/>
      <c r="BQ53" s="234">
        <v>47</v>
      </c>
      <c r="BR53" s="235"/>
      <c r="BS53" s="837"/>
      <c r="BT53" s="838"/>
      <c r="BU53" s="838"/>
      <c r="BV53" s="838"/>
      <c r="BW53" s="838"/>
      <c r="BX53" s="838"/>
      <c r="BY53" s="838"/>
      <c r="BZ53" s="838"/>
      <c r="CA53" s="838"/>
      <c r="CB53" s="838"/>
      <c r="CC53" s="838"/>
      <c r="CD53" s="838"/>
      <c r="CE53" s="838"/>
      <c r="CF53" s="838"/>
      <c r="CG53" s="83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37"/>
      <c r="DW53" s="838"/>
      <c r="DX53" s="838"/>
      <c r="DY53" s="838"/>
      <c r="DZ53" s="843"/>
      <c r="EA53" s="226"/>
    </row>
    <row r="54" spans="1:131" ht="26.25" customHeight="1" x14ac:dyDescent="0.15">
      <c r="A54" s="234">
        <v>27</v>
      </c>
      <c r="B54" s="844"/>
      <c r="C54" s="845"/>
      <c r="D54" s="845"/>
      <c r="E54" s="845"/>
      <c r="F54" s="845"/>
      <c r="G54" s="845"/>
      <c r="H54" s="845"/>
      <c r="I54" s="845"/>
      <c r="J54" s="845"/>
      <c r="K54" s="845"/>
      <c r="L54" s="845"/>
      <c r="M54" s="845"/>
      <c r="N54" s="845"/>
      <c r="O54" s="845"/>
      <c r="P54" s="846"/>
      <c r="Q54" s="899"/>
      <c r="R54" s="900"/>
      <c r="S54" s="900"/>
      <c r="T54" s="900"/>
      <c r="U54" s="900"/>
      <c r="V54" s="900"/>
      <c r="W54" s="900"/>
      <c r="X54" s="900"/>
      <c r="Y54" s="900"/>
      <c r="Z54" s="900"/>
      <c r="AA54" s="900"/>
      <c r="AB54" s="900"/>
      <c r="AC54" s="900"/>
      <c r="AD54" s="900"/>
      <c r="AE54" s="901"/>
      <c r="AF54" s="850"/>
      <c r="AG54" s="851"/>
      <c r="AH54" s="851"/>
      <c r="AI54" s="851"/>
      <c r="AJ54" s="852"/>
      <c r="AK54" s="903"/>
      <c r="AL54" s="900"/>
      <c r="AM54" s="900"/>
      <c r="AN54" s="900"/>
      <c r="AO54" s="900"/>
      <c r="AP54" s="900"/>
      <c r="AQ54" s="900"/>
      <c r="AR54" s="900"/>
      <c r="AS54" s="900"/>
      <c r="AT54" s="900"/>
      <c r="AU54" s="900"/>
      <c r="AV54" s="900"/>
      <c r="AW54" s="900"/>
      <c r="AX54" s="900"/>
      <c r="AY54" s="900"/>
      <c r="AZ54" s="902"/>
      <c r="BA54" s="902"/>
      <c r="BB54" s="902"/>
      <c r="BC54" s="902"/>
      <c r="BD54" s="902"/>
      <c r="BE54" s="896"/>
      <c r="BF54" s="896"/>
      <c r="BG54" s="896"/>
      <c r="BH54" s="896"/>
      <c r="BI54" s="897"/>
      <c r="BJ54" s="228"/>
      <c r="BK54" s="228"/>
      <c r="BL54" s="228"/>
      <c r="BM54" s="228"/>
      <c r="BN54" s="228"/>
      <c r="BO54" s="237"/>
      <c r="BP54" s="237"/>
      <c r="BQ54" s="234">
        <v>48</v>
      </c>
      <c r="BR54" s="235"/>
      <c r="BS54" s="837"/>
      <c r="BT54" s="838"/>
      <c r="BU54" s="838"/>
      <c r="BV54" s="838"/>
      <c r="BW54" s="838"/>
      <c r="BX54" s="838"/>
      <c r="BY54" s="838"/>
      <c r="BZ54" s="838"/>
      <c r="CA54" s="838"/>
      <c r="CB54" s="838"/>
      <c r="CC54" s="838"/>
      <c r="CD54" s="838"/>
      <c r="CE54" s="838"/>
      <c r="CF54" s="838"/>
      <c r="CG54" s="83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37"/>
      <c r="DW54" s="838"/>
      <c r="DX54" s="838"/>
      <c r="DY54" s="838"/>
      <c r="DZ54" s="843"/>
      <c r="EA54" s="226"/>
    </row>
    <row r="55" spans="1:131" ht="26.25" customHeight="1" x14ac:dyDescent="0.15">
      <c r="A55" s="234">
        <v>28</v>
      </c>
      <c r="B55" s="844"/>
      <c r="C55" s="845"/>
      <c r="D55" s="845"/>
      <c r="E55" s="845"/>
      <c r="F55" s="845"/>
      <c r="G55" s="845"/>
      <c r="H55" s="845"/>
      <c r="I55" s="845"/>
      <c r="J55" s="845"/>
      <c r="K55" s="845"/>
      <c r="L55" s="845"/>
      <c r="M55" s="845"/>
      <c r="N55" s="845"/>
      <c r="O55" s="845"/>
      <c r="P55" s="846"/>
      <c r="Q55" s="899"/>
      <c r="R55" s="900"/>
      <c r="S55" s="900"/>
      <c r="T55" s="900"/>
      <c r="U55" s="900"/>
      <c r="V55" s="900"/>
      <c r="W55" s="900"/>
      <c r="X55" s="900"/>
      <c r="Y55" s="900"/>
      <c r="Z55" s="900"/>
      <c r="AA55" s="900"/>
      <c r="AB55" s="900"/>
      <c r="AC55" s="900"/>
      <c r="AD55" s="900"/>
      <c r="AE55" s="901"/>
      <c r="AF55" s="850"/>
      <c r="AG55" s="851"/>
      <c r="AH55" s="851"/>
      <c r="AI55" s="851"/>
      <c r="AJ55" s="852"/>
      <c r="AK55" s="903"/>
      <c r="AL55" s="900"/>
      <c r="AM55" s="900"/>
      <c r="AN55" s="900"/>
      <c r="AO55" s="900"/>
      <c r="AP55" s="900"/>
      <c r="AQ55" s="900"/>
      <c r="AR55" s="900"/>
      <c r="AS55" s="900"/>
      <c r="AT55" s="900"/>
      <c r="AU55" s="900"/>
      <c r="AV55" s="900"/>
      <c r="AW55" s="900"/>
      <c r="AX55" s="900"/>
      <c r="AY55" s="900"/>
      <c r="AZ55" s="902"/>
      <c r="BA55" s="902"/>
      <c r="BB55" s="902"/>
      <c r="BC55" s="902"/>
      <c r="BD55" s="902"/>
      <c r="BE55" s="896"/>
      <c r="BF55" s="896"/>
      <c r="BG55" s="896"/>
      <c r="BH55" s="896"/>
      <c r="BI55" s="897"/>
      <c r="BJ55" s="228"/>
      <c r="BK55" s="228"/>
      <c r="BL55" s="228"/>
      <c r="BM55" s="228"/>
      <c r="BN55" s="228"/>
      <c r="BO55" s="237"/>
      <c r="BP55" s="237"/>
      <c r="BQ55" s="234">
        <v>49</v>
      </c>
      <c r="BR55" s="235"/>
      <c r="BS55" s="837"/>
      <c r="BT55" s="838"/>
      <c r="BU55" s="838"/>
      <c r="BV55" s="838"/>
      <c r="BW55" s="838"/>
      <c r="BX55" s="838"/>
      <c r="BY55" s="838"/>
      <c r="BZ55" s="838"/>
      <c r="CA55" s="838"/>
      <c r="CB55" s="838"/>
      <c r="CC55" s="838"/>
      <c r="CD55" s="838"/>
      <c r="CE55" s="838"/>
      <c r="CF55" s="838"/>
      <c r="CG55" s="83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37"/>
      <c r="DW55" s="838"/>
      <c r="DX55" s="838"/>
      <c r="DY55" s="838"/>
      <c r="DZ55" s="843"/>
      <c r="EA55" s="226"/>
    </row>
    <row r="56" spans="1:131" ht="26.25" customHeight="1" x14ac:dyDescent="0.15">
      <c r="A56" s="234">
        <v>29</v>
      </c>
      <c r="B56" s="844"/>
      <c r="C56" s="845"/>
      <c r="D56" s="845"/>
      <c r="E56" s="845"/>
      <c r="F56" s="845"/>
      <c r="G56" s="845"/>
      <c r="H56" s="845"/>
      <c r="I56" s="845"/>
      <c r="J56" s="845"/>
      <c r="K56" s="845"/>
      <c r="L56" s="845"/>
      <c r="M56" s="845"/>
      <c r="N56" s="845"/>
      <c r="O56" s="845"/>
      <c r="P56" s="846"/>
      <c r="Q56" s="899"/>
      <c r="R56" s="900"/>
      <c r="S56" s="900"/>
      <c r="T56" s="900"/>
      <c r="U56" s="900"/>
      <c r="V56" s="900"/>
      <c r="W56" s="900"/>
      <c r="X56" s="900"/>
      <c r="Y56" s="900"/>
      <c r="Z56" s="900"/>
      <c r="AA56" s="900"/>
      <c r="AB56" s="900"/>
      <c r="AC56" s="900"/>
      <c r="AD56" s="900"/>
      <c r="AE56" s="901"/>
      <c r="AF56" s="850"/>
      <c r="AG56" s="851"/>
      <c r="AH56" s="851"/>
      <c r="AI56" s="851"/>
      <c r="AJ56" s="852"/>
      <c r="AK56" s="903"/>
      <c r="AL56" s="900"/>
      <c r="AM56" s="900"/>
      <c r="AN56" s="900"/>
      <c r="AO56" s="900"/>
      <c r="AP56" s="900"/>
      <c r="AQ56" s="900"/>
      <c r="AR56" s="900"/>
      <c r="AS56" s="900"/>
      <c r="AT56" s="900"/>
      <c r="AU56" s="900"/>
      <c r="AV56" s="900"/>
      <c r="AW56" s="900"/>
      <c r="AX56" s="900"/>
      <c r="AY56" s="900"/>
      <c r="AZ56" s="902"/>
      <c r="BA56" s="902"/>
      <c r="BB56" s="902"/>
      <c r="BC56" s="902"/>
      <c r="BD56" s="902"/>
      <c r="BE56" s="896"/>
      <c r="BF56" s="896"/>
      <c r="BG56" s="896"/>
      <c r="BH56" s="896"/>
      <c r="BI56" s="897"/>
      <c r="BJ56" s="228"/>
      <c r="BK56" s="228"/>
      <c r="BL56" s="228"/>
      <c r="BM56" s="228"/>
      <c r="BN56" s="228"/>
      <c r="BO56" s="237"/>
      <c r="BP56" s="237"/>
      <c r="BQ56" s="234">
        <v>50</v>
      </c>
      <c r="BR56" s="235"/>
      <c r="BS56" s="837"/>
      <c r="BT56" s="838"/>
      <c r="BU56" s="838"/>
      <c r="BV56" s="838"/>
      <c r="BW56" s="838"/>
      <c r="BX56" s="838"/>
      <c r="BY56" s="838"/>
      <c r="BZ56" s="838"/>
      <c r="CA56" s="838"/>
      <c r="CB56" s="838"/>
      <c r="CC56" s="838"/>
      <c r="CD56" s="838"/>
      <c r="CE56" s="838"/>
      <c r="CF56" s="838"/>
      <c r="CG56" s="83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37"/>
      <c r="DW56" s="838"/>
      <c r="DX56" s="838"/>
      <c r="DY56" s="838"/>
      <c r="DZ56" s="843"/>
      <c r="EA56" s="226"/>
    </row>
    <row r="57" spans="1:131" ht="26.25" customHeight="1" x14ac:dyDescent="0.15">
      <c r="A57" s="234">
        <v>30</v>
      </c>
      <c r="B57" s="844"/>
      <c r="C57" s="845"/>
      <c r="D57" s="845"/>
      <c r="E57" s="845"/>
      <c r="F57" s="845"/>
      <c r="G57" s="845"/>
      <c r="H57" s="845"/>
      <c r="I57" s="845"/>
      <c r="J57" s="845"/>
      <c r="K57" s="845"/>
      <c r="L57" s="845"/>
      <c r="M57" s="845"/>
      <c r="N57" s="845"/>
      <c r="O57" s="845"/>
      <c r="P57" s="846"/>
      <c r="Q57" s="899"/>
      <c r="R57" s="900"/>
      <c r="S57" s="900"/>
      <c r="T57" s="900"/>
      <c r="U57" s="900"/>
      <c r="V57" s="900"/>
      <c r="W57" s="900"/>
      <c r="X57" s="900"/>
      <c r="Y57" s="900"/>
      <c r="Z57" s="900"/>
      <c r="AA57" s="900"/>
      <c r="AB57" s="900"/>
      <c r="AC57" s="900"/>
      <c r="AD57" s="900"/>
      <c r="AE57" s="901"/>
      <c r="AF57" s="850"/>
      <c r="AG57" s="851"/>
      <c r="AH57" s="851"/>
      <c r="AI57" s="851"/>
      <c r="AJ57" s="852"/>
      <c r="AK57" s="903"/>
      <c r="AL57" s="900"/>
      <c r="AM57" s="900"/>
      <c r="AN57" s="900"/>
      <c r="AO57" s="900"/>
      <c r="AP57" s="900"/>
      <c r="AQ57" s="900"/>
      <c r="AR57" s="900"/>
      <c r="AS57" s="900"/>
      <c r="AT57" s="900"/>
      <c r="AU57" s="900"/>
      <c r="AV57" s="900"/>
      <c r="AW57" s="900"/>
      <c r="AX57" s="900"/>
      <c r="AY57" s="900"/>
      <c r="AZ57" s="902"/>
      <c r="BA57" s="902"/>
      <c r="BB57" s="902"/>
      <c r="BC57" s="902"/>
      <c r="BD57" s="902"/>
      <c r="BE57" s="896"/>
      <c r="BF57" s="896"/>
      <c r="BG57" s="896"/>
      <c r="BH57" s="896"/>
      <c r="BI57" s="897"/>
      <c r="BJ57" s="228"/>
      <c r="BK57" s="228"/>
      <c r="BL57" s="228"/>
      <c r="BM57" s="228"/>
      <c r="BN57" s="228"/>
      <c r="BO57" s="237"/>
      <c r="BP57" s="237"/>
      <c r="BQ57" s="234">
        <v>51</v>
      </c>
      <c r="BR57" s="235"/>
      <c r="BS57" s="837"/>
      <c r="BT57" s="838"/>
      <c r="BU57" s="838"/>
      <c r="BV57" s="838"/>
      <c r="BW57" s="838"/>
      <c r="BX57" s="838"/>
      <c r="BY57" s="838"/>
      <c r="BZ57" s="838"/>
      <c r="CA57" s="838"/>
      <c r="CB57" s="838"/>
      <c r="CC57" s="838"/>
      <c r="CD57" s="838"/>
      <c r="CE57" s="838"/>
      <c r="CF57" s="838"/>
      <c r="CG57" s="83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37"/>
      <c r="DW57" s="838"/>
      <c r="DX57" s="838"/>
      <c r="DY57" s="838"/>
      <c r="DZ57" s="843"/>
      <c r="EA57" s="226"/>
    </row>
    <row r="58" spans="1:131" ht="26.25" customHeight="1" x14ac:dyDescent="0.15">
      <c r="A58" s="234">
        <v>31</v>
      </c>
      <c r="B58" s="844"/>
      <c r="C58" s="845"/>
      <c r="D58" s="845"/>
      <c r="E58" s="845"/>
      <c r="F58" s="845"/>
      <c r="G58" s="845"/>
      <c r="H58" s="845"/>
      <c r="I58" s="845"/>
      <c r="J58" s="845"/>
      <c r="K58" s="845"/>
      <c r="L58" s="845"/>
      <c r="M58" s="845"/>
      <c r="N58" s="845"/>
      <c r="O58" s="845"/>
      <c r="P58" s="846"/>
      <c r="Q58" s="899"/>
      <c r="R58" s="900"/>
      <c r="S58" s="900"/>
      <c r="T58" s="900"/>
      <c r="U58" s="900"/>
      <c r="V58" s="900"/>
      <c r="W58" s="900"/>
      <c r="X58" s="900"/>
      <c r="Y58" s="900"/>
      <c r="Z58" s="900"/>
      <c r="AA58" s="900"/>
      <c r="AB58" s="900"/>
      <c r="AC58" s="900"/>
      <c r="AD58" s="900"/>
      <c r="AE58" s="901"/>
      <c r="AF58" s="850"/>
      <c r="AG58" s="851"/>
      <c r="AH58" s="851"/>
      <c r="AI58" s="851"/>
      <c r="AJ58" s="852"/>
      <c r="AK58" s="903"/>
      <c r="AL58" s="900"/>
      <c r="AM58" s="900"/>
      <c r="AN58" s="900"/>
      <c r="AO58" s="900"/>
      <c r="AP58" s="900"/>
      <c r="AQ58" s="900"/>
      <c r="AR58" s="900"/>
      <c r="AS58" s="900"/>
      <c r="AT58" s="900"/>
      <c r="AU58" s="900"/>
      <c r="AV58" s="900"/>
      <c r="AW58" s="900"/>
      <c r="AX58" s="900"/>
      <c r="AY58" s="900"/>
      <c r="AZ58" s="902"/>
      <c r="BA58" s="902"/>
      <c r="BB58" s="902"/>
      <c r="BC58" s="902"/>
      <c r="BD58" s="902"/>
      <c r="BE58" s="896"/>
      <c r="BF58" s="896"/>
      <c r="BG58" s="896"/>
      <c r="BH58" s="896"/>
      <c r="BI58" s="897"/>
      <c r="BJ58" s="228"/>
      <c r="BK58" s="228"/>
      <c r="BL58" s="228"/>
      <c r="BM58" s="228"/>
      <c r="BN58" s="228"/>
      <c r="BO58" s="237"/>
      <c r="BP58" s="237"/>
      <c r="BQ58" s="234">
        <v>52</v>
      </c>
      <c r="BR58" s="235"/>
      <c r="BS58" s="837"/>
      <c r="BT58" s="838"/>
      <c r="BU58" s="838"/>
      <c r="BV58" s="838"/>
      <c r="BW58" s="838"/>
      <c r="BX58" s="838"/>
      <c r="BY58" s="838"/>
      <c r="BZ58" s="838"/>
      <c r="CA58" s="838"/>
      <c r="CB58" s="838"/>
      <c r="CC58" s="838"/>
      <c r="CD58" s="838"/>
      <c r="CE58" s="838"/>
      <c r="CF58" s="838"/>
      <c r="CG58" s="83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37"/>
      <c r="DW58" s="838"/>
      <c r="DX58" s="838"/>
      <c r="DY58" s="838"/>
      <c r="DZ58" s="843"/>
      <c r="EA58" s="226"/>
    </row>
    <row r="59" spans="1:131" ht="26.25" customHeight="1" x14ac:dyDescent="0.15">
      <c r="A59" s="234">
        <v>32</v>
      </c>
      <c r="B59" s="844"/>
      <c r="C59" s="845"/>
      <c r="D59" s="845"/>
      <c r="E59" s="845"/>
      <c r="F59" s="845"/>
      <c r="G59" s="845"/>
      <c r="H59" s="845"/>
      <c r="I59" s="845"/>
      <c r="J59" s="845"/>
      <c r="K59" s="845"/>
      <c r="L59" s="845"/>
      <c r="M59" s="845"/>
      <c r="N59" s="845"/>
      <c r="O59" s="845"/>
      <c r="P59" s="846"/>
      <c r="Q59" s="899"/>
      <c r="R59" s="900"/>
      <c r="S59" s="900"/>
      <c r="T59" s="900"/>
      <c r="U59" s="900"/>
      <c r="V59" s="900"/>
      <c r="W59" s="900"/>
      <c r="X59" s="900"/>
      <c r="Y59" s="900"/>
      <c r="Z59" s="900"/>
      <c r="AA59" s="900"/>
      <c r="AB59" s="900"/>
      <c r="AC59" s="900"/>
      <c r="AD59" s="900"/>
      <c r="AE59" s="901"/>
      <c r="AF59" s="850"/>
      <c r="AG59" s="851"/>
      <c r="AH59" s="851"/>
      <c r="AI59" s="851"/>
      <c r="AJ59" s="852"/>
      <c r="AK59" s="903"/>
      <c r="AL59" s="900"/>
      <c r="AM59" s="900"/>
      <c r="AN59" s="900"/>
      <c r="AO59" s="900"/>
      <c r="AP59" s="900"/>
      <c r="AQ59" s="900"/>
      <c r="AR59" s="900"/>
      <c r="AS59" s="900"/>
      <c r="AT59" s="900"/>
      <c r="AU59" s="900"/>
      <c r="AV59" s="900"/>
      <c r="AW59" s="900"/>
      <c r="AX59" s="900"/>
      <c r="AY59" s="900"/>
      <c r="AZ59" s="902"/>
      <c r="BA59" s="902"/>
      <c r="BB59" s="902"/>
      <c r="BC59" s="902"/>
      <c r="BD59" s="902"/>
      <c r="BE59" s="896"/>
      <c r="BF59" s="896"/>
      <c r="BG59" s="896"/>
      <c r="BH59" s="896"/>
      <c r="BI59" s="897"/>
      <c r="BJ59" s="228"/>
      <c r="BK59" s="228"/>
      <c r="BL59" s="228"/>
      <c r="BM59" s="228"/>
      <c r="BN59" s="228"/>
      <c r="BO59" s="237"/>
      <c r="BP59" s="237"/>
      <c r="BQ59" s="234">
        <v>53</v>
      </c>
      <c r="BR59" s="235"/>
      <c r="BS59" s="837"/>
      <c r="BT59" s="838"/>
      <c r="BU59" s="838"/>
      <c r="BV59" s="838"/>
      <c r="BW59" s="838"/>
      <c r="BX59" s="838"/>
      <c r="BY59" s="838"/>
      <c r="BZ59" s="838"/>
      <c r="CA59" s="838"/>
      <c r="CB59" s="838"/>
      <c r="CC59" s="838"/>
      <c r="CD59" s="838"/>
      <c r="CE59" s="838"/>
      <c r="CF59" s="838"/>
      <c r="CG59" s="83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37"/>
      <c r="DW59" s="838"/>
      <c r="DX59" s="838"/>
      <c r="DY59" s="838"/>
      <c r="DZ59" s="843"/>
      <c r="EA59" s="226"/>
    </row>
    <row r="60" spans="1:131" ht="26.25" customHeight="1" x14ac:dyDescent="0.15">
      <c r="A60" s="234">
        <v>33</v>
      </c>
      <c r="B60" s="844"/>
      <c r="C60" s="845"/>
      <c r="D60" s="845"/>
      <c r="E60" s="845"/>
      <c r="F60" s="845"/>
      <c r="G60" s="845"/>
      <c r="H60" s="845"/>
      <c r="I60" s="845"/>
      <c r="J60" s="845"/>
      <c r="K60" s="845"/>
      <c r="L60" s="845"/>
      <c r="M60" s="845"/>
      <c r="N60" s="845"/>
      <c r="O60" s="845"/>
      <c r="P60" s="846"/>
      <c r="Q60" s="899"/>
      <c r="R60" s="900"/>
      <c r="S60" s="900"/>
      <c r="T60" s="900"/>
      <c r="U60" s="900"/>
      <c r="V60" s="900"/>
      <c r="W60" s="900"/>
      <c r="X60" s="900"/>
      <c r="Y60" s="900"/>
      <c r="Z60" s="900"/>
      <c r="AA60" s="900"/>
      <c r="AB60" s="900"/>
      <c r="AC60" s="900"/>
      <c r="AD60" s="900"/>
      <c r="AE60" s="901"/>
      <c r="AF60" s="850"/>
      <c r="AG60" s="851"/>
      <c r="AH60" s="851"/>
      <c r="AI60" s="851"/>
      <c r="AJ60" s="852"/>
      <c r="AK60" s="903"/>
      <c r="AL60" s="900"/>
      <c r="AM60" s="900"/>
      <c r="AN60" s="900"/>
      <c r="AO60" s="900"/>
      <c r="AP60" s="900"/>
      <c r="AQ60" s="900"/>
      <c r="AR60" s="900"/>
      <c r="AS60" s="900"/>
      <c r="AT60" s="900"/>
      <c r="AU60" s="900"/>
      <c r="AV60" s="900"/>
      <c r="AW60" s="900"/>
      <c r="AX60" s="900"/>
      <c r="AY60" s="900"/>
      <c r="AZ60" s="902"/>
      <c r="BA60" s="902"/>
      <c r="BB60" s="902"/>
      <c r="BC60" s="902"/>
      <c r="BD60" s="902"/>
      <c r="BE60" s="896"/>
      <c r="BF60" s="896"/>
      <c r="BG60" s="896"/>
      <c r="BH60" s="896"/>
      <c r="BI60" s="897"/>
      <c r="BJ60" s="228"/>
      <c r="BK60" s="228"/>
      <c r="BL60" s="228"/>
      <c r="BM60" s="228"/>
      <c r="BN60" s="228"/>
      <c r="BO60" s="237"/>
      <c r="BP60" s="237"/>
      <c r="BQ60" s="234">
        <v>54</v>
      </c>
      <c r="BR60" s="235"/>
      <c r="BS60" s="837"/>
      <c r="BT60" s="838"/>
      <c r="BU60" s="838"/>
      <c r="BV60" s="838"/>
      <c r="BW60" s="838"/>
      <c r="BX60" s="838"/>
      <c r="BY60" s="838"/>
      <c r="BZ60" s="838"/>
      <c r="CA60" s="838"/>
      <c r="CB60" s="838"/>
      <c r="CC60" s="838"/>
      <c r="CD60" s="838"/>
      <c r="CE60" s="838"/>
      <c r="CF60" s="838"/>
      <c r="CG60" s="83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37"/>
      <c r="DW60" s="838"/>
      <c r="DX60" s="838"/>
      <c r="DY60" s="838"/>
      <c r="DZ60" s="843"/>
      <c r="EA60" s="226"/>
    </row>
    <row r="61" spans="1:131" ht="26.25" customHeight="1" thickBot="1" x14ac:dyDescent="0.2">
      <c r="A61" s="234">
        <v>34</v>
      </c>
      <c r="B61" s="844"/>
      <c r="C61" s="845"/>
      <c r="D61" s="845"/>
      <c r="E61" s="845"/>
      <c r="F61" s="845"/>
      <c r="G61" s="845"/>
      <c r="H61" s="845"/>
      <c r="I61" s="845"/>
      <c r="J61" s="845"/>
      <c r="K61" s="845"/>
      <c r="L61" s="845"/>
      <c r="M61" s="845"/>
      <c r="N61" s="845"/>
      <c r="O61" s="845"/>
      <c r="P61" s="846"/>
      <c r="Q61" s="899"/>
      <c r="R61" s="900"/>
      <c r="S61" s="900"/>
      <c r="T61" s="900"/>
      <c r="U61" s="900"/>
      <c r="V61" s="900"/>
      <c r="W61" s="900"/>
      <c r="X61" s="900"/>
      <c r="Y61" s="900"/>
      <c r="Z61" s="900"/>
      <c r="AA61" s="900"/>
      <c r="AB61" s="900"/>
      <c r="AC61" s="900"/>
      <c r="AD61" s="900"/>
      <c r="AE61" s="901"/>
      <c r="AF61" s="850"/>
      <c r="AG61" s="851"/>
      <c r="AH61" s="851"/>
      <c r="AI61" s="851"/>
      <c r="AJ61" s="852"/>
      <c r="AK61" s="903"/>
      <c r="AL61" s="900"/>
      <c r="AM61" s="900"/>
      <c r="AN61" s="900"/>
      <c r="AO61" s="900"/>
      <c r="AP61" s="900"/>
      <c r="AQ61" s="900"/>
      <c r="AR61" s="900"/>
      <c r="AS61" s="900"/>
      <c r="AT61" s="900"/>
      <c r="AU61" s="900"/>
      <c r="AV61" s="900"/>
      <c r="AW61" s="900"/>
      <c r="AX61" s="900"/>
      <c r="AY61" s="900"/>
      <c r="AZ61" s="902"/>
      <c r="BA61" s="902"/>
      <c r="BB61" s="902"/>
      <c r="BC61" s="902"/>
      <c r="BD61" s="902"/>
      <c r="BE61" s="896"/>
      <c r="BF61" s="896"/>
      <c r="BG61" s="896"/>
      <c r="BH61" s="896"/>
      <c r="BI61" s="897"/>
      <c r="BJ61" s="228"/>
      <c r="BK61" s="228"/>
      <c r="BL61" s="228"/>
      <c r="BM61" s="228"/>
      <c r="BN61" s="228"/>
      <c r="BO61" s="237"/>
      <c r="BP61" s="237"/>
      <c r="BQ61" s="234">
        <v>55</v>
      </c>
      <c r="BR61" s="235"/>
      <c r="BS61" s="837"/>
      <c r="BT61" s="838"/>
      <c r="BU61" s="838"/>
      <c r="BV61" s="838"/>
      <c r="BW61" s="838"/>
      <c r="BX61" s="838"/>
      <c r="BY61" s="838"/>
      <c r="BZ61" s="838"/>
      <c r="CA61" s="838"/>
      <c r="CB61" s="838"/>
      <c r="CC61" s="838"/>
      <c r="CD61" s="838"/>
      <c r="CE61" s="838"/>
      <c r="CF61" s="838"/>
      <c r="CG61" s="83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37"/>
      <c r="DW61" s="838"/>
      <c r="DX61" s="838"/>
      <c r="DY61" s="838"/>
      <c r="DZ61" s="843"/>
      <c r="EA61" s="226"/>
    </row>
    <row r="62" spans="1:131" ht="26.25" customHeight="1" x14ac:dyDescent="0.15">
      <c r="A62" s="234">
        <v>35</v>
      </c>
      <c r="B62" s="844"/>
      <c r="C62" s="845"/>
      <c r="D62" s="845"/>
      <c r="E62" s="845"/>
      <c r="F62" s="845"/>
      <c r="G62" s="845"/>
      <c r="H62" s="845"/>
      <c r="I62" s="845"/>
      <c r="J62" s="845"/>
      <c r="K62" s="845"/>
      <c r="L62" s="845"/>
      <c r="M62" s="845"/>
      <c r="N62" s="845"/>
      <c r="O62" s="845"/>
      <c r="P62" s="846"/>
      <c r="Q62" s="899"/>
      <c r="R62" s="900"/>
      <c r="S62" s="900"/>
      <c r="T62" s="900"/>
      <c r="U62" s="900"/>
      <c r="V62" s="900"/>
      <c r="W62" s="900"/>
      <c r="X62" s="900"/>
      <c r="Y62" s="900"/>
      <c r="Z62" s="900"/>
      <c r="AA62" s="900"/>
      <c r="AB62" s="900"/>
      <c r="AC62" s="900"/>
      <c r="AD62" s="900"/>
      <c r="AE62" s="901"/>
      <c r="AF62" s="850"/>
      <c r="AG62" s="851"/>
      <c r="AH62" s="851"/>
      <c r="AI62" s="851"/>
      <c r="AJ62" s="852"/>
      <c r="AK62" s="903"/>
      <c r="AL62" s="900"/>
      <c r="AM62" s="900"/>
      <c r="AN62" s="900"/>
      <c r="AO62" s="900"/>
      <c r="AP62" s="900"/>
      <c r="AQ62" s="900"/>
      <c r="AR62" s="900"/>
      <c r="AS62" s="900"/>
      <c r="AT62" s="900"/>
      <c r="AU62" s="900"/>
      <c r="AV62" s="900"/>
      <c r="AW62" s="900"/>
      <c r="AX62" s="900"/>
      <c r="AY62" s="900"/>
      <c r="AZ62" s="902"/>
      <c r="BA62" s="902"/>
      <c r="BB62" s="902"/>
      <c r="BC62" s="902"/>
      <c r="BD62" s="902"/>
      <c r="BE62" s="896"/>
      <c r="BF62" s="896"/>
      <c r="BG62" s="896"/>
      <c r="BH62" s="896"/>
      <c r="BI62" s="897"/>
      <c r="BJ62" s="911" t="s">
        <v>342</v>
      </c>
      <c r="BK62" s="870"/>
      <c r="BL62" s="870"/>
      <c r="BM62" s="870"/>
      <c r="BN62" s="871"/>
      <c r="BO62" s="237"/>
      <c r="BP62" s="237"/>
      <c r="BQ62" s="234">
        <v>56</v>
      </c>
      <c r="BR62" s="235"/>
      <c r="BS62" s="837"/>
      <c r="BT62" s="838"/>
      <c r="BU62" s="838"/>
      <c r="BV62" s="838"/>
      <c r="BW62" s="838"/>
      <c r="BX62" s="838"/>
      <c r="BY62" s="838"/>
      <c r="BZ62" s="838"/>
      <c r="CA62" s="838"/>
      <c r="CB62" s="838"/>
      <c r="CC62" s="838"/>
      <c r="CD62" s="838"/>
      <c r="CE62" s="838"/>
      <c r="CF62" s="838"/>
      <c r="CG62" s="83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37"/>
      <c r="DW62" s="838"/>
      <c r="DX62" s="838"/>
      <c r="DY62" s="838"/>
      <c r="DZ62" s="843"/>
      <c r="EA62" s="226"/>
    </row>
    <row r="63" spans="1:131" ht="26.25" customHeight="1" thickBot="1" x14ac:dyDescent="0.2">
      <c r="A63" s="236" t="s">
        <v>322</v>
      </c>
      <c r="B63" s="853" t="s">
        <v>343</v>
      </c>
      <c r="C63" s="854"/>
      <c r="D63" s="854"/>
      <c r="E63" s="854"/>
      <c r="F63" s="854"/>
      <c r="G63" s="854"/>
      <c r="H63" s="854"/>
      <c r="I63" s="854"/>
      <c r="J63" s="854"/>
      <c r="K63" s="854"/>
      <c r="L63" s="854"/>
      <c r="M63" s="854"/>
      <c r="N63" s="854"/>
      <c r="O63" s="854"/>
      <c r="P63" s="855"/>
      <c r="Q63" s="904"/>
      <c r="R63" s="905"/>
      <c r="S63" s="905"/>
      <c r="T63" s="905"/>
      <c r="U63" s="905"/>
      <c r="V63" s="905"/>
      <c r="W63" s="905"/>
      <c r="X63" s="905"/>
      <c r="Y63" s="905"/>
      <c r="Z63" s="905"/>
      <c r="AA63" s="905"/>
      <c r="AB63" s="905"/>
      <c r="AC63" s="905"/>
      <c r="AD63" s="905"/>
      <c r="AE63" s="906"/>
      <c r="AF63" s="907">
        <v>2888</v>
      </c>
      <c r="AG63" s="908"/>
      <c r="AH63" s="908"/>
      <c r="AI63" s="908"/>
      <c r="AJ63" s="909"/>
      <c r="AK63" s="910"/>
      <c r="AL63" s="905"/>
      <c r="AM63" s="905"/>
      <c r="AN63" s="905"/>
      <c r="AO63" s="905"/>
      <c r="AP63" s="908">
        <v>18151</v>
      </c>
      <c r="AQ63" s="908"/>
      <c r="AR63" s="908"/>
      <c r="AS63" s="908"/>
      <c r="AT63" s="908"/>
      <c r="AU63" s="908">
        <v>3218</v>
      </c>
      <c r="AV63" s="908"/>
      <c r="AW63" s="908"/>
      <c r="AX63" s="908"/>
      <c r="AY63" s="908"/>
      <c r="AZ63" s="912"/>
      <c r="BA63" s="912"/>
      <c r="BB63" s="912"/>
      <c r="BC63" s="912"/>
      <c r="BD63" s="912"/>
      <c r="BE63" s="913"/>
      <c r="BF63" s="913"/>
      <c r="BG63" s="913"/>
      <c r="BH63" s="913"/>
      <c r="BI63" s="914"/>
      <c r="BJ63" s="915" t="s">
        <v>129</v>
      </c>
      <c r="BK63" s="916"/>
      <c r="BL63" s="916"/>
      <c r="BM63" s="916"/>
      <c r="BN63" s="917"/>
      <c r="BO63" s="237"/>
      <c r="BP63" s="237"/>
      <c r="BQ63" s="234">
        <v>57</v>
      </c>
      <c r="BR63" s="235"/>
      <c r="BS63" s="837"/>
      <c r="BT63" s="838"/>
      <c r="BU63" s="838"/>
      <c r="BV63" s="838"/>
      <c r="BW63" s="838"/>
      <c r="BX63" s="838"/>
      <c r="BY63" s="838"/>
      <c r="BZ63" s="838"/>
      <c r="CA63" s="838"/>
      <c r="CB63" s="838"/>
      <c r="CC63" s="838"/>
      <c r="CD63" s="838"/>
      <c r="CE63" s="838"/>
      <c r="CF63" s="838"/>
      <c r="CG63" s="83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37"/>
      <c r="DW63" s="838"/>
      <c r="DX63" s="838"/>
      <c r="DY63" s="838"/>
      <c r="DZ63" s="843"/>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7"/>
      <c r="BT64" s="838"/>
      <c r="BU64" s="838"/>
      <c r="BV64" s="838"/>
      <c r="BW64" s="838"/>
      <c r="BX64" s="838"/>
      <c r="BY64" s="838"/>
      <c r="BZ64" s="838"/>
      <c r="CA64" s="838"/>
      <c r="CB64" s="838"/>
      <c r="CC64" s="838"/>
      <c r="CD64" s="838"/>
      <c r="CE64" s="838"/>
      <c r="CF64" s="838"/>
      <c r="CG64" s="83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37"/>
      <c r="DW64" s="838"/>
      <c r="DX64" s="838"/>
      <c r="DY64" s="838"/>
      <c r="DZ64" s="843"/>
      <c r="EA64" s="226"/>
    </row>
    <row r="65" spans="1:131" ht="26.25" customHeight="1" thickBot="1" x14ac:dyDescent="0.2">
      <c r="A65" s="228" t="s">
        <v>344</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7"/>
      <c r="BT65" s="838"/>
      <c r="BU65" s="838"/>
      <c r="BV65" s="838"/>
      <c r="BW65" s="838"/>
      <c r="BX65" s="838"/>
      <c r="BY65" s="838"/>
      <c r="BZ65" s="838"/>
      <c r="CA65" s="838"/>
      <c r="CB65" s="838"/>
      <c r="CC65" s="838"/>
      <c r="CD65" s="838"/>
      <c r="CE65" s="838"/>
      <c r="CF65" s="838"/>
      <c r="CG65" s="83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37"/>
      <c r="DW65" s="838"/>
      <c r="DX65" s="838"/>
      <c r="DY65" s="838"/>
      <c r="DZ65" s="843"/>
      <c r="EA65" s="226"/>
    </row>
    <row r="66" spans="1:131" ht="26.25" customHeight="1" x14ac:dyDescent="0.15">
      <c r="A66" s="791" t="s">
        <v>345</v>
      </c>
      <c r="B66" s="792"/>
      <c r="C66" s="792"/>
      <c r="D66" s="792"/>
      <c r="E66" s="792"/>
      <c r="F66" s="792"/>
      <c r="G66" s="792"/>
      <c r="H66" s="792"/>
      <c r="I66" s="792"/>
      <c r="J66" s="792"/>
      <c r="K66" s="792"/>
      <c r="L66" s="792"/>
      <c r="M66" s="792"/>
      <c r="N66" s="792"/>
      <c r="O66" s="792"/>
      <c r="P66" s="793"/>
      <c r="Q66" s="797" t="s">
        <v>326</v>
      </c>
      <c r="R66" s="798"/>
      <c r="S66" s="798"/>
      <c r="T66" s="798"/>
      <c r="U66" s="799"/>
      <c r="V66" s="797" t="s">
        <v>327</v>
      </c>
      <c r="W66" s="798"/>
      <c r="X66" s="798"/>
      <c r="Y66" s="798"/>
      <c r="Z66" s="799"/>
      <c r="AA66" s="797" t="s">
        <v>328</v>
      </c>
      <c r="AB66" s="798"/>
      <c r="AC66" s="798"/>
      <c r="AD66" s="798"/>
      <c r="AE66" s="799"/>
      <c r="AF66" s="918" t="s">
        <v>346</v>
      </c>
      <c r="AG66" s="879"/>
      <c r="AH66" s="879"/>
      <c r="AI66" s="879"/>
      <c r="AJ66" s="919"/>
      <c r="AK66" s="797" t="s">
        <v>330</v>
      </c>
      <c r="AL66" s="792"/>
      <c r="AM66" s="792"/>
      <c r="AN66" s="792"/>
      <c r="AO66" s="793"/>
      <c r="AP66" s="797" t="s">
        <v>331</v>
      </c>
      <c r="AQ66" s="798"/>
      <c r="AR66" s="798"/>
      <c r="AS66" s="798"/>
      <c r="AT66" s="799"/>
      <c r="AU66" s="797" t="s">
        <v>347</v>
      </c>
      <c r="AV66" s="798"/>
      <c r="AW66" s="798"/>
      <c r="AX66" s="798"/>
      <c r="AY66" s="799"/>
      <c r="AZ66" s="797" t="s">
        <v>307</v>
      </c>
      <c r="BA66" s="798"/>
      <c r="BB66" s="798"/>
      <c r="BC66" s="798"/>
      <c r="BD66" s="804"/>
      <c r="BE66" s="237"/>
      <c r="BF66" s="237"/>
      <c r="BG66" s="237"/>
      <c r="BH66" s="237"/>
      <c r="BI66" s="237"/>
      <c r="BJ66" s="237"/>
      <c r="BK66" s="237"/>
      <c r="BL66" s="237"/>
      <c r="BM66" s="237"/>
      <c r="BN66" s="237"/>
      <c r="BO66" s="237"/>
      <c r="BP66" s="237"/>
      <c r="BQ66" s="234">
        <v>60</v>
      </c>
      <c r="BR66" s="239"/>
      <c r="BS66" s="923"/>
      <c r="BT66" s="924"/>
      <c r="BU66" s="924"/>
      <c r="BV66" s="924"/>
      <c r="BW66" s="924"/>
      <c r="BX66" s="924"/>
      <c r="BY66" s="924"/>
      <c r="BZ66" s="924"/>
      <c r="CA66" s="924"/>
      <c r="CB66" s="924"/>
      <c r="CC66" s="924"/>
      <c r="CD66" s="924"/>
      <c r="CE66" s="924"/>
      <c r="CF66" s="924"/>
      <c r="CG66" s="929"/>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5"/>
      <c r="EA66" s="226"/>
    </row>
    <row r="67" spans="1:131" ht="26.25" customHeight="1" thickBot="1" x14ac:dyDescent="0.2">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0"/>
      <c r="AG67" s="882"/>
      <c r="AH67" s="882"/>
      <c r="AI67" s="882"/>
      <c r="AJ67" s="921"/>
      <c r="AK67" s="922"/>
      <c r="AL67" s="795"/>
      <c r="AM67" s="795"/>
      <c r="AN67" s="795"/>
      <c r="AO67" s="796"/>
      <c r="AP67" s="800"/>
      <c r="AQ67" s="801"/>
      <c r="AR67" s="801"/>
      <c r="AS67" s="801"/>
      <c r="AT67" s="802"/>
      <c r="AU67" s="800"/>
      <c r="AV67" s="801"/>
      <c r="AW67" s="801"/>
      <c r="AX67" s="801"/>
      <c r="AY67" s="802"/>
      <c r="AZ67" s="800"/>
      <c r="BA67" s="801"/>
      <c r="BB67" s="801"/>
      <c r="BC67" s="801"/>
      <c r="BD67" s="806"/>
      <c r="BE67" s="237"/>
      <c r="BF67" s="237"/>
      <c r="BG67" s="237"/>
      <c r="BH67" s="237"/>
      <c r="BI67" s="237"/>
      <c r="BJ67" s="237"/>
      <c r="BK67" s="237"/>
      <c r="BL67" s="237"/>
      <c r="BM67" s="237"/>
      <c r="BN67" s="237"/>
      <c r="BO67" s="237"/>
      <c r="BP67" s="237"/>
      <c r="BQ67" s="234">
        <v>61</v>
      </c>
      <c r="BR67" s="239"/>
      <c r="BS67" s="923"/>
      <c r="BT67" s="924"/>
      <c r="BU67" s="924"/>
      <c r="BV67" s="924"/>
      <c r="BW67" s="924"/>
      <c r="BX67" s="924"/>
      <c r="BY67" s="924"/>
      <c r="BZ67" s="924"/>
      <c r="CA67" s="924"/>
      <c r="CB67" s="924"/>
      <c r="CC67" s="924"/>
      <c r="CD67" s="924"/>
      <c r="CE67" s="924"/>
      <c r="CF67" s="924"/>
      <c r="CG67" s="929"/>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5"/>
      <c r="EA67" s="226"/>
    </row>
    <row r="68" spans="1:131" ht="26.25" customHeight="1" thickTop="1" x14ac:dyDescent="0.15">
      <c r="A68" s="232">
        <v>1</v>
      </c>
      <c r="B68" s="933" t="s">
        <v>504</v>
      </c>
      <c r="C68" s="934"/>
      <c r="D68" s="934"/>
      <c r="E68" s="934"/>
      <c r="F68" s="934"/>
      <c r="G68" s="934"/>
      <c r="H68" s="934"/>
      <c r="I68" s="934"/>
      <c r="J68" s="934"/>
      <c r="K68" s="934"/>
      <c r="L68" s="934"/>
      <c r="M68" s="934"/>
      <c r="N68" s="934"/>
      <c r="O68" s="934"/>
      <c r="P68" s="935"/>
      <c r="Q68" s="936">
        <v>3147</v>
      </c>
      <c r="R68" s="930"/>
      <c r="S68" s="930"/>
      <c r="T68" s="930"/>
      <c r="U68" s="930"/>
      <c r="V68" s="930">
        <v>2856</v>
      </c>
      <c r="W68" s="930"/>
      <c r="X68" s="930"/>
      <c r="Y68" s="930"/>
      <c r="Z68" s="930"/>
      <c r="AA68" s="930">
        <v>292</v>
      </c>
      <c r="AB68" s="930"/>
      <c r="AC68" s="930"/>
      <c r="AD68" s="930"/>
      <c r="AE68" s="930"/>
      <c r="AF68" s="930">
        <v>292</v>
      </c>
      <c r="AG68" s="930"/>
      <c r="AH68" s="930"/>
      <c r="AI68" s="930"/>
      <c r="AJ68" s="930"/>
      <c r="AK68" s="930">
        <v>59</v>
      </c>
      <c r="AL68" s="930"/>
      <c r="AM68" s="930"/>
      <c r="AN68" s="930"/>
      <c r="AO68" s="930"/>
      <c r="AP68" s="930" t="s">
        <v>600</v>
      </c>
      <c r="AQ68" s="930"/>
      <c r="AR68" s="930"/>
      <c r="AS68" s="930"/>
      <c r="AT68" s="930"/>
      <c r="AU68" s="930" t="s">
        <v>600</v>
      </c>
      <c r="AV68" s="930"/>
      <c r="AW68" s="930"/>
      <c r="AX68" s="930"/>
      <c r="AY68" s="930"/>
      <c r="AZ68" s="931"/>
      <c r="BA68" s="931"/>
      <c r="BB68" s="931"/>
      <c r="BC68" s="931"/>
      <c r="BD68" s="932"/>
      <c r="BE68" s="237"/>
      <c r="BF68" s="237"/>
      <c r="BG68" s="237"/>
      <c r="BH68" s="237"/>
      <c r="BI68" s="237"/>
      <c r="BJ68" s="237"/>
      <c r="BK68" s="237"/>
      <c r="BL68" s="237"/>
      <c r="BM68" s="237"/>
      <c r="BN68" s="237"/>
      <c r="BO68" s="237"/>
      <c r="BP68" s="237"/>
      <c r="BQ68" s="234">
        <v>62</v>
      </c>
      <c r="BR68" s="239"/>
      <c r="BS68" s="923"/>
      <c r="BT68" s="924"/>
      <c r="BU68" s="924"/>
      <c r="BV68" s="924"/>
      <c r="BW68" s="924"/>
      <c r="BX68" s="924"/>
      <c r="BY68" s="924"/>
      <c r="BZ68" s="924"/>
      <c r="CA68" s="924"/>
      <c r="CB68" s="924"/>
      <c r="CC68" s="924"/>
      <c r="CD68" s="924"/>
      <c r="CE68" s="924"/>
      <c r="CF68" s="924"/>
      <c r="CG68" s="929"/>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5"/>
      <c r="EA68" s="226"/>
    </row>
    <row r="69" spans="1:131" ht="26.25" customHeight="1" x14ac:dyDescent="0.15">
      <c r="A69" s="234">
        <v>2</v>
      </c>
      <c r="B69" s="937" t="s">
        <v>505</v>
      </c>
      <c r="C69" s="938"/>
      <c r="D69" s="938"/>
      <c r="E69" s="938"/>
      <c r="F69" s="938"/>
      <c r="G69" s="938"/>
      <c r="H69" s="938"/>
      <c r="I69" s="938"/>
      <c r="J69" s="938"/>
      <c r="K69" s="938"/>
      <c r="L69" s="938"/>
      <c r="M69" s="938"/>
      <c r="N69" s="938"/>
      <c r="O69" s="938"/>
      <c r="P69" s="939"/>
      <c r="Q69" s="940">
        <v>4692</v>
      </c>
      <c r="R69" s="894"/>
      <c r="S69" s="894"/>
      <c r="T69" s="894"/>
      <c r="U69" s="894"/>
      <c r="V69" s="894">
        <v>4646</v>
      </c>
      <c r="W69" s="894"/>
      <c r="X69" s="894"/>
      <c r="Y69" s="894"/>
      <c r="Z69" s="894"/>
      <c r="AA69" s="894">
        <v>45</v>
      </c>
      <c r="AB69" s="894"/>
      <c r="AC69" s="894"/>
      <c r="AD69" s="894"/>
      <c r="AE69" s="894"/>
      <c r="AF69" s="894">
        <v>42</v>
      </c>
      <c r="AG69" s="894"/>
      <c r="AH69" s="894"/>
      <c r="AI69" s="894"/>
      <c r="AJ69" s="894"/>
      <c r="AK69" s="894">
        <v>149</v>
      </c>
      <c r="AL69" s="894"/>
      <c r="AM69" s="894"/>
      <c r="AN69" s="894"/>
      <c r="AO69" s="894"/>
      <c r="AP69" s="894">
        <v>2792</v>
      </c>
      <c r="AQ69" s="894"/>
      <c r="AR69" s="894"/>
      <c r="AS69" s="894"/>
      <c r="AT69" s="894"/>
      <c r="AU69" s="894">
        <v>557</v>
      </c>
      <c r="AV69" s="894"/>
      <c r="AW69" s="894"/>
      <c r="AX69" s="894"/>
      <c r="AY69" s="894"/>
      <c r="AZ69" s="896"/>
      <c r="BA69" s="896"/>
      <c r="BB69" s="896"/>
      <c r="BC69" s="896"/>
      <c r="BD69" s="897"/>
      <c r="BE69" s="237"/>
      <c r="BF69" s="237"/>
      <c r="BG69" s="237"/>
      <c r="BH69" s="237"/>
      <c r="BI69" s="237"/>
      <c r="BJ69" s="237"/>
      <c r="BK69" s="237"/>
      <c r="BL69" s="237"/>
      <c r="BM69" s="237"/>
      <c r="BN69" s="237"/>
      <c r="BO69" s="237"/>
      <c r="BP69" s="237"/>
      <c r="BQ69" s="234">
        <v>63</v>
      </c>
      <c r="BR69" s="239"/>
      <c r="BS69" s="923"/>
      <c r="BT69" s="924"/>
      <c r="BU69" s="924"/>
      <c r="BV69" s="924"/>
      <c r="BW69" s="924"/>
      <c r="BX69" s="924"/>
      <c r="BY69" s="924"/>
      <c r="BZ69" s="924"/>
      <c r="CA69" s="924"/>
      <c r="CB69" s="924"/>
      <c r="CC69" s="924"/>
      <c r="CD69" s="924"/>
      <c r="CE69" s="924"/>
      <c r="CF69" s="924"/>
      <c r="CG69" s="929"/>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5"/>
      <c r="EA69" s="226"/>
    </row>
    <row r="70" spans="1:131" ht="26.25" customHeight="1" x14ac:dyDescent="0.15">
      <c r="A70" s="234">
        <v>3</v>
      </c>
      <c r="B70" s="937" t="s">
        <v>506</v>
      </c>
      <c r="C70" s="938"/>
      <c r="D70" s="938"/>
      <c r="E70" s="938"/>
      <c r="F70" s="938"/>
      <c r="G70" s="938"/>
      <c r="H70" s="938"/>
      <c r="I70" s="938"/>
      <c r="J70" s="938"/>
      <c r="K70" s="938"/>
      <c r="L70" s="938"/>
      <c r="M70" s="938"/>
      <c r="N70" s="938"/>
      <c r="O70" s="938"/>
      <c r="P70" s="939"/>
      <c r="Q70" s="940">
        <v>75</v>
      </c>
      <c r="R70" s="894"/>
      <c r="S70" s="894"/>
      <c r="T70" s="894"/>
      <c r="U70" s="894"/>
      <c r="V70" s="894">
        <v>70</v>
      </c>
      <c r="W70" s="894"/>
      <c r="X70" s="894"/>
      <c r="Y70" s="894"/>
      <c r="Z70" s="894"/>
      <c r="AA70" s="894">
        <v>5</v>
      </c>
      <c r="AB70" s="894"/>
      <c r="AC70" s="894"/>
      <c r="AD70" s="894"/>
      <c r="AE70" s="894"/>
      <c r="AF70" s="894">
        <v>5</v>
      </c>
      <c r="AG70" s="894"/>
      <c r="AH70" s="894"/>
      <c r="AI70" s="894"/>
      <c r="AJ70" s="894"/>
      <c r="AK70" s="894" t="s">
        <v>600</v>
      </c>
      <c r="AL70" s="894"/>
      <c r="AM70" s="894"/>
      <c r="AN70" s="894"/>
      <c r="AO70" s="894"/>
      <c r="AP70" s="894" t="s">
        <v>600</v>
      </c>
      <c r="AQ70" s="894"/>
      <c r="AR70" s="894"/>
      <c r="AS70" s="894"/>
      <c r="AT70" s="894"/>
      <c r="AU70" s="894" t="s">
        <v>600</v>
      </c>
      <c r="AV70" s="894"/>
      <c r="AW70" s="894"/>
      <c r="AX70" s="894"/>
      <c r="AY70" s="894"/>
      <c r="AZ70" s="896"/>
      <c r="BA70" s="896"/>
      <c r="BB70" s="896"/>
      <c r="BC70" s="896"/>
      <c r="BD70" s="897"/>
      <c r="BE70" s="237"/>
      <c r="BF70" s="237"/>
      <c r="BG70" s="237"/>
      <c r="BH70" s="237"/>
      <c r="BI70" s="237"/>
      <c r="BJ70" s="237"/>
      <c r="BK70" s="237"/>
      <c r="BL70" s="237"/>
      <c r="BM70" s="237"/>
      <c r="BN70" s="237"/>
      <c r="BO70" s="237"/>
      <c r="BP70" s="237"/>
      <c r="BQ70" s="234">
        <v>64</v>
      </c>
      <c r="BR70" s="239"/>
      <c r="BS70" s="923"/>
      <c r="BT70" s="924"/>
      <c r="BU70" s="924"/>
      <c r="BV70" s="924"/>
      <c r="BW70" s="924"/>
      <c r="BX70" s="924"/>
      <c r="BY70" s="924"/>
      <c r="BZ70" s="924"/>
      <c r="CA70" s="924"/>
      <c r="CB70" s="924"/>
      <c r="CC70" s="924"/>
      <c r="CD70" s="924"/>
      <c r="CE70" s="924"/>
      <c r="CF70" s="924"/>
      <c r="CG70" s="929"/>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5"/>
      <c r="EA70" s="226"/>
    </row>
    <row r="71" spans="1:131" ht="26.25" customHeight="1" x14ac:dyDescent="0.15">
      <c r="A71" s="234">
        <v>4</v>
      </c>
      <c r="B71" s="937" t="s">
        <v>601</v>
      </c>
      <c r="C71" s="938"/>
      <c r="D71" s="938"/>
      <c r="E71" s="938"/>
      <c r="F71" s="938"/>
      <c r="G71" s="938"/>
      <c r="H71" s="938"/>
      <c r="I71" s="938"/>
      <c r="J71" s="938"/>
      <c r="K71" s="938"/>
      <c r="L71" s="938"/>
      <c r="M71" s="938"/>
      <c r="N71" s="938"/>
      <c r="O71" s="938"/>
      <c r="P71" s="939"/>
      <c r="Q71" s="940">
        <v>174</v>
      </c>
      <c r="R71" s="894"/>
      <c r="S71" s="894"/>
      <c r="T71" s="894"/>
      <c r="U71" s="894"/>
      <c r="V71" s="894">
        <v>164</v>
      </c>
      <c r="W71" s="894"/>
      <c r="X71" s="894"/>
      <c r="Y71" s="894"/>
      <c r="Z71" s="894"/>
      <c r="AA71" s="894">
        <v>9</v>
      </c>
      <c r="AB71" s="894"/>
      <c r="AC71" s="894"/>
      <c r="AD71" s="894"/>
      <c r="AE71" s="894"/>
      <c r="AF71" s="894">
        <v>9</v>
      </c>
      <c r="AG71" s="894"/>
      <c r="AH71" s="894"/>
      <c r="AI71" s="894"/>
      <c r="AJ71" s="894"/>
      <c r="AK71" s="894" t="s">
        <v>600</v>
      </c>
      <c r="AL71" s="894"/>
      <c r="AM71" s="894"/>
      <c r="AN71" s="894"/>
      <c r="AO71" s="894"/>
      <c r="AP71" s="894" t="s">
        <v>600</v>
      </c>
      <c r="AQ71" s="894"/>
      <c r="AR71" s="894"/>
      <c r="AS71" s="894"/>
      <c r="AT71" s="894"/>
      <c r="AU71" s="894" t="s">
        <v>600</v>
      </c>
      <c r="AV71" s="894"/>
      <c r="AW71" s="894"/>
      <c r="AX71" s="894"/>
      <c r="AY71" s="894"/>
      <c r="AZ71" s="896"/>
      <c r="BA71" s="896"/>
      <c r="BB71" s="896"/>
      <c r="BC71" s="896"/>
      <c r="BD71" s="897"/>
      <c r="BE71" s="237"/>
      <c r="BF71" s="237"/>
      <c r="BG71" s="237"/>
      <c r="BH71" s="237"/>
      <c r="BI71" s="237"/>
      <c r="BJ71" s="237"/>
      <c r="BK71" s="237"/>
      <c r="BL71" s="237"/>
      <c r="BM71" s="237"/>
      <c r="BN71" s="237"/>
      <c r="BO71" s="237"/>
      <c r="BP71" s="237"/>
      <c r="BQ71" s="234">
        <v>65</v>
      </c>
      <c r="BR71" s="239"/>
      <c r="BS71" s="923"/>
      <c r="BT71" s="924"/>
      <c r="BU71" s="924"/>
      <c r="BV71" s="924"/>
      <c r="BW71" s="924"/>
      <c r="BX71" s="924"/>
      <c r="BY71" s="924"/>
      <c r="BZ71" s="924"/>
      <c r="CA71" s="924"/>
      <c r="CB71" s="924"/>
      <c r="CC71" s="924"/>
      <c r="CD71" s="924"/>
      <c r="CE71" s="924"/>
      <c r="CF71" s="924"/>
      <c r="CG71" s="929"/>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5"/>
      <c r="EA71" s="226"/>
    </row>
    <row r="72" spans="1:131" ht="26.25" customHeight="1" x14ac:dyDescent="0.15">
      <c r="A72" s="234">
        <v>5</v>
      </c>
      <c r="B72" s="937" t="s">
        <v>602</v>
      </c>
      <c r="C72" s="938"/>
      <c r="D72" s="938"/>
      <c r="E72" s="938"/>
      <c r="F72" s="938"/>
      <c r="G72" s="938"/>
      <c r="H72" s="938"/>
      <c r="I72" s="938"/>
      <c r="J72" s="938"/>
      <c r="K72" s="938"/>
      <c r="L72" s="938"/>
      <c r="M72" s="938"/>
      <c r="N72" s="938"/>
      <c r="O72" s="938"/>
      <c r="P72" s="939"/>
      <c r="Q72" s="940">
        <v>176517</v>
      </c>
      <c r="R72" s="894"/>
      <c r="S72" s="894"/>
      <c r="T72" s="894"/>
      <c r="U72" s="894"/>
      <c r="V72" s="894">
        <v>168383</v>
      </c>
      <c r="W72" s="894"/>
      <c r="X72" s="894"/>
      <c r="Y72" s="894"/>
      <c r="Z72" s="894"/>
      <c r="AA72" s="894">
        <v>8134</v>
      </c>
      <c r="AB72" s="894"/>
      <c r="AC72" s="894"/>
      <c r="AD72" s="894"/>
      <c r="AE72" s="894"/>
      <c r="AF72" s="894">
        <v>8134</v>
      </c>
      <c r="AG72" s="894"/>
      <c r="AH72" s="894"/>
      <c r="AI72" s="894"/>
      <c r="AJ72" s="894"/>
      <c r="AK72" s="894">
        <v>1658</v>
      </c>
      <c r="AL72" s="894"/>
      <c r="AM72" s="894"/>
      <c r="AN72" s="894"/>
      <c r="AO72" s="894"/>
      <c r="AP72" s="894" t="s">
        <v>600</v>
      </c>
      <c r="AQ72" s="894"/>
      <c r="AR72" s="894"/>
      <c r="AS72" s="894"/>
      <c r="AT72" s="894"/>
      <c r="AU72" s="894" t="s">
        <v>600</v>
      </c>
      <c r="AV72" s="894"/>
      <c r="AW72" s="894"/>
      <c r="AX72" s="894"/>
      <c r="AY72" s="894"/>
      <c r="AZ72" s="896"/>
      <c r="BA72" s="896"/>
      <c r="BB72" s="896"/>
      <c r="BC72" s="896"/>
      <c r="BD72" s="897"/>
      <c r="BE72" s="237"/>
      <c r="BF72" s="237"/>
      <c r="BG72" s="237"/>
      <c r="BH72" s="237"/>
      <c r="BI72" s="237"/>
      <c r="BJ72" s="237"/>
      <c r="BK72" s="237"/>
      <c r="BL72" s="237"/>
      <c r="BM72" s="237"/>
      <c r="BN72" s="237"/>
      <c r="BO72" s="237"/>
      <c r="BP72" s="237"/>
      <c r="BQ72" s="234">
        <v>66</v>
      </c>
      <c r="BR72" s="239"/>
      <c r="BS72" s="923"/>
      <c r="BT72" s="924"/>
      <c r="BU72" s="924"/>
      <c r="BV72" s="924"/>
      <c r="BW72" s="924"/>
      <c r="BX72" s="924"/>
      <c r="BY72" s="924"/>
      <c r="BZ72" s="924"/>
      <c r="CA72" s="924"/>
      <c r="CB72" s="924"/>
      <c r="CC72" s="924"/>
      <c r="CD72" s="924"/>
      <c r="CE72" s="924"/>
      <c r="CF72" s="924"/>
      <c r="CG72" s="929"/>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5"/>
      <c r="EA72" s="226"/>
    </row>
    <row r="73" spans="1:131" ht="26.25" customHeight="1" x14ac:dyDescent="0.15">
      <c r="A73" s="234">
        <v>6</v>
      </c>
      <c r="B73" s="937"/>
      <c r="C73" s="938"/>
      <c r="D73" s="938"/>
      <c r="E73" s="938"/>
      <c r="F73" s="938"/>
      <c r="G73" s="938"/>
      <c r="H73" s="938"/>
      <c r="I73" s="938"/>
      <c r="J73" s="938"/>
      <c r="K73" s="938"/>
      <c r="L73" s="938"/>
      <c r="M73" s="938"/>
      <c r="N73" s="938"/>
      <c r="O73" s="938"/>
      <c r="P73" s="939"/>
      <c r="Q73" s="940"/>
      <c r="R73" s="894"/>
      <c r="S73" s="894"/>
      <c r="T73" s="894"/>
      <c r="U73" s="894"/>
      <c r="V73" s="894"/>
      <c r="W73" s="894"/>
      <c r="X73" s="894"/>
      <c r="Y73" s="894"/>
      <c r="Z73" s="894"/>
      <c r="AA73" s="894"/>
      <c r="AB73" s="894"/>
      <c r="AC73" s="894"/>
      <c r="AD73" s="894"/>
      <c r="AE73" s="894"/>
      <c r="AF73" s="894"/>
      <c r="AG73" s="894"/>
      <c r="AH73" s="894"/>
      <c r="AI73" s="894"/>
      <c r="AJ73" s="894"/>
      <c r="AK73" s="894"/>
      <c r="AL73" s="894"/>
      <c r="AM73" s="894"/>
      <c r="AN73" s="894"/>
      <c r="AO73" s="894"/>
      <c r="AP73" s="894"/>
      <c r="AQ73" s="894"/>
      <c r="AR73" s="894"/>
      <c r="AS73" s="894"/>
      <c r="AT73" s="894"/>
      <c r="AU73" s="894"/>
      <c r="AV73" s="894"/>
      <c r="AW73" s="894"/>
      <c r="AX73" s="894"/>
      <c r="AY73" s="894"/>
      <c r="AZ73" s="896"/>
      <c r="BA73" s="896"/>
      <c r="BB73" s="896"/>
      <c r="BC73" s="896"/>
      <c r="BD73" s="897"/>
      <c r="BE73" s="237"/>
      <c r="BF73" s="237"/>
      <c r="BG73" s="237"/>
      <c r="BH73" s="237"/>
      <c r="BI73" s="237"/>
      <c r="BJ73" s="237"/>
      <c r="BK73" s="237"/>
      <c r="BL73" s="237"/>
      <c r="BM73" s="237"/>
      <c r="BN73" s="237"/>
      <c r="BO73" s="237"/>
      <c r="BP73" s="237"/>
      <c r="BQ73" s="234">
        <v>67</v>
      </c>
      <c r="BR73" s="239"/>
      <c r="BS73" s="923"/>
      <c r="BT73" s="924"/>
      <c r="BU73" s="924"/>
      <c r="BV73" s="924"/>
      <c r="BW73" s="924"/>
      <c r="BX73" s="924"/>
      <c r="BY73" s="924"/>
      <c r="BZ73" s="924"/>
      <c r="CA73" s="924"/>
      <c r="CB73" s="924"/>
      <c r="CC73" s="924"/>
      <c r="CD73" s="924"/>
      <c r="CE73" s="924"/>
      <c r="CF73" s="924"/>
      <c r="CG73" s="929"/>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5"/>
      <c r="EA73" s="226"/>
    </row>
    <row r="74" spans="1:131" ht="26.25" customHeight="1" x14ac:dyDescent="0.15">
      <c r="A74" s="234">
        <v>7</v>
      </c>
      <c r="B74" s="937"/>
      <c r="C74" s="938"/>
      <c r="D74" s="938"/>
      <c r="E74" s="938"/>
      <c r="F74" s="938"/>
      <c r="G74" s="938"/>
      <c r="H74" s="938"/>
      <c r="I74" s="938"/>
      <c r="J74" s="938"/>
      <c r="K74" s="938"/>
      <c r="L74" s="938"/>
      <c r="M74" s="938"/>
      <c r="N74" s="938"/>
      <c r="O74" s="938"/>
      <c r="P74" s="939"/>
      <c r="Q74" s="940"/>
      <c r="R74" s="894"/>
      <c r="S74" s="894"/>
      <c r="T74" s="894"/>
      <c r="U74" s="894"/>
      <c r="V74" s="894"/>
      <c r="W74" s="894"/>
      <c r="X74" s="894"/>
      <c r="Y74" s="894"/>
      <c r="Z74" s="894"/>
      <c r="AA74" s="894"/>
      <c r="AB74" s="894"/>
      <c r="AC74" s="894"/>
      <c r="AD74" s="894"/>
      <c r="AE74" s="894"/>
      <c r="AF74" s="894"/>
      <c r="AG74" s="894"/>
      <c r="AH74" s="894"/>
      <c r="AI74" s="894"/>
      <c r="AJ74" s="894"/>
      <c r="AK74" s="894"/>
      <c r="AL74" s="894"/>
      <c r="AM74" s="894"/>
      <c r="AN74" s="894"/>
      <c r="AO74" s="894"/>
      <c r="AP74" s="894"/>
      <c r="AQ74" s="894"/>
      <c r="AR74" s="894"/>
      <c r="AS74" s="894"/>
      <c r="AT74" s="894"/>
      <c r="AU74" s="894"/>
      <c r="AV74" s="894"/>
      <c r="AW74" s="894"/>
      <c r="AX74" s="894"/>
      <c r="AY74" s="894"/>
      <c r="AZ74" s="896"/>
      <c r="BA74" s="896"/>
      <c r="BB74" s="896"/>
      <c r="BC74" s="896"/>
      <c r="BD74" s="897"/>
      <c r="BE74" s="237"/>
      <c r="BF74" s="237"/>
      <c r="BG74" s="237"/>
      <c r="BH74" s="237"/>
      <c r="BI74" s="237"/>
      <c r="BJ74" s="237"/>
      <c r="BK74" s="237"/>
      <c r="BL74" s="237"/>
      <c r="BM74" s="237"/>
      <c r="BN74" s="237"/>
      <c r="BO74" s="237"/>
      <c r="BP74" s="237"/>
      <c r="BQ74" s="234">
        <v>68</v>
      </c>
      <c r="BR74" s="239"/>
      <c r="BS74" s="923"/>
      <c r="BT74" s="924"/>
      <c r="BU74" s="924"/>
      <c r="BV74" s="924"/>
      <c r="BW74" s="924"/>
      <c r="BX74" s="924"/>
      <c r="BY74" s="924"/>
      <c r="BZ74" s="924"/>
      <c r="CA74" s="924"/>
      <c r="CB74" s="924"/>
      <c r="CC74" s="924"/>
      <c r="CD74" s="924"/>
      <c r="CE74" s="924"/>
      <c r="CF74" s="924"/>
      <c r="CG74" s="929"/>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5"/>
      <c r="EA74" s="226"/>
    </row>
    <row r="75" spans="1:131" ht="26.25" customHeight="1" x14ac:dyDescent="0.15">
      <c r="A75" s="234">
        <v>8</v>
      </c>
      <c r="B75" s="937"/>
      <c r="C75" s="938"/>
      <c r="D75" s="938"/>
      <c r="E75" s="938"/>
      <c r="F75" s="938"/>
      <c r="G75" s="938"/>
      <c r="H75" s="938"/>
      <c r="I75" s="938"/>
      <c r="J75" s="938"/>
      <c r="K75" s="938"/>
      <c r="L75" s="938"/>
      <c r="M75" s="938"/>
      <c r="N75" s="938"/>
      <c r="O75" s="938"/>
      <c r="P75" s="939"/>
      <c r="Q75" s="941"/>
      <c r="R75" s="942"/>
      <c r="S75" s="942"/>
      <c r="T75" s="942"/>
      <c r="U75" s="898"/>
      <c r="V75" s="943"/>
      <c r="W75" s="942"/>
      <c r="X75" s="942"/>
      <c r="Y75" s="942"/>
      <c r="Z75" s="898"/>
      <c r="AA75" s="943"/>
      <c r="AB75" s="942"/>
      <c r="AC75" s="942"/>
      <c r="AD75" s="942"/>
      <c r="AE75" s="898"/>
      <c r="AF75" s="943"/>
      <c r="AG75" s="942"/>
      <c r="AH75" s="942"/>
      <c r="AI75" s="942"/>
      <c r="AJ75" s="898"/>
      <c r="AK75" s="943"/>
      <c r="AL75" s="942"/>
      <c r="AM75" s="942"/>
      <c r="AN75" s="942"/>
      <c r="AO75" s="898"/>
      <c r="AP75" s="943"/>
      <c r="AQ75" s="942"/>
      <c r="AR75" s="942"/>
      <c r="AS75" s="942"/>
      <c r="AT75" s="898"/>
      <c r="AU75" s="943"/>
      <c r="AV75" s="942"/>
      <c r="AW75" s="942"/>
      <c r="AX75" s="942"/>
      <c r="AY75" s="898"/>
      <c r="AZ75" s="896"/>
      <c r="BA75" s="896"/>
      <c r="BB75" s="896"/>
      <c r="BC75" s="896"/>
      <c r="BD75" s="897"/>
      <c r="BE75" s="237"/>
      <c r="BF75" s="237"/>
      <c r="BG75" s="237"/>
      <c r="BH75" s="237"/>
      <c r="BI75" s="237"/>
      <c r="BJ75" s="237"/>
      <c r="BK75" s="237"/>
      <c r="BL75" s="237"/>
      <c r="BM75" s="237"/>
      <c r="BN75" s="237"/>
      <c r="BO75" s="237"/>
      <c r="BP75" s="237"/>
      <c r="BQ75" s="234">
        <v>69</v>
      </c>
      <c r="BR75" s="239"/>
      <c r="BS75" s="923"/>
      <c r="BT75" s="924"/>
      <c r="BU75" s="924"/>
      <c r="BV75" s="924"/>
      <c r="BW75" s="924"/>
      <c r="BX75" s="924"/>
      <c r="BY75" s="924"/>
      <c r="BZ75" s="924"/>
      <c r="CA75" s="924"/>
      <c r="CB75" s="924"/>
      <c r="CC75" s="924"/>
      <c r="CD75" s="924"/>
      <c r="CE75" s="924"/>
      <c r="CF75" s="924"/>
      <c r="CG75" s="929"/>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5"/>
      <c r="EA75" s="226"/>
    </row>
    <row r="76" spans="1:131" ht="26.25" customHeight="1" x14ac:dyDescent="0.15">
      <c r="A76" s="234">
        <v>9</v>
      </c>
      <c r="B76" s="937"/>
      <c r="C76" s="938"/>
      <c r="D76" s="938"/>
      <c r="E76" s="938"/>
      <c r="F76" s="938"/>
      <c r="G76" s="938"/>
      <c r="H76" s="938"/>
      <c r="I76" s="938"/>
      <c r="J76" s="938"/>
      <c r="K76" s="938"/>
      <c r="L76" s="938"/>
      <c r="M76" s="938"/>
      <c r="N76" s="938"/>
      <c r="O76" s="938"/>
      <c r="P76" s="939"/>
      <c r="Q76" s="941"/>
      <c r="R76" s="942"/>
      <c r="S76" s="942"/>
      <c r="T76" s="942"/>
      <c r="U76" s="898"/>
      <c r="V76" s="943"/>
      <c r="W76" s="942"/>
      <c r="X76" s="942"/>
      <c r="Y76" s="942"/>
      <c r="Z76" s="898"/>
      <c r="AA76" s="943"/>
      <c r="AB76" s="942"/>
      <c r="AC76" s="942"/>
      <c r="AD76" s="942"/>
      <c r="AE76" s="898"/>
      <c r="AF76" s="943"/>
      <c r="AG76" s="942"/>
      <c r="AH76" s="942"/>
      <c r="AI76" s="942"/>
      <c r="AJ76" s="898"/>
      <c r="AK76" s="943"/>
      <c r="AL76" s="942"/>
      <c r="AM76" s="942"/>
      <c r="AN76" s="942"/>
      <c r="AO76" s="898"/>
      <c r="AP76" s="943"/>
      <c r="AQ76" s="942"/>
      <c r="AR76" s="942"/>
      <c r="AS76" s="942"/>
      <c r="AT76" s="898"/>
      <c r="AU76" s="943"/>
      <c r="AV76" s="942"/>
      <c r="AW76" s="942"/>
      <c r="AX76" s="942"/>
      <c r="AY76" s="898"/>
      <c r="AZ76" s="896"/>
      <c r="BA76" s="896"/>
      <c r="BB76" s="896"/>
      <c r="BC76" s="896"/>
      <c r="BD76" s="897"/>
      <c r="BE76" s="237"/>
      <c r="BF76" s="237"/>
      <c r="BG76" s="237"/>
      <c r="BH76" s="237"/>
      <c r="BI76" s="237"/>
      <c r="BJ76" s="237"/>
      <c r="BK76" s="237"/>
      <c r="BL76" s="237"/>
      <c r="BM76" s="237"/>
      <c r="BN76" s="237"/>
      <c r="BO76" s="237"/>
      <c r="BP76" s="237"/>
      <c r="BQ76" s="234">
        <v>70</v>
      </c>
      <c r="BR76" s="239"/>
      <c r="BS76" s="923"/>
      <c r="BT76" s="924"/>
      <c r="BU76" s="924"/>
      <c r="BV76" s="924"/>
      <c r="BW76" s="924"/>
      <c r="BX76" s="924"/>
      <c r="BY76" s="924"/>
      <c r="BZ76" s="924"/>
      <c r="CA76" s="924"/>
      <c r="CB76" s="924"/>
      <c r="CC76" s="924"/>
      <c r="CD76" s="924"/>
      <c r="CE76" s="924"/>
      <c r="CF76" s="924"/>
      <c r="CG76" s="929"/>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5"/>
      <c r="EA76" s="226"/>
    </row>
    <row r="77" spans="1:131" ht="26.25" customHeight="1" x14ac:dyDescent="0.15">
      <c r="A77" s="234">
        <v>10</v>
      </c>
      <c r="B77" s="937"/>
      <c r="C77" s="938"/>
      <c r="D77" s="938"/>
      <c r="E77" s="938"/>
      <c r="F77" s="938"/>
      <c r="G77" s="938"/>
      <c r="H77" s="938"/>
      <c r="I77" s="938"/>
      <c r="J77" s="938"/>
      <c r="K77" s="938"/>
      <c r="L77" s="938"/>
      <c r="M77" s="938"/>
      <c r="N77" s="938"/>
      <c r="O77" s="938"/>
      <c r="P77" s="939"/>
      <c r="Q77" s="941"/>
      <c r="R77" s="942"/>
      <c r="S77" s="942"/>
      <c r="T77" s="942"/>
      <c r="U77" s="898"/>
      <c r="V77" s="943"/>
      <c r="W77" s="942"/>
      <c r="X77" s="942"/>
      <c r="Y77" s="942"/>
      <c r="Z77" s="898"/>
      <c r="AA77" s="943"/>
      <c r="AB77" s="942"/>
      <c r="AC77" s="942"/>
      <c r="AD77" s="942"/>
      <c r="AE77" s="898"/>
      <c r="AF77" s="943"/>
      <c r="AG77" s="942"/>
      <c r="AH77" s="942"/>
      <c r="AI77" s="942"/>
      <c r="AJ77" s="898"/>
      <c r="AK77" s="943"/>
      <c r="AL77" s="942"/>
      <c r="AM77" s="942"/>
      <c r="AN77" s="942"/>
      <c r="AO77" s="898"/>
      <c r="AP77" s="943"/>
      <c r="AQ77" s="942"/>
      <c r="AR77" s="942"/>
      <c r="AS77" s="942"/>
      <c r="AT77" s="898"/>
      <c r="AU77" s="943"/>
      <c r="AV77" s="942"/>
      <c r="AW77" s="942"/>
      <c r="AX77" s="942"/>
      <c r="AY77" s="898"/>
      <c r="AZ77" s="896"/>
      <c r="BA77" s="896"/>
      <c r="BB77" s="896"/>
      <c r="BC77" s="896"/>
      <c r="BD77" s="897"/>
      <c r="BE77" s="237"/>
      <c r="BF77" s="237"/>
      <c r="BG77" s="237"/>
      <c r="BH77" s="237"/>
      <c r="BI77" s="237"/>
      <c r="BJ77" s="237"/>
      <c r="BK77" s="237"/>
      <c r="BL77" s="237"/>
      <c r="BM77" s="237"/>
      <c r="BN77" s="237"/>
      <c r="BO77" s="237"/>
      <c r="BP77" s="237"/>
      <c r="BQ77" s="234">
        <v>71</v>
      </c>
      <c r="BR77" s="239"/>
      <c r="BS77" s="923"/>
      <c r="BT77" s="924"/>
      <c r="BU77" s="924"/>
      <c r="BV77" s="924"/>
      <c r="BW77" s="924"/>
      <c r="BX77" s="924"/>
      <c r="BY77" s="924"/>
      <c r="BZ77" s="924"/>
      <c r="CA77" s="924"/>
      <c r="CB77" s="924"/>
      <c r="CC77" s="924"/>
      <c r="CD77" s="924"/>
      <c r="CE77" s="924"/>
      <c r="CF77" s="924"/>
      <c r="CG77" s="929"/>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5"/>
      <c r="EA77" s="226"/>
    </row>
    <row r="78" spans="1:131" ht="26.25" customHeight="1" x14ac:dyDescent="0.15">
      <c r="A78" s="234">
        <v>11</v>
      </c>
      <c r="B78" s="937"/>
      <c r="C78" s="938"/>
      <c r="D78" s="938"/>
      <c r="E78" s="938"/>
      <c r="F78" s="938"/>
      <c r="G78" s="938"/>
      <c r="H78" s="938"/>
      <c r="I78" s="938"/>
      <c r="J78" s="938"/>
      <c r="K78" s="938"/>
      <c r="L78" s="938"/>
      <c r="M78" s="938"/>
      <c r="N78" s="938"/>
      <c r="O78" s="938"/>
      <c r="P78" s="939"/>
      <c r="Q78" s="940"/>
      <c r="R78" s="894"/>
      <c r="S78" s="894"/>
      <c r="T78" s="894"/>
      <c r="U78" s="894"/>
      <c r="V78" s="894"/>
      <c r="W78" s="894"/>
      <c r="X78" s="894"/>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4"/>
      <c r="AY78" s="894"/>
      <c r="AZ78" s="896"/>
      <c r="BA78" s="896"/>
      <c r="BB78" s="896"/>
      <c r="BC78" s="896"/>
      <c r="BD78" s="897"/>
      <c r="BE78" s="237"/>
      <c r="BF78" s="237"/>
      <c r="BG78" s="237"/>
      <c r="BH78" s="237"/>
      <c r="BI78" s="237"/>
      <c r="BJ78" s="226"/>
      <c r="BK78" s="226"/>
      <c r="BL78" s="226"/>
      <c r="BM78" s="226"/>
      <c r="BN78" s="226"/>
      <c r="BO78" s="237"/>
      <c r="BP78" s="237"/>
      <c r="BQ78" s="234">
        <v>72</v>
      </c>
      <c r="BR78" s="239"/>
      <c r="BS78" s="923"/>
      <c r="BT78" s="924"/>
      <c r="BU78" s="924"/>
      <c r="BV78" s="924"/>
      <c r="BW78" s="924"/>
      <c r="BX78" s="924"/>
      <c r="BY78" s="924"/>
      <c r="BZ78" s="924"/>
      <c r="CA78" s="924"/>
      <c r="CB78" s="924"/>
      <c r="CC78" s="924"/>
      <c r="CD78" s="924"/>
      <c r="CE78" s="924"/>
      <c r="CF78" s="924"/>
      <c r="CG78" s="929"/>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5"/>
      <c r="EA78" s="226"/>
    </row>
    <row r="79" spans="1:131" ht="26.25" customHeight="1" x14ac:dyDescent="0.15">
      <c r="A79" s="234">
        <v>12</v>
      </c>
      <c r="B79" s="937"/>
      <c r="C79" s="938"/>
      <c r="D79" s="938"/>
      <c r="E79" s="938"/>
      <c r="F79" s="938"/>
      <c r="G79" s="938"/>
      <c r="H79" s="938"/>
      <c r="I79" s="938"/>
      <c r="J79" s="938"/>
      <c r="K79" s="938"/>
      <c r="L79" s="938"/>
      <c r="M79" s="938"/>
      <c r="N79" s="938"/>
      <c r="O79" s="938"/>
      <c r="P79" s="939"/>
      <c r="Q79" s="940"/>
      <c r="R79" s="894"/>
      <c r="S79" s="894"/>
      <c r="T79" s="894"/>
      <c r="U79" s="894"/>
      <c r="V79" s="894"/>
      <c r="W79" s="894"/>
      <c r="X79" s="894"/>
      <c r="Y79" s="894"/>
      <c r="Z79" s="894"/>
      <c r="AA79" s="894"/>
      <c r="AB79" s="894"/>
      <c r="AC79" s="894"/>
      <c r="AD79" s="894"/>
      <c r="AE79" s="894"/>
      <c r="AF79" s="894"/>
      <c r="AG79" s="894"/>
      <c r="AH79" s="894"/>
      <c r="AI79" s="894"/>
      <c r="AJ79" s="894"/>
      <c r="AK79" s="894"/>
      <c r="AL79" s="894"/>
      <c r="AM79" s="894"/>
      <c r="AN79" s="894"/>
      <c r="AO79" s="894"/>
      <c r="AP79" s="894"/>
      <c r="AQ79" s="894"/>
      <c r="AR79" s="894"/>
      <c r="AS79" s="894"/>
      <c r="AT79" s="894"/>
      <c r="AU79" s="894"/>
      <c r="AV79" s="894"/>
      <c r="AW79" s="894"/>
      <c r="AX79" s="894"/>
      <c r="AY79" s="894"/>
      <c r="AZ79" s="896"/>
      <c r="BA79" s="896"/>
      <c r="BB79" s="896"/>
      <c r="BC79" s="896"/>
      <c r="BD79" s="897"/>
      <c r="BE79" s="237"/>
      <c r="BF79" s="237"/>
      <c r="BG79" s="237"/>
      <c r="BH79" s="237"/>
      <c r="BI79" s="237"/>
      <c r="BJ79" s="226"/>
      <c r="BK79" s="226"/>
      <c r="BL79" s="226"/>
      <c r="BM79" s="226"/>
      <c r="BN79" s="226"/>
      <c r="BO79" s="237"/>
      <c r="BP79" s="237"/>
      <c r="BQ79" s="234">
        <v>73</v>
      </c>
      <c r="BR79" s="239"/>
      <c r="BS79" s="923"/>
      <c r="BT79" s="924"/>
      <c r="BU79" s="924"/>
      <c r="BV79" s="924"/>
      <c r="BW79" s="924"/>
      <c r="BX79" s="924"/>
      <c r="BY79" s="924"/>
      <c r="BZ79" s="924"/>
      <c r="CA79" s="924"/>
      <c r="CB79" s="924"/>
      <c r="CC79" s="924"/>
      <c r="CD79" s="924"/>
      <c r="CE79" s="924"/>
      <c r="CF79" s="924"/>
      <c r="CG79" s="929"/>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5"/>
      <c r="EA79" s="226"/>
    </row>
    <row r="80" spans="1:131" ht="26.25" customHeight="1" x14ac:dyDescent="0.15">
      <c r="A80" s="234">
        <v>13</v>
      </c>
      <c r="B80" s="937"/>
      <c r="C80" s="938"/>
      <c r="D80" s="938"/>
      <c r="E80" s="938"/>
      <c r="F80" s="938"/>
      <c r="G80" s="938"/>
      <c r="H80" s="938"/>
      <c r="I80" s="938"/>
      <c r="J80" s="938"/>
      <c r="K80" s="938"/>
      <c r="L80" s="938"/>
      <c r="M80" s="938"/>
      <c r="N80" s="938"/>
      <c r="O80" s="938"/>
      <c r="P80" s="939"/>
      <c r="Q80" s="940"/>
      <c r="R80" s="894"/>
      <c r="S80" s="894"/>
      <c r="T80" s="894"/>
      <c r="U80" s="894"/>
      <c r="V80" s="894"/>
      <c r="W80" s="894"/>
      <c r="X80" s="894"/>
      <c r="Y80" s="894"/>
      <c r="Z80" s="894"/>
      <c r="AA80" s="894"/>
      <c r="AB80" s="894"/>
      <c r="AC80" s="894"/>
      <c r="AD80" s="894"/>
      <c r="AE80" s="894"/>
      <c r="AF80" s="894"/>
      <c r="AG80" s="894"/>
      <c r="AH80" s="894"/>
      <c r="AI80" s="894"/>
      <c r="AJ80" s="894"/>
      <c r="AK80" s="894"/>
      <c r="AL80" s="894"/>
      <c r="AM80" s="894"/>
      <c r="AN80" s="894"/>
      <c r="AO80" s="894"/>
      <c r="AP80" s="894"/>
      <c r="AQ80" s="894"/>
      <c r="AR80" s="894"/>
      <c r="AS80" s="894"/>
      <c r="AT80" s="894"/>
      <c r="AU80" s="894"/>
      <c r="AV80" s="894"/>
      <c r="AW80" s="894"/>
      <c r="AX80" s="894"/>
      <c r="AY80" s="894"/>
      <c r="AZ80" s="896"/>
      <c r="BA80" s="896"/>
      <c r="BB80" s="896"/>
      <c r="BC80" s="896"/>
      <c r="BD80" s="897"/>
      <c r="BE80" s="237"/>
      <c r="BF80" s="237"/>
      <c r="BG80" s="237"/>
      <c r="BH80" s="237"/>
      <c r="BI80" s="237"/>
      <c r="BJ80" s="237"/>
      <c r="BK80" s="237"/>
      <c r="BL80" s="237"/>
      <c r="BM80" s="237"/>
      <c r="BN80" s="237"/>
      <c r="BO80" s="237"/>
      <c r="BP80" s="237"/>
      <c r="BQ80" s="234">
        <v>74</v>
      </c>
      <c r="BR80" s="239"/>
      <c r="BS80" s="923"/>
      <c r="BT80" s="924"/>
      <c r="BU80" s="924"/>
      <c r="BV80" s="924"/>
      <c r="BW80" s="924"/>
      <c r="BX80" s="924"/>
      <c r="BY80" s="924"/>
      <c r="BZ80" s="924"/>
      <c r="CA80" s="924"/>
      <c r="CB80" s="924"/>
      <c r="CC80" s="924"/>
      <c r="CD80" s="924"/>
      <c r="CE80" s="924"/>
      <c r="CF80" s="924"/>
      <c r="CG80" s="929"/>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5"/>
      <c r="EA80" s="226"/>
    </row>
    <row r="81" spans="1:131" ht="26.25" customHeight="1" x14ac:dyDescent="0.15">
      <c r="A81" s="234">
        <v>14</v>
      </c>
      <c r="B81" s="937"/>
      <c r="C81" s="938"/>
      <c r="D81" s="938"/>
      <c r="E81" s="938"/>
      <c r="F81" s="938"/>
      <c r="G81" s="938"/>
      <c r="H81" s="938"/>
      <c r="I81" s="938"/>
      <c r="J81" s="938"/>
      <c r="K81" s="938"/>
      <c r="L81" s="938"/>
      <c r="M81" s="938"/>
      <c r="N81" s="938"/>
      <c r="O81" s="938"/>
      <c r="P81" s="939"/>
      <c r="Q81" s="940"/>
      <c r="R81" s="894"/>
      <c r="S81" s="894"/>
      <c r="T81" s="894"/>
      <c r="U81" s="894"/>
      <c r="V81" s="894"/>
      <c r="W81" s="894"/>
      <c r="X81" s="894"/>
      <c r="Y81" s="894"/>
      <c r="Z81" s="894"/>
      <c r="AA81" s="894"/>
      <c r="AB81" s="894"/>
      <c r="AC81" s="894"/>
      <c r="AD81" s="894"/>
      <c r="AE81" s="894"/>
      <c r="AF81" s="894"/>
      <c r="AG81" s="894"/>
      <c r="AH81" s="894"/>
      <c r="AI81" s="894"/>
      <c r="AJ81" s="894"/>
      <c r="AK81" s="894"/>
      <c r="AL81" s="894"/>
      <c r="AM81" s="894"/>
      <c r="AN81" s="894"/>
      <c r="AO81" s="894"/>
      <c r="AP81" s="894"/>
      <c r="AQ81" s="894"/>
      <c r="AR81" s="894"/>
      <c r="AS81" s="894"/>
      <c r="AT81" s="894"/>
      <c r="AU81" s="894"/>
      <c r="AV81" s="894"/>
      <c r="AW81" s="894"/>
      <c r="AX81" s="894"/>
      <c r="AY81" s="894"/>
      <c r="AZ81" s="896"/>
      <c r="BA81" s="896"/>
      <c r="BB81" s="896"/>
      <c r="BC81" s="896"/>
      <c r="BD81" s="897"/>
      <c r="BE81" s="237"/>
      <c r="BF81" s="237"/>
      <c r="BG81" s="237"/>
      <c r="BH81" s="237"/>
      <c r="BI81" s="237"/>
      <c r="BJ81" s="237"/>
      <c r="BK81" s="237"/>
      <c r="BL81" s="237"/>
      <c r="BM81" s="237"/>
      <c r="BN81" s="237"/>
      <c r="BO81" s="237"/>
      <c r="BP81" s="237"/>
      <c r="BQ81" s="234">
        <v>75</v>
      </c>
      <c r="BR81" s="239"/>
      <c r="BS81" s="923"/>
      <c r="BT81" s="924"/>
      <c r="BU81" s="924"/>
      <c r="BV81" s="924"/>
      <c r="BW81" s="924"/>
      <c r="BX81" s="924"/>
      <c r="BY81" s="924"/>
      <c r="BZ81" s="924"/>
      <c r="CA81" s="924"/>
      <c r="CB81" s="924"/>
      <c r="CC81" s="924"/>
      <c r="CD81" s="924"/>
      <c r="CE81" s="924"/>
      <c r="CF81" s="924"/>
      <c r="CG81" s="929"/>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5"/>
      <c r="EA81" s="226"/>
    </row>
    <row r="82" spans="1:131" ht="26.25" customHeight="1" x14ac:dyDescent="0.15">
      <c r="A82" s="234">
        <v>15</v>
      </c>
      <c r="B82" s="937"/>
      <c r="C82" s="938"/>
      <c r="D82" s="938"/>
      <c r="E82" s="938"/>
      <c r="F82" s="938"/>
      <c r="G82" s="938"/>
      <c r="H82" s="938"/>
      <c r="I82" s="938"/>
      <c r="J82" s="938"/>
      <c r="K82" s="938"/>
      <c r="L82" s="938"/>
      <c r="M82" s="938"/>
      <c r="N82" s="938"/>
      <c r="O82" s="938"/>
      <c r="P82" s="939"/>
      <c r="Q82" s="940"/>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4"/>
      <c r="AO82" s="894"/>
      <c r="AP82" s="894"/>
      <c r="AQ82" s="894"/>
      <c r="AR82" s="894"/>
      <c r="AS82" s="894"/>
      <c r="AT82" s="894"/>
      <c r="AU82" s="894"/>
      <c r="AV82" s="894"/>
      <c r="AW82" s="894"/>
      <c r="AX82" s="894"/>
      <c r="AY82" s="894"/>
      <c r="AZ82" s="896"/>
      <c r="BA82" s="896"/>
      <c r="BB82" s="896"/>
      <c r="BC82" s="896"/>
      <c r="BD82" s="897"/>
      <c r="BE82" s="237"/>
      <c r="BF82" s="237"/>
      <c r="BG82" s="237"/>
      <c r="BH82" s="237"/>
      <c r="BI82" s="237"/>
      <c r="BJ82" s="237"/>
      <c r="BK82" s="237"/>
      <c r="BL82" s="237"/>
      <c r="BM82" s="237"/>
      <c r="BN82" s="237"/>
      <c r="BO82" s="237"/>
      <c r="BP82" s="237"/>
      <c r="BQ82" s="234">
        <v>76</v>
      </c>
      <c r="BR82" s="239"/>
      <c r="BS82" s="923"/>
      <c r="BT82" s="924"/>
      <c r="BU82" s="924"/>
      <c r="BV82" s="924"/>
      <c r="BW82" s="924"/>
      <c r="BX82" s="924"/>
      <c r="BY82" s="924"/>
      <c r="BZ82" s="924"/>
      <c r="CA82" s="924"/>
      <c r="CB82" s="924"/>
      <c r="CC82" s="924"/>
      <c r="CD82" s="924"/>
      <c r="CE82" s="924"/>
      <c r="CF82" s="924"/>
      <c r="CG82" s="929"/>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5"/>
      <c r="EA82" s="226"/>
    </row>
    <row r="83" spans="1:131" ht="26.25" customHeight="1" x14ac:dyDescent="0.15">
      <c r="A83" s="234">
        <v>16</v>
      </c>
      <c r="B83" s="937"/>
      <c r="C83" s="938"/>
      <c r="D83" s="938"/>
      <c r="E83" s="938"/>
      <c r="F83" s="938"/>
      <c r="G83" s="938"/>
      <c r="H83" s="938"/>
      <c r="I83" s="938"/>
      <c r="J83" s="938"/>
      <c r="K83" s="938"/>
      <c r="L83" s="938"/>
      <c r="M83" s="938"/>
      <c r="N83" s="938"/>
      <c r="O83" s="938"/>
      <c r="P83" s="939"/>
      <c r="Q83" s="940"/>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896"/>
      <c r="BA83" s="896"/>
      <c r="BB83" s="896"/>
      <c r="BC83" s="896"/>
      <c r="BD83" s="897"/>
      <c r="BE83" s="237"/>
      <c r="BF83" s="237"/>
      <c r="BG83" s="237"/>
      <c r="BH83" s="237"/>
      <c r="BI83" s="237"/>
      <c r="BJ83" s="237"/>
      <c r="BK83" s="237"/>
      <c r="BL83" s="237"/>
      <c r="BM83" s="237"/>
      <c r="BN83" s="237"/>
      <c r="BO83" s="237"/>
      <c r="BP83" s="237"/>
      <c r="BQ83" s="234">
        <v>77</v>
      </c>
      <c r="BR83" s="239"/>
      <c r="BS83" s="923"/>
      <c r="BT83" s="924"/>
      <c r="BU83" s="924"/>
      <c r="BV83" s="924"/>
      <c r="BW83" s="924"/>
      <c r="BX83" s="924"/>
      <c r="BY83" s="924"/>
      <c r="BZ83" s="924"/>
      <c r="CA83" s="924"/>
      <c r="CB83" s="924"/>
      <c r="CC83" s="924"/>
      <c r="CD83" s="924"/>
      <c r="CE83" s="924"/>
      <c r="CF83" s="924"/>
      <c r="CG83" s="929"/>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5"/>
      <c r="EA83" s="226"/>
    </row>
    <row r="84" spans="1:131" ht="26.25" customHeight="1" x14ac:dyDescent="0.15">
      <c r="A84" s="234">
        <v>17</v>
      </c>
      <c r="B84" s="937"/>
      <c r="C84" s="938"/>
      <c r="D84" s="938"/>
      <c r="E84" s="938"/>
      <c r="F84" s="938"/>
      <c r="G84" s="938"/>
      <c r="H84" s="938"/>
      <c r="I84" s="938"/>
      <c r="J84" s="938"/>
      <c r="K84" s="938"/>
      <c r="L84" s="938"/>
      <c r="M84" s="938"/>
      <c r="N84" s="938"/>
      <c r="O84" s="938"/>
      <c r="P84" s="939"/>
      <c r="Q84" s="940"/>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896"/>
      <c r="BA84" s="896"/>
      <c r="BB84" s="896"/>
      <c r="BC84" s="896"/>
      <c r="BD84" s="897"/>
      <c r="BE84" s="237"/>
      <c r="BF84" s="237"/>
      <c r="BG84" s="237"/>
      <c r="BH84" s="237"/>
      <c r="BI84" s="237"/>
      <c r="BJ84" s="237"/>
      <c r="BK84" s="237"/>
      <c r="BL84" s="237"/>
      <c r="BM84" s="237"/>
      <c r="BN84" s="237"/>
      <c r="BO84" s="237"/>
      <c r="BP84" s="237"/>
      <c r="BQ84" s="234">
        <v>78</v>
      </c>
      <c r="BR84" s="239"/>
      <c r="BS84" s="923"/>
      <c r="BT84" s="924"/>
      <c r="BU84" s="924"/>
      <c r="BV84" s="924"/>
      <c r="BW84" s="924"/>
      <c r="BX84" s="924"/>
      <c r="BY84" s="924"/>
      <c r="BZ84" s="924"/>
      <c r="CA84" s="924"/>
      <c r="CB84" s="924"/>
      <c r="CC84" s="924"/>
      <c r="CD84" s="924"/>
      <c r="CE84" s="924"/>
      <c r="CF84" s="924"/>
      <c r="CG84" s="929"/>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5"/>
      <c r="EA84" s="226"/>
    </row>
    <row r="85" spans="1:131" ht="26.25" customHeight="1" x14ac:dyDescent="0.15">
      <c r="A85" s="234">
        <v>18</v>
      </c>
      <c r="B85" s="937"/>
      <c r="C85" s="938"/>
      <c r="D85" s="938"/>
      <c r="E85" s="938"/>
      <c r="F85" s="938"/>
      <c r="G85" s="938"/>
      <c r="H85" s="938"/>
      <c r="I85" s="938"/>
      <c r="J85" s="938"/>
      <c r="K85" s="938"/>
      <c r="L85" s="938"/>
      <c r="M85" s="938"/>
      <c r="N85" s="938"/>
      <c r="O85" s="938"/>
      <c r="P85" s="939"/>
      <c r="Q85" s="940"/>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896"/>
      <c r="BA85" s="896"/>
      <c r="BB85" s="896"/>
      <c r="BC85" s="896"/>
      <c r="BD85" s="897"/>
      <c r="BE85" s="237"/>
      <c r="BF85" s="237"/>
      <c r="BG85" s="237"/>
      <c r="BH85" s="237"/>
      <c r="BI85" s="237"/>
      <c r="BJ85" s="237"/>
      <c r="BK85" s="237"/>
      <c r="BL85" s="237"/>
      <c r="BM85" s="237"/>
      <c r="BN85" s="237"/>
      <c r="BO85" s="237"/>
      <c r="BP85" s="237"/>
      <c r="BQ85" s="234">
        <v>79</v>
      </c>
      <c r="BR85" s="239"/>
      <c r="BS85" s="923"/>
      <c r="BT85" s="924"/>
      <c r="BU85" s="924"/>
      <c r="BV85" s="924"/>
      <c r="BW85" s="924"/>
      <c r="BX85" s="924"/>
      <c r="BY85" s="924"/>
      <c r="BZ85" s="924"/>
      <c r="CA85" s="924"/>
      <c r="CB85" s="924"/>
      <c r="CC85" s="924"/>
      <c r="CD85" s="924"/>
      <c r="CE85" s="924"/>
      <c r="CF85" s="924"/>
      <c r="CG85" s="929"/>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5"/>
      <c r="EA85" s="226"/>
    </row>
    <row r="86" spans="1:131" ht="26.25" customHeight="1" x14ac:dyDescent="0.15">
      <c r="A86" s="234">
        <v>19</v>
      </c>
      <c r="B86" s="937"/>
      <c r="C86" s="938"/>
      <c r="D86" s="938"/>
      <c r="E86" s="938"/>
      <c r="F86" s="938"/>
      <c r="G86" s="938"/>
      <c r="H86" s="938"/>
      <c r="I86" s="938"/>
      <c r="J86" s="938"/>
      <c r="K86" s="938"/>
      <c r="L86" s="938"/>
      <c r="M86" s="938"/>
      <c r="N86" s="938"/>
      <c r="O86" s="938"/>
      <c r="P86" s="939"/>
      <c r="Q86" s="940"/>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896"/>
      <c r="BA86" s="896"/>
      <c r="BB86" s="896"/>
      <c r="BC86" s="896"/>
      <c r="BD86" s="897"/>
      <c r="BE86" s="237"/>
      <c r="BF86" s="237"/>
      <c r="BG86" s="237"/>
      <c r="BH86" s="237"/>
      <c r="BI86" s="237"/>
      <c r="BJ86" s="237"/>
      <c r="BK86" s="237"/>
      <c r="BL86" s="237"/>
      <c r="BM86" s="237"/>
      <c r="BN86" s="237"/>
      <c r="BO86" s="237"/>
      <c r="BP86" s="237"/>
      <c r="BQ86" s="234">
        <v>80</v>
      </c>
      <c r="BR86" s="239"/>
      <c r="BS86" s="923"/>
      <c r="BT86" s="924"/>
      <c r="BU86" s="924"/>
      <c r="BV86" s="924"/>
      <c r="BW86" s="924"/>
      <c r="BX86" s="924"/>
      <c r="BY86" s="924"/>
      <c r="BZ86" s="924"/>
      <c r="CA86" s="924"/>
      <c r="CB86" s="924"/>
      <c r="CC86" s="924"/>
      <c r="CD86" s="924"/>
      <c r="CE86" s="924"/>
      <c r="CF86" s="924"/>
      <c r="CG86" s="929"/>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5"/>
      <c r="EA86" s="226"/>
    </row>
    <row r="87" spans="1:131" ht="26.25" customHeight="1" x14ac:dyDescent="0.15">
      <c r="A87" s="240">
        <v>20</v>
      </c>
      <c r="B87" s="944"/>
      <c r="C87" s="945"/>
      <c r="D87" s="945"/>
      <c r="E87" s="945"/>
      <c r="F87" s="945"/>
      <c r="G87" s="945"/>
      <c r="H87" s="945"/>
      <c r="I87" s="945"/>
      <c r="J87" s="945"/>
      <c r="K87" s="945"/>
      <c r="L87" s="945"/>
      <c r="M87" s="945"/>
      <c r="N87" s="945"/>
      <c r="O87" s="945"/>
      <c r="P87" s="946"/>
      <c r="Q87" s="947"/>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49"/>
      <c r="BA87" s="949"/>
      <c r="BB87" s="949"/>
      <c r="BC87" s="949"/>
      <c r="BD87" s="950"/>
      <c r="BE87" s="237"/>
      <c r="BF87" s="237"/>
      <c r="BG87" s="237"/>
      <c r="BH87" s="237"/>
      <c r="BI87" s="237"/>
      <c r="BJ87" s="237"/>
      <c r="BK87" s="237"/>
      <c r="BL87" s="237"/>
      <c r="BM87" s="237"/>
      <c r="BN87" s="237"/>
      <c r="BO87" s="237"/>
      <c r="BP87" s="237"/>
      <c r="BQ87" s="234">
        <v>81</v>
      </c>
      <c r="BR87" s="239"/>
      <c r="BS87" s="923"/>
      <c r="BT87" s="924"/>
      <c r="BU87" s="924"/>
      <c r="BV87" s="924"/>
      <c r="BW87" s="924"/>
      <c r="BX87" s="924"/>
      <c r="BY87" s="924"/>
      <c r="BZ87" s="924"/>
      <c r="CA87" s="924"/>
      <c r="CB87" s="924"/>
      <c r="CC87" s="924"/>
      <c r="CD87" s="924"/>
      <c r="CE87" s="924"/>
      <c r="CF87" s="924"/>
      <c r="CG87" s="929"/>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5"/>
      <c r="EA87" s="226"/>
    </row>
    <row r="88" spans="1:131" ht="26.25" customHeight="1" thickBot="1" x14ac:dyDescent="0.2">
      <c r="A88" s="236" t="s">
        <v>322</v>
      </c>
      <c r="B88" s="853" t="s">
        <v>348</v>
      </c>
      <c r="C88" s="854"/>
      <c r="D88" s="854"/>
      <c r="E88" s="854"/>
      <c r="F88" s="854"/>
      <c r="G88" s="854"/>
      <c r="H88" s="854"/>
      <c r="I88" s="854"/>
      <c r="J88" s="854"/>
      <c r="K88" s="854"/>
      <c r="L88" s="854"/>
      <c r="M88" s="854"/>
      <c r="N88" s="854"/>
      <c r="O88" s="854"/>
      <c r="P88" s="855"/>
      <c r="Q88" s="904"/>
      <c r="R88" s="905"/>
      <c r="S88" s="905"/>
      <c r="T88" s="905"/>
      <c r="U88" s="905"/>
      <c r="V88" s="905"/>
      <c r="W88" s="905"/>
      <c r="X88" s="905"/>
      <c r="Y88" s="905"/>
      <c r="Z88" s="905"/>
      <c r="AA88" s="905"/>
      <c r="AB88" s="905"/>
      <c r="AC88" s="905"/>
      <c r="AD88" s="905"/>
      <c r="AE88" s="905"/>
      <c r="AF88" s="908">
        <f>AF68+AF69+AF70+AF71+AF72</f>
        <v>8482</v>
      </c>
      <c r="AG88" s="908"/>
      <c r="AH88" s="908"/>
      <c r="AI88" s="908"/>
      <c r="AJ88" s="908"/>
      <c r="AK88" s="905"/>
      <c r="AL88" s="905"/>
      <c r="AM88" s="905"/>
      <c r="AN88" s="905"/>
      <c r="AO88" s="905"/>
      <c r="AP88" s="908">
        <f>AP69</f>
        <v>2792</v>
      </c>
      <c r="AQ88" s="908"/>
      <c r="AR88" s="908"/>
      <c r="AS88" s="908"/>
      <c r="AT88" s="908"/>
      <c r="AU88" s="908">
        <f>AU69</f>
        <v>557</v>
      </c>
      <c r="AV88" s="908"/>
      <c r="AW88" s="908"/>
      <c r="AX88" s="908"/>
      <c r="AY88" s="908"/>
      <c r="AZ88" s="913"/>
      <c r="BA88" s="913"/>
      <c r="BB88" s="913"/>
      <c r="BC88" s="913"/>
      <c r="BD88" s="914"/>
      <c r="BE88" s="237"/>
      <c r="BF88" s="237"/>
      <c r="BG88" s="237"/>
      <c r="BH88" s="237"/>
      <c r="BI88" s="237"/>
      <c r="BJ88" s="237"/>
      <c r="BK88" s="237"/>
      <c r="BL88" s="237"/>
      <c r="BM88" s="237"/>
      <c r="BN88" s="237"/>
      <c r="BO88" s="237"/>
      <c r="BP88" s="237"/>
      <c r="BQ88" s="234">
        <v>82</v>
      </c>
      <c r="BR88" s="239"/>
      <c r="BS88" s="923"/>
      <c r="BT88" s="924"/>
      <c r="BU88" s="924"/>
      <c r="BV88" s="924"/>
      <c r="BW88" s="924"/>
      <c r="BX88" s="924"/>
      <c r="BY88" s="924"/>
      <c r="BZ88" s="924"/>
      <c r="CA88" s="924"/>
      <c r="CB88" s="924"/>
      <c r="CC88" s="924"/>
      <c r="CD88" s="924"/>
      <c r="CE88" s="924"/>
      <c r="CF88" s="924"/>
      <c r="CG88" s="929"/>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5"/>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3"/>
      <c r="BT89" s="924"/>
      <c r="BU89" s="924"/>
      <c r="BV89" s="924"/>
      <c r="BW89" s="924"/>
      <c r="BX89" s="924"/>
      <c r="BY89" s="924"/>
      <c r="BZ89" s="924"/>
      <c r="CA89" s="924"/>
      <c r="CB89" s="924"/>
      <c r="CC89" s="924"/>
      <c r="CD89" s="924"/>
      <c r="CE89" s="924"/>
      <c r="CF89" s="924"/>
      <c r="CG89" s="929"/>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5"/>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3"/>
      <c r="BT90" s="924"/>
      <c r="BU90" s="924"/>
      <c r="BV90" s="924"/>
      <c r="BW90" s="924"/>
      <c r="BX90" s="924"/>
      <c r="BY90" s="924"/>
      <c r="BZ90" s="924"/>
      <c r="CA90" s="924"/>
      <c r="CB90" s="924"/>
      <c r="CC90" s="924"/>
      <c r="CD90" s="924"/>
      <c r="CE90" s="924"/>
      <c r="CF90" s="924"/>
      <c r="CG90" s="929"/>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5"/>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3"/>
      <c r="BT91" s="924"/>
      <c r="BU91" s="924"/>
      <c r="BV91" s="924"/>
      <c r="BW91" s="924"/>
      <c r="BX91" s="924"/>
      <c r="BY91" s="924"/>
      <c r="BZ91" s="924"/>
      <c r="CA91" s="924"/>
      <c r="CB91" s="924"/>
      <c r="CC91" s="924"/>
      <c r="CD91" s="924"/>
      <c r="CE91" s="924"/>
      <c r="CF91" s="924"/>
      <c r="CG91" s="929"/>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5"/>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3"/>
      <c r="BT92" s="924"/>
      <c r="BU92" s="924"/>
      <c r="BV92" s="924"/>
      <c r="BW92" s="924"/>
      <c r="BX92" s="924"/>
      <c r="BY92" s="924"/>
      <c r="BZ92" s="924"/>
      <c r="CA92" s="924"/>
      <c r="CB92" s="924"/>
      <c r="CC92" s="924"/>
      <c r="CD92" s="924"/>
      <c r="CE92" s="924"/>
      <c r="CF92" s="924"/>
      <c r="CG92" s="929"/>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5"/>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3"/>
      <c r="BT93" s="924"/>
      <c r="BU93" s="924"/>
      <c r="BV93" s="924"/>
      <c r="BW93" s="924"/>
      <c r="BX93" s="924"/>
      <c r="BY93" s="924"/>
      <c r="BZ93" s="924"/>
      <c r="CA93" s="924"/>
      <c r="CB93" s="924"/>
      <c r="CC93" s="924"/>
      <c r="CD93" s="924"/>
      <c r="CE93" s="924"/>
      <c r="CF93" s="924"/>
      <c r="CG93" s="929"/>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5"/>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3"/>
      <c r="BT94" s="924"/>
      <c r="BU94" s="924"/>
      <c r="BV94" s="924"/>
      <c r="BW94" s="924"/>
      <c r="BX94" s="924"/>
      <c r="BY94" s="924"/>
      <c r="BZ94" s="924"/>
      <c r="CA94" s="924"/>
      <c r="CB94" s="924"/>
      <c r="CC94" s="924"/>
      <c r="CD94" s="924"/>
      <c r="CE94" s="924"/>
      <c r="CF94" s="924"/>
      <c r="CG94" s="929"/>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5"/>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3"/>
      <c r="BT95" s="924"/>
      <c r="BU95" s="924"/>
      <c r="BV95" s="924"/>
      <c r="BW95" s="924"/>
      <c r="BX95" s="924"/>
      <c r="BY95" s="924"/>
      <c r="BZ95" s="924"/>
      <c r="CA95" s="924"/>
      <c r="CB95" s="924"/>
      <c r="CC95" s="924"/>
      <c r="CD95" s="924"/>
      <c r="CE95" s="924"/>
      <c r="CF95" s="924"/>
      <c r="CG95" s="929"/>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5"/>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3"/>
      <c r="BT96" s="924"/>
      <c r="BU96" s="924"/>
      <c r="BV96" s="924"/>
      <c r="BW96" s="924"/>
      <c r="BX96" s="924"/>
      <c r="BY96" s="924"/>
      <c r="BZ96" s="924"/>
      <c r="CA96" s="924"/>
      <c r="CB96" s="924"/>
      <c r="CC96" s="924"/>
      <c r="CD96" s="924"/>
      <c r="CE96" s="924"/>
      <c r="CF96" s="924"/>
      <c r="CG96" s="929"/>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5"/>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3"/>
      <c r="BT97" s="924"/>
      <c r="BU97" s="924"/>
      <c r="BV97" s="924"/>
      <c r="BW97" s="924"/>
      <c r="BX97" s="924"/>
      <c r="BY97" s="924"/>
      <c r="BZ97" s="924"/>
      <c r="CA97" s="924"/>
      <c r="CB97" s="924"/>
      <c r="CC97" s="924"/>
      <c r="CD97" s="924"/>
      <c r="CE97" s="924"/>
      <c r="CF97" s="924"/>
      <c r="CG97" s="929"/>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5"/>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3"/>
      <c r="BT98" s="924"/>
      <c r="BU98" s="924"/>
      <c r="BV98" s="924"/>
      <c r="BW98" s="924"/>
      <c r="BX98" s="924"/>
      <c r="BY98" s="924"/>
      <c r="BZ98" s="924"/>
      <c r="CA98" s="924"/>
      <c r="CB98" s="924"/>
      <c r="CC98" s="924"/>
      <c r="CD98" s="924"/>
      <c r="CE98" s="924"/>
      <c r="CF98" s="924"/>
      <c r="CG98" s="929"/>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5"/>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3"/>
      <c r="BT99" s="924"/>
      <c r="BU99" s="924"/>
      <c r="BV99" s="924"/>
      <c r="BW99" s="924"/>
      <c r="BX99" s="924"/>
      <c r="BY99" s="924"/>
      <c r="BZ99" s="924"/>
      <c r="CA99" s="924"/>
      <c r="CB99" s="924"/>
      <c r="CC99" s="924"/>
      <c r="CD99" s="924"/>
      <c r="CE99" s="924"/>
      <c r="CF99" s="924"/>
      <c r="CG99" s="929"/>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5"/>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3"/>
      <c r="BT100" s="924"/>
      <c r="BU100" s="924"/>
      <c r="BV100" s="924"/>
      <c r="BW100" s="924"/>
      <c r="BX100" s="924"/>
      <c r="BY100" s="924"/>
      <c r="BZ100" s="924"/>
      <c r="CA100" s="924"/>
      <c r="CB100" s="924"/>
      <c r="CC100" s="924"/>
      <c r="CD100" s="924"/>
      <c r="CE100" s="924"/>
      <c r="CF100" s="924"/>
      <c r="CG100" s="929"/>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5"/>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3"/>
      <c r="BT101" s="924"/>
      <c r="BU101" s="924"/>
      <c r="BV101" s="924"/>
      <c r="BW101" s="924"/>
      <c r="BX101" s="924"/>
      <c r="BY101" s="924"/>
      <c r="BZ101" s="924"/>
      <c r="CA101" s="924"/>
      <c r="CB101" s="924"/>
      <c r="CC101" s="924"/>
      <c r="CD101" s="924"/>
      <c r="CE101" s="924"/>
      <c r="CF101" s="924"/>
      <c r="CG101" s="929"/>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5"/>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322</v>
      </c>
      <c r="BR102" s="853" t="s">
        <v>349</v>
      </c>
      <c r="BS102" s="854"/>
      <c r="BT102" s="854"/>
      <c r="BU102" s="854"/>
      <c r="BV102" s="854"/>
      <c r="BW102" s="854"/>
      <c r="BX102" s="854"/>
      <c r="BY102" s="854"/>
      <c r="BZ102" s="854"/>
      <c r="CA102" s="854"/>
      <c r="CB102" s="854"/>
      <c r="CC102" s="854"/>
      <c r="CD102" s="854"/>
      <c r="CE102" s="854"/>
      <c r="CF102" s="854"/>
      <c r="CG102" s="855"/>
      <c r="CH102" s="951"/>
      <c r="CI102" s="952"/>
      <c r="CJ102" s="952"/>
      <c r="CK102" s="952"/>
      <c r="CL102" s="953"/>
      <c r="CM102" s="951"/>
      <c r="CN102" s="952"/>
      <c r="CO102" s="952"/>
      <c r="CP102" s="952"/>
      <c r="CQ102" s="953"/>
      <c r="CR102" s="954">
        <v>64</v>
      </c>
      <c r="CS102" s="916"/>
      <c r="CT102" s="916"/>
      <c r="CU102" s="916"/>
      <c r="CV102" s="955"/>
      <c r="CW102" s="954">
        <v>51</v>
      </c>
      <c r="CX102" s="916"/>
      <c r="CY102" s="916"/>
      <c r="CZ102" s="916"/>
      <c r="DA102" s="955"/>
      <c r="DB102" s="954" t="s">
        <v>600</v>
      </c>
      <c r="DC102" s="916"/>
      <c r="DD102" s="916"/>
      <c r="DE102" s="916"/>
      <c r="DF102" s="955"/>
      <c r="DG102" s="954" t="s">
        <v>600</v>
      </c>
      <c r="DH102" s="916"/>
      <c r="DI102" s="916"/>
      <c r="DJ102" s="916"/>
      <c r="DK102" s="955"/>
      <c r="DL102" s="954" t="s">
        <v>600</v>
      </c>
      <c r="DM102" s="916"/>
      <c r="DN102" s="916"/>
      <c r="DO102" s="916"/>
      <c r="DP102" s="955"/>
      <c r="DQ102" s="954" t="s">
        <v>600</v>
      </c>
      <c r="DR102" s="916"/>
      <c r="DS102" s="916"/>
      <c r="DT102" s="916"/>
      <c r="DU102" s="955"/>
      <c r="DV102" s="853"/>
      <c r="DW102" s="854"/>
      <c r="DX102" s="854"/>
      <c r="DY102" s="854"/>
      <c r="DZ102" s="978"/>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79" t="s">
        <v>350</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0" t="s">
        <v>351</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352</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353</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81" t="s">
        <v>354</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355</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6" t="s">
        <v>356</v>
      </c>
      <c r="B109" s="957"/>
      <c r="C109" s="957"/>
      <c r="D109" s="957"/>
      <c r="E109" s="957"/>
      <c r="F109" s="957"/>
      <c r="G109" s="957"/>
      <c r="H109" s="957"/>
      <c r="I109" s="957"/>
      <c r="J109" s="957"/>
      <c r="K109" s="957"/>
      <c r="L109" s="957"/>
      <c r="M109" s="957"/>
      <c r="N109" s="957"/>
      <c r="O109" s="957"/>
      <c r="P109" s="957"/>
      <c r="Q109" s="957"/>
      <c r="R109" s="957"/>
      <c r="S109" s="957"/>
      <c r="T109" s="957"/>
      <c r="U109" s="957"/>
      <c r="V109" s="957"/>
      <c r="W109" s="957"/>
      <c r="X109" s="957"/>
      <c r="Y109" s="957"/>
      <c r="Z109" s="958"/>
      <c r="AA109" s="956" t="s">
        <v>357</v>
      </c>
      <c r="AB109" s="957"/>
      <c r="AC109" s="957"/>
      <c r="AD109" s="957"/>
      <c r="AE109" s="958"/>
      <c r="AF109" s="956" t="s">
        <v>358</v>
      </c>
      <c r="AG109" s="957"/>
      <c r="AH109" s="957"/>
      <c r="AI109" s="957"/>
      <c r="AJ109" s="958"/>
      <c r="AK109" s="956" t="s">
        <v>266</v>
      </c>
      <c r="AL109" s="957"/>
      <c r="AM109" s="957"/>
      <c r="AN109" s="957"/>
      <c r="AO109" s="958"/>
      <c r="AP109" s="956" t="s">
        <v>359</v>
      </c>
      <c r="AQ109" s="957"/>
      <c r="AR109" s="957"/>
      <c r="AS109" s="957"/>
      <c r="AT109" s="959"/>
      <c r="AU109" s="976" t="s">
        <v>356</v>
      </c>
      <c r="AV109" s="957"/>
      <c r="AW109" s="957"/>
      <c r="AX109" s="957"/>
      <c r="AY109" s="957"/>
      <c r="AZ109" s="957"/>
      <c r="BA109" s="957"/>
      <c r="BB109" s="957"/>
      <c r="BC109" s="957"/>
      <c r="BD109" s="957"/>
      <c r="BE109" s="957"/>
      <c r="BF109" s="957"/>
      <c r="BG109" s="957"/>
      <c r="BH109" s="957"/>
      <c r="BI109" s="957"/>
      <c r="BJ109" s="957"/>
      <c r="BK109" s="957"/>
      <c r="BL109" s="957"/>
      <c r="BM109" s="957"/>
      <c r="BN109" s="957"/>
      <c r="BO109" s="957"/>
      <c r="BP109" s="958"/>
      <c r="BQ109" s="956" t="s">
        <v>357</v>
      </c>
      <c r="BR109" s="957"/>
      <c r="BS109" s="957"/>
      <c r="BT109" s="957"/>
      <c r="BU109" s="958"/>
      <c r="BV109" s="956" t="s">
        <v>358</v>
      </c>
      <c r="BW109" s="957"/>
      <c r="BX109" s="957"/>
      <c r="BY109" s="957"/>
      <c r="BZ109" s="958"/>
      <c r="CA109" s="956" t="s">
        <v>266</v>
      </c>
      <c r="CB109" s="957"/>
      <c r="CC109" s="957"/>
      <c r="CD109" s="957"/>
      <c r="CE109" s="958"/>
      <c r="CF109" s="977" t="s">
        <v>359</v>
      </c>
      <c r="CG109" s="977"/>
      <c r="CH109" s="977"/>
      <c r="CI109" s="977"/>
      <c r="CJ109" s="977"/>
      <c r="CK109" s="956" t="s">
        <v>360</v>
      </c>
      <c r="CL109" s="957"/>
      <c r="CM109" s="957"/>
      <c r="CN109" s="957"/>
      <c r="CO109" s="957"/>
      <c r="CP109" s="957"/>
      <c r="CQ109" s="957"/>
      <c r="CR109" s="957"/>
      <c r="CS109" s="957"/>
      <c r="CT109" s="957"/>
      <c r="CU109" s="957"/>
      <c r="CV109" s="957"/>
      <c r="CW109" s="957"/>
      <c r="CX109" s="957"/>
      <c r="CY109" s="957"/>
      <c r="CZ109" s="957"/>
      <c r="DA109" s="957"/>
      <c r="DB109" s="957"/>
      <c r="DC109" s="957"/>
      <c r="DD109" s="957"/>
      <c r="DE109" s="957"/>
      <c r="DF109" s="958"/>
      <c r="DG109" s="956" t="s">
        <v>357</v>
      </c>
      <c r="DH109" s="957"/>
      <c r="DI109" s="957"/>
      <c r="DJ109" s="957"/>
      <c r="DK109" s="958"/>
      <c r="DL109" s="956" t="s">
        <v>358</v>
      </c>
      <c r="DM109" s="957"/>
      <c r="DN109" s="957"/>
      <c r="DO109" s="957"/>
      <c r="DP109" s="958"/>
      <c r="DQ109" s="956" t="s">
        <v>266</v>
      </c>
      <c r="DR109" s="957"/>
      <c r="DS109" s="957"/>
      <c r="DT109" s="957"/>
      <c r="DU109" s="958"/>
      <c r="DV109" s="956" t="s">
        <v>359</v>
      </c>
      <c r="DW109" s="957"/>
      <c r="DX109" s="957"/>
      <c r="DY109" s="957"/>
      <c r="DZ109" s="959"/>
    </row>
    <row r="110" spans="1:131" s="226" customFormat="1" ht="26.25" customHeight="1" x14ac:dyDescent="0.15">
      <c r="A110" s="960" t="s">
        <v>361</v>
      </c>
      <c r="B110" s="961"/>
      <c r="C110" s="961"/>
      <c r="D110" s="961"/>
      <c r="E110" s="961"/>
      <c r="F110" s="961"/>
      <c r="G110" s="961"/>
      <c r="H110" s="961"/>
      <c r="I110" s="961"/>
      <c r="J110" s="961"/>
      <c r="K110" s="961"/>
      <c r="L110" s="961"/>
      <c r="M110" s="961"/>
      <c r="N110" s="961"/>
      <c r="O110" s="961"/>
      <c r="P110" s="961"/>
      <c r="Q110" s="961"/>
      <c r="R110" s="961"/>
      <c r="S110" s="961"/>
      <c r="T110" s="961"/>
      <c r="U110" s="961"/>
      <c r="V110" s="961"/>
      <c r="W110" s="961"/>
      <c r="X110" s="961"/>
      <c r="Y110" s="961"/>
      <c r="Z110" s="962"/>
      <c r="AA110" s="963">
        <v>3971023</v>
      </c>
      <c r="AB110" s="964"/>
      <c r="AC110" s="964"/>
      <c r="AD110" s="964"/>
      <c r="AE110" s="965"/>
      <c r="AF110" s="966">
        <v>3744072</v>
      </c>
      <c r="AG110" s="964"/>
      <c r="AH110" s="964"/>
      <c r="AI110" s="964"/>
      <c r="AJ110" s="965"/>
      <c r="AK110" s="966">
        <v>3488941</v>
      </c>
      <c r="AL110" s="964"/>
      <c r="AM110" s="964"/>
      <c r="AN110" s="964"/>
      <c r="AO110" s="965"/>
      <c r="AP110" s="967">
        <v>24.6</v>
      </c>
      <c r="AQ110" s="968"/>
      <c r="AR110" s="968"/>
      <c r="AS110" s="968"/>
      <c r="AT110" s="969"/>
      <c r="AU110" s="970" t="s">
        <v>73</v>
      </c>
      <c r="AV110" s="971"/>
      <c r="AW110" s="971"/>
      <c r="AX110" s="971"/>
      <c r="AY110" s="971"/>
      <c r="AZ110" s="993" t="s">
        <v>362</v>
      </c>
      <c r="BA110" s="961"/>
      <c r="BB110" s="961"/>
      <c r="BC110" s="961"/>
      <c r="BD110" s="961"/>
      <c r="BE110" s="961"/>
      <c r="BF110" s="961"/>
      <c r="BG110" s="961"/>
      <c r="BH110" s="961"/>
      <c r="BI110" s="961"/>
      <c r="BJ110" s="961"/>
      <c r="BK110" s="961"/>
      <c r="BL110" s="961"/>
      <c r="BM110" s="961"/>
      <c r="BN110" s="961"/>
      <c r="BO110" s="961"/>
      <c r="BP110" s="962"/>
      <c r="BQ110" s="994">
        <v>41776172</v>
      </c>
      <c r="BR110" s="995"/>
      <c r="BS110" s="995"/>
      <c r="BT110" s="995"/>
      <c r="BU110" s="995"/>
      <c r="BV110" s="995">
        <v>39997055</v>
      </c>
      <c r="BW110" s="995"/>
      <c r="BX110" s="995"/>
      <c r="BY110" s="995"/>
      <c r="BZ110" s="995"/>
      <c r="CA110" s="995">
        <v>38769510</v>
      </c>
      <c r="CB110" s="995"/>
      <c r="CC110" s="995"/>
      <c r="CD110" s="995"/>
      <c r="CE110" s="995"/>
      <c r="CF110" s="1008">
        <v>273.5</v>
      </c>
      <c r="CG110" s="1009"/>
      <c r="CH110" s="1009"/>
      <c r="CI110" s="1009"/>
      <c r="CJ110" s="1009"/>
      <c r="CK110" s="1010" t="s">
        <v>363</v>
      </c>
      <c r="CL110" s="1011"/>
      <c r="CM110" s="993" t="s">
        <v>364</v>
      </c>
      <c r="CN110" s="961"/>
      <c r="CO110" s="961"/>
      <c r="CP110" s="961"/>
      <c r="CQ110" s="961"/>
      <c r="CR110" s="961"/>
      <c r="CS110" s="961"/>
      <c r="CT110" s="961"/>
      <c r="CU110" s="961"/>
      <c r="CV110" s="961"/>
      <c r="CW110" s="961"/>
      <c r="CX110" s="961"/>
      <c r="CY110" s="961"/>
      <c r="CZ110" s="961"/>
      <c r="DA110" s="961"/>
      <c r="DB110" s="961"/>
      <c r="DC110" s="961"/>
      <c r="DD110" s="961"/>
      <c r="DE110" s="961"/>
      <c r="DF110" s="962"/>
      <c r="DG110" s="994" t="s">
        <v>365</v>
      </c>
      <c r="DH110" s="995"/>
      <c r="DI110" s="995"/>
      <c r="DJ110" s="995"/>
      <c r="DK110" s="995"/>
      <c r="DL110" s="995" t="s">
        <v>129</v>
      </c>
      <c r="DM110" s="995"/>
      <c r="DN110" s="995"/>
      <c r="DO110" s="995"/>
      <c r="DP110" s="995"/>
      <c r="DQ110" s="995" t="s">
        <v>365</v>
      </c>
      <c r="DR110" s="995"/>
      <c r="DS110" s="995"/>
      <c r="DT110" s="995"/>
      <c r="DU110" s="995"/>
      <c r="DV110" s="996" t="s">
        <v>365</v>
      </c>
      <c r="DW110" s="996"/>
      <c r="DX110" s="996"/>
      <c r="DY110" s="996"/>
      <c r="DZ110" s="997"/>
    </row>
    <row r="111" spans="1:131" s="226" customFormat="1" ht="26.25" customHeight="1" x14ac:dyDescent="0.15">
      <c r="A111" s="998" t="s">
        <v>366</v>
      </c>
      <c r="B111" s="999"/>
      <c r="C111" s="999"/>
      <c r="D111" s="999"/>
      <c r="E111" s="999"/>
      <c r="F111" s="999"/>
      <c r="G111" s="999"/>
      <c r="H111" s="999"/>
      <c r="I111" s="999"/>
      <c r="J111" s="999"/>
      <c r="K111" s="999"/>
      <c r="L111" s="999"/>
      <c r="M111" s="999"/>
      <c r="N111" s="999"/>
      <c r="O111" s="999"/>
      <c r="P111" s="999"/>
      <c r="Q111" s="999"/>
      <c r="R111" s="999"/>
      <c r="S111" s="999"/>
      <c r="T111" s="999"/>
      <c r="U111" s="999"/>
      <c r="V111" s="999"/>
      <c r="W111" s="999"/>
      <c r="X111" s="999"/>
      <c r="Y111" s="999"/>
      <c r="Z111" s="1000"/>
      <c r="AA111" s="1001" t="s">
        <v>129</v>
      </c>
      <c r="AB111" s="1002"/>
      <c r="AC111" s="1002"/>
      <c r="AD111" s="1002"/>
      <c r="AE111" s="1003"/>
      <c r="AF111" s="1004" t="s">
        <v>365</v>
      </c>
      <c r="AG111" s="1002"/>
      <c r="AH111" s="1002"/>
      <c r="AI111" s="1002"/>
      <c r="AJ111" s="1003"/>
      <c r="AK111" s="1004" t="s">
        <v>129</v>
      </c>
      <c r="AL111" s="1002"/>
      <c r="AM111" s="1002"/>
      <c r="AN111" s="1002"/>
      <c r="AO111" s="1003"/>
      <c r="AP111" s="1005" t="s">
        <v>129</v>
      </c>
      <c r="AQ111" s="1006"/>
      <c r="AR111" s="1006"/>
      <c r="AS111" s="1006"/>
      <c r="AT111" s="1007"/>
      <c r="AU111" s="972"/>
      <c r="AV111" s="973"/>
      <c r="AW111" s="973"/>
      <c r="AX111" s="973"/>
      <c r="AY111" s="973"/>
      <c r="AZ111" s="986" t="s">
        <v>367</v>
      </c>
      <c r="BA111" s="987"/>
      <c r="BB111" s="987"/>
      <c r="BC111" s="987"/>
      <c r="BD111" s="987"/>
      <c r="BE111" s="987"/>
      <c r="BF111" s="987"/>
      <c r="BG111" s="987"/>
      <c r="BH111" s="987"/>
      <c r="BI111" s="987"/>
      <c r="BJ111" s="987"/>
      <c r="BK111" s="987"/>
      <c r="BL111" s="987"/>
      <c r="BM111" s="987"/>
      <c r="BN111" s="987"/>
      <c r="BO111" s="987"/>
      <c r="BP111" s="988"/>
      <c r="BQ111" s="989">
        <v>842898</v>
      </c>
      <c r="BR111" s="990"/>
      <c r="BS111" s="990"/>
      <c r="BT111" s="990"/>
      <c r="BU111" s="990"/>
      <c r="BV111" s="990">
        <v>718665</v>
      </c>
      <c r="BW111" s="990"/>
      <c r="BX111" s="990"/>
      <c r="BY111" s="990"/>
      <c r="BZ111" s="990"/>
      <c r="CA111" s="990">
        <v>610083</v>
      </c>
      <c r="CB111" s="990"/>
      <c r="CC111" s="990"/>
      <c r="CD111" s="990"/>
      <c r="CE111" s="990"/>
      <c r="CF111" s="984">
        <v>4.3</v>
      </c>
      <c r="CG111" s="985"/>
      <c r="CH111" s="985"/>
      <c r="CI111" s="985"/>
      <c r="CJ111" s="985"/>
      <c r="CK111" s="1012"/>
      <c r="CL111" s="1013"/>
      <c r="CM111" s="986" t="s">
        <v>368</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365</v>
      </c>
      <c r="DH111" s="990"/>
      <c r="DI111" s="990"/>
      <c r="DJ111" s="990"/>
      <c r="DK111" s="990"/>
      <c r="DL111" s="990" t="s">
        <v>365</v>
      </c>
      <c r="DM111" s="990"/>
      <c r="DN111" s="990"/>
      <c r="DO111" s="990"/>
      <c r="DP111" s="990"/>
      <c r="DQ111" s="990" t="s">
        <v>365</v>
      </c>
      <c r="DR111" s="990"/>
      <c r="DS111" s="990"/>
      <c r="DT111" s="990"/>
      <c r="DU111" s="990"/>
      <c r="DV111" s="991" t="s">
        <v>129</v>
      </c>
      <c r="DW111" s="991"/>
      <c r="DX111" s="991"/>
      <c r="DY111" s="991"/>
      <c r="DZ111" s="992"/>
    </row>
    <row r="112" spans="1:131" s="226" customFormat="1" ht="26.25" customHeight="1" x14ac:dyDescent="0.15">
      <c r="A112" s="1016" t="s">
        <v>369</v>
      </c>
      <c r="B112" s="1017"/>
      <c r="C112" s="987" t="s">
        <v>370</v>
      </c>
      <c r="D112" s="987"/>
      <c r="E112" s="987"/>
      <c r="F112" s="987"/>
      <c r="G112" s="987"/>
      <c r="H112" s="987"/>
      <c r="I112" s="987"/>
      <c r="J112" s="987"/>
      <c r="K112" s="987"/>
      <c r="L112" s="987"/>
      <c r="M112" s="987"/>
      <c r="N112" s="987"/>
      <c r="O112" s="987"/>
      <c r="P112" s="987"/>
      <c r="Q112" s="987"/>
      <c r="R112" s="987"/>
      <c r="S112" s="987"/>
      <c r="T112" s="987"/>
      <c r="U112" s="987"/>
      <c r="V112" s="987"/>
      <c r="W112" s="987"/>
      <c r="X112" s="987"/>
      <c r="Y112" s="987"/>
      <c r="Z112" s="988"/>
      <c r="AA112" s="1022" t="s">
        <v>129</v>
      </c>
      <c r="AB112" s="1023"/>
      <c r="AC112" s="1023"/>
      <c r="AD112" s="1023"/>
      <c r="AE112" s="1024"/>
      <c r="AF112" s="1025" t="s">
        <v>129</v>
      </c>
      <c r="AG112" s="1023"/>
      <c r="AH112" s="1023"/>
      <c r="AI112" s="1023"/>
      <c r="AJ112" s="1024"/>
      <c r="AK112" s="1025" t="s">
        <v>129</v>
      </c>
      <c r="AL112" s="1023"/>
      <c r="AM112" s="1023"/>
      <c r="AN112" s="1023"/>
      <c r="AO112" s="1024"/>
      <c r="AP112" s="1026" t="s">
        <v>365</v>
      </c>
      <c r="AQ112" s="1027"/>
      <c r="AR112" s="1027"/>
      <c r="AS112" s="1027"/>
      <c r="AT112" s="1028"/>
      <c r="AU112" s="972"/>
      <c r="AV112" s="973"/>
      <c r="AW112" s="973"/>
      <c r="AX112" s="973"/>
      <c r="AY112" s="973"/>
      <c r="AZ112" s="986" t="s">
        <v>371</v>
      </c>
      <c r="BA112" s="987"/>
      <c r="BB112" s="987"/>
      <c r="BC112" s="987"/>
      <c r="BD112" s="987"/>
      <c r="BE112" s="987"/>
      <c r="BF112" s="987"/>
      <c r="BG112" s="987"/>
      <c r="BH112" s="987"/>
      <c r="BI112" s="987"/>
      <c r="BJ112" s="987"/>
      <c r="BK112" s="987"/>
      <c r="BL112" s="987"/>
      <c r="BM112" s="987"/>
      <c r="BN112" s="987"/>
      <c r="BO112" s="987"/>
      <c r="BP112" s="988"/>
      <c r="BQ112" s="989">
        <v>4200189</v>
      </c>
      <c r="BR112" s="990"/>
      <c r="BS112" s="990"/>
      <c r="BT112" s="990"/>
      <c r="BU112" s="990"/>
      <c r="BV112" s="990">
        <v>3749577</v>
      </c>
      <c r="BW112" s="990"/>
      <c r="BX112" s="990"/>
      <c r="BY112" s="990"/>
      <c r="BZ112" s="990"/>
      <c r="CA112" s="990">
        <v>3220254</v>
      </c>
      <c r="CB112" s="990"/>
      <c r="CC112" s="990"/>
      <c r="CD112" s="990"/>
      <c r="CE112" s="990"/>
      <c r="CF112" s="984">
        <v>22.7</v>
      </c>
      <c r="CG112" s="985"/>
      <c r="CH112" s="985"/>
      <c r="CI112" s="985"/>
      <c r="CJ112" s="985"/>
      <c r="CK112" s="1012"/>
      <c r="CL112" s="1013"/>
      <c r="CM112" s="986" t="s">
        <v>372</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129</v>
      </c>
      <c r="DH112" s="990"/>
      <c r="DI112" s="990"/>
      <c r="DJ112" s="990"/>
      <c r="DK112" s="990"/>
      <c r="DL112" s="990" t="s">
        <v>129</v>
      </c>
      <c r="DM112" s="990"/>
      <c r="DN112" s="990"/>
      <c r="DO112" s="990"/>
      <c r="DP112" s="990"/>
      <c r="DQ112" s="990" t="s">
        <v>129</v>
      </c>
      <c r="DR112" s="990"/>
      <c r="DS112" s="990"/>
      <c r="DT112" s="990"/>
      <c r="DU112" s="990"/>
      <c r="DV112" s="991" t="s">
        <v>365</v>
      </c>
      <c r="DW112" s="991"/>
      <c r="DX112" s="991"/>
      <c r="DY112" s="991"/>
      <c r="DZ112" s="992"/>
    </row>
    <row r="113" spans="1:130" s="226" customFormat="1" ht="26.25" customHeight="1" x14ac:dyDescent="0.15">
      <c r="A113" s="1018"/>
      <c r="B113" s="1019"/>
      <c r="C113" s="987" t="s">
        <v>373</v>
      </c>
      <c r="D113" s="987"/>
      <c r="E113" s="987"/>
      <c r="F113" s="987"/>
      <c r="G113" s="987"/>
      <c r="H113" s="987"/>
      <c r="I113" s="987"/>
      <c r="J113" s="987"/>
      <c r="K113" s="987"/>
      <c r="L113" s="987"/>
      <c r="M113" s="987"/>
      <c r="N113" s="987"/>
      <c r="O113" s="987"/>
      <c r="P113" s="987"/>
      <c r="Q113" s="987"/>
      <c r="R113" s="987"/>
      <c r="S113" s="987"/>
      <c r="T113" s="987"/>
      <c r="U113" s="987"/>
      <c r="V113" s="987"/>
      <c r="W113" s="987"/>
      <c r="X113" s="987"/>
      <c r="Y113" s="987"/>
      <c r="Z113" s="988"/>
      <c r="AA113" s="1001">
        <v>248043</v>
      </c>
      <c r="AB113" s="1002"/>
      <c r="AC113" s="1002"/>
      <c r="AD113" s="1002"/>
      <c r="AE113" s="1003"/>
      <c r="AF113" s="1004">
        <v>271464</v>
      </c>
      <c r="AG113" s="1002"/>
      <c r="AH113" s="1002"/>
      <c r="AI113" s="1002"/>
      <c r="AJ113" s="1003"/>
      <c r="AK113" s="1004">
        <v>213046</v>
      </c>
      <c r="AL113" s="1002"/>
      <c r="AM113" s="1002"/>
      <c r="AN113" s="1002"/>
      <c r="AO113" s="1003"/>
      <c r="AP113" s="1005">
        <v>1.5</v>
      </c>
      <c r="AQ113" s="1006"/>
      <c r="AR113" s="1006"/>
      <c r="AS113" s="1006"/>
      <c r="AT113" s="1007"/>
      <c r="AU113" s="972"/>
      <c r="AV113" s="973"/>
      <c r="AW113" s="973"/>
      <c r="AX113" s="973"/>
      <c r="AY113" s="973"/>
      <c r="AZ113" s="986" t="s">
        <v>374</v>
      </c>
      <c r="BA113" s="987"/>
      <c r="BB113" s="987"/>
      <c r="BC113" s="987"/>
      <c r="BD113" s="987"/>
      <c r="BE113" s="987"/>
      <c r="BF113" s="987"/>
      <c r="BG113" s="987"/>
      <c r="BH113" s="987"/>
      <c r="BI113" s="987"/>
      <c r="BJ113" s="987"/>
      <c r="BK113" s="987"/>
      <c r="BL113" s="987"/>
      <c r="BM113" s="987"/>
      <c r="BN113" s="987"/>
      <c r="BO113" s="987"/>
      <c r="BP113" s="988"/>
      <c r="BQ113" s="989">
        <v>584443</v>
      </c>
      <c r="BR113" s="990"/>
      <c r="BS113" s="990"/>
      <c r="BT113" s="990"/>
      <c r="BU113" s="990"/>
      <c r="BV113" s="990">
        <v>560913</v>
      </c>
      <c r="BW113" s="990"/>
      <c r="BX113" s="990"/>
      <c r="BY113" s="990"/>
      <c r="BZ113" s="990"/>
      <c r="CA113" s="990">
        <v>556821</v>
      </c>
      <c r="CB113" s="990"/>
      <c r="CC113" s="990"/>
      <c r="CD113" s="990"/>
      <c r="CE113" s="990"/>
      <c r="CF113" s="984">
        <v>3.9</v>
      </c>
      <c r="CG113" s="985"/>
      <c r="CH113" s="985"/>
      <c r="CI113" s="985"/>
      <c r="CJ113" s="985"/>
      <c r="CK113" s="1012"/>
      <c r="CL113" s="1013"/>
      <c r="CM113" s="986" t="s">
        <v>375</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2" t="s">
        <v>365</v>
      </c>
      <c r="DH113" s="1023"/>
      <c r="DI113" s="1023"/>
      <c r="DJ113" s="1023"/>
      <c r="DK113" s="1024"/>
      <c r="DL113" s="1025" t="s">
        <v>129</v>
      </c>
      <c r="DM113" s="1023"/>
      <c r="DN113" s="1023"/>
      <c r="DO113" s="1023"/>
      <c r="DP113" s="1024"/>
      <c r="DQ113" s="1025" t="s">
        <v>129</v>
      </c>
      <c r="DR113" s="1023"/>
      <c r="DS113" s="1023"/>
      <c r="DT113" s="1023"/>
      <c r="DU113" s="1024"/>
      <c r="DV113" s="1026" t="s">
        <v>129</v>
      </c>
      <c r="DW113" s="1027"/>
      <c r="DX113" s="1027"/>
      <c r="DY113" s="1027"/>
      <c r="DZ113" s="1028"/>
    </row>
    <row r="114" spans="1:130" s="226" customFormat="1" ht="26.25" customHeight="1" x14ac:dyDescent="0.15">
      <c r="A114" s="1018"/>
      <c r="B114" s="1019"/>
      <c r="C114" s="987" t="s">
        <v>376</v>
      </c>
      <c r="D114" s="987"/>
      <c r="E114" s="987"/>
      <c r="F114" s="987"/>
      <c r="G114" s="987"/>
      <c r="H114" s="987"/>
      <c r="I114" s="987"/>
      <c r="J114" s="987"/>
      <c r="K114" s="987"/>
      <c r="L114" s="987"/>
      <c r="M114" s="987"/>
      <c r="N114" s="987"/>
      <c r="O114" s="987"/>
      <c r="P114" s="987"/>
      <c r="Q114" s="987"/>
      <c r="R114" s="987"/>
      <c r="S114" s="987"/>
      <c r="T114" s="987"/>
      <c r="U114" s="987"/>
      <c r="V114" s="987"/>
      <c r="W114" s="987"/>
      <c r="X114" s="987"/>
      <c r="Y114" s="987"/>
      <c r="Z114" s="988"/>
      <c r="AA114" s="1022">
        <v>72708</v>
      </c>
      <c r="AB114" s="1023"/>
      <c r="AC114" s="1023"/>
      <c r="AD114" s="1023"/>
      <c r="AE114" s="1024"/>
      <c r="AF114" s="1025">
        <v>72101</v>
      </c>
      <c r="AG114" s="1023"/>
      <c r="AH114" s="1023"/>
      <c r="AI114" s="1023"/>
      <c r="AJ114" s="1024"/>
      <c r="AK114" s="1025">
        <v>69781</v>
      </c>
      <c r="AL114" s="1023"/>
      <c r="AM114" s="1023"/>
      <c r="AN114" s="1023"/>
      <c r="AO114" s="1024"/>
      <c r="AP114" s="1026">
        <v>0.5</v>
      </c>
      <c r="AQ114" s="1027"/>
      <c r="AR114" s="1027"/>
      <c r="AS114" s="1027"/>
      <c r="AT114" s="1028"/>
      <c r="AU114" s="972"/>
      <c r="AV114" s="973"/>
      <c r="AW114" s="973"/>
      <c r="AX114" s="973"/>
      <c r="AY114" s="973"/>
      <c r="AZ114" s="986" t="s">
        <v>377</v>
      </c>
      <c r="BA114" s="987"/>
      <c r="BB114" s="987"/>
      <c r="BC114" s="987"/>
      <c r="BD114" s="987"/>
      <c r="BE114" s="987"/>
      <c r="BF114" s="987"/>
      <c r="BG114" s="987"/>
      <c r="BH114" s="987"/>
      <c r="BI114" s="987"/>
      <c r="BJ114" s="987"/>
      <c r="BK114" s="987"/>
      <c r="BL114" s="987"/>
      <c r="BM114" s="987"/>
      <c r="BN114" s="987"/>
      <c r="BO114" s="987"/>
      <c r="BP114" s="988"/>
      <c r="BQ114" s="989">
        <v>2246</v>
      </c>
      <c r="BR114" s="990"/>
      <c r="BS114" s="990"/>
      <c r="BT114" s="990"/>
      <c r="BU114" s="990"/>
      <c r="BV114" s="990" t="s">
        <v>129</v>
      </c>
      <c r="BW114" s="990"/>
      <c r="BX114" s="990"/>
      <c r="BY114" s="990"/>
      <c r="BZ114" s="990"/>
      <c r="CA114" s="990" t="s">
        <v>365</v>
      </c>
      <c r="CB114" s="990"/>
      <c r="CC114" s="990"/>
      <c r="CD114" s="990"/>
      <c r="CE114" s="990"/>
      <c r="CF114" s="984" t="s">
        <v>129</v>
      </c>
      <c r="CG114" s="985"/>
      <c r="CH114" s="985"/>
      <c r="CI114" s="985"/>
      <c r="CJ114" s="985"/>
      <c r="CK114" s="1012"/>
      <c r="CL114" s="1013"/>
      <c r="CM114" s="986" t="s">
        <v>378</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2" t="s">
        <v>129</v>
      </c>
      <c r="DH114" s="1023"/>
      <c r="DI114" s="1023"/>
      <c r="DJ114" s="1023"/>
      <c r="DK114" s="1024"/>
      <c r="DL114" s="1025" t="s">
        <v>365</v>
      </c>
      <c r="DM114" s="1023"/>
      <c r="DN114" s="1023"/>
      <c r="DO114" s="1023"/>
      <c r="DP114" s="1024"/>
      <c r="DQ114" s="1025" t="s">
        <v>129</v>
      </c>
      <c r="DR114" s="1023"/>
      <c r="DS114" s="1023"/>
      <c r="DT114" s="1023"/>
      <c r="DU114" s="1024"/>
      <c r="DV114" s="1026" t="s">
        <v>365</v>
      </c>
      <c r="DW114" s="1027"/>
      <c r="DX114" s="1027"/>
      <c r="DY114" s="1027"/>
      <c r="DZ114" s="1028"/>
    </row>
    <row r="115" spans="1:130" s="226" customFormat="1" ht="26.25" customHeight="1" x14ac:dyDescent="0.15">
      <c r="A115" s="1018"/>
      <c r="B115" s="1019"/>
      <c r="C115" s="987" t="s">
        <v>379</v>
      </c>
      <c r="D115" s="987"/>
      <c r="E115" s="987"/>
      <c r="F115" s="987"/>
      <c r="G115" s="987"/>
      <c r="H115" s="987"/>
      <c r="I115" s="987"/>
      <c r="J115" s="987"/>
      <c r="K115" s="987"/>
      <c r="L115" s="987"/>
      <c r="M115" s="987"/>
      <c r="N115" s="987"/>
      <c r="O115" s="987"/>
      <c r="P115" s="987"/>
      <c r="Q115" s="987"/>
      <c r="R115" s="987"/>
      <c r="S115" s="987"/>
      <c r="T115" s="987"/>
      <c r="U115" s="987"/>
      <c r="V115" s="987"/>
      <c r="W115" s="987"/>
      <c r="X115" s="987"/>
      <c r="Y115" s="987"/>
      <c r="Z115" s="988"/>
      <c r="AA115" s="1001">
        <v>123592</v>
      </c>
      <c r="AB115" s="1002"/>
      <c r="AC115" s="1002"/>
      <c r="AD115" s="1002"/>
      <c r="AE115" s="1003"/>
      <c r="AF115" s="1004">
        <v>68867</v>
      </c>
      <c r="AG115" s="1002"/>
      <c r="AH115" s="1002"/>
      <c r="AI115" s="1002"/>
      <c r="AJ115" s="1003"/>
      <c r="AK115" s="1004">
        <v>72319</v>
      </c>
      <c r="AL115" s="1002"/>
      <c r="AM115" s="1002"/>
      <c r="AN115" s="1002"/>
      <c r="AO115" s="1003"/>
      <c r="AP115" s="1005">
        <v>0.5</v>
      </c>
      <c r="AQ115" s="1006"/>
      <c r="AR115" s="1006"/>
      <c r="AS115" s="1006"/>
      <c r="AT115" s="1007"/>
      <c r="AU115" s="972"/>
      <c r="AV115" s="973"/>
      <c r="AW115" s="973"/>
      <c r="AX115" s="973"/>
      <c r="AY115" s="973"/>
      <c r="AZ115" s="986" t="s">
        <v>380</v>
      </c>
      <c r="BA115" s="987"/>
      <c r="BB115" s="987"/>
      <c r="BC115" s="987"/>
      <c r="BD115" s="987"/>
      <c r="BE115" s="987"/>
      <c r="BF115" s="987"/>
      <c r="BG115" s="987"/>
      <c r="BH115" s="987"/>
      <c r="BI115" s="987"/>
      <c r="BJ115" s="987"/>
      <c r="BK115" s="987"/>
      <c r="BL115" s="987"/>
      <c r="BM115" s="987"/>
      <c r="BN115" s="987"/>
      <c r="BO115" s="987"/>
      <c r="BP115" s="988"/>
      <c r="BQ115" s="989" t="s">
        <v>365</v>
      </c>
      <c r="BR115" s="990"/>
      <c r="BS115" s="990"/>
      <c r="BT115" s="990"/>
      <c r="BU115" s="990"/>
      <c r="BV115" s="990" t="s">
        <v>129</v>
      </c>
      <c r="BW115" s="990"/>
      <c r="BX115" s="990"/>
      <c r="BY115" s="990"/>
      <c r="BZ115" s="990"/>
      <c r="CA115" s="990" t="s">
        <v>129</v>
      </c>
      <c r="CB115" s="990"/>
      <c r="CC115" s="990"/>
      <c r="CD115" s="990"/>
      <c r="CE115" s="990"/>
      <c r="CF115" s="984" t="s">
        <v>129</v>
      </c>
      <c r="CG115" s="985"/>
      <c r="CH115" s="985"/>
      <c r="CI115" s="985"/>
      <c r="CJ115" s="985"/>
      <c r="CK115" s="1012"/>
      <c r="CL115" s="1013"/>
      <c r="CM115" s="986" t="s">
        <v>381</v>
      </c>
      <c r="CN115" s="987"/>
      <c r="CO115" s="987"/>
      <c r="CP115" s="987"/>
      <c r="CQ115" s="987"/>
      <c r="CR115" s="987"/>
      <c r="CS115" s="987"/>
      <c r="CT115" s="987"/>
      <c r="CU115" s="987"/>
      <c r="CV115" s="987"/>
      <c r="CW115" s="987"/>
      <c r="CX115" s="987"/>
      <c r="CY115" s="987"/>
      <c r="CZ115" s="987"/>
      <c r="DA115" s="987"/>
      <c r="DB115" s="987"/>
      <c r="DC115" s="987"/>
      <c r="DD115" s="987"/>
      <c r="DE115" s="987"/>
      <c r="DF115" s="988"/>
      <c r="DG115" s="1022" t="s">
        <v>365</v>
      </c>
      <c r="DH115" s="1023"/>
      <c r="DI115" s="1023"/>
      <c r="DJ115" s="1023"/>
      <c r="DK115" s="1024"/>
      <c r="DL115" s="1025" t="s">
        <v>365</v>
      </c>
      <c r="DM115" s="1023"/>
      <c r="DN115" s="1023"/>
      <c r="DO115" s="1023"/>
      <c r="DP115" s="1024"/>
      <c r="DQ115" s="1025" t="s">
        <v>365</v>
      </c>
      <c r="DR115" s="1023"/>
      <c r="DS115" s="1023"/>
      <c r="DT115" s="1023"/>
      <c r="DU115" s="1024"/>
      <c r="DV115" s="1026" t="s">
        <v>129</v>
      </c>
      <c r="DW115" s="1027"/>
      <c r="DX115" s="1027"/>
      <c r="DY115" s="1027"/>
      <c r="DZ115" s="1028"/>
    </row>
    <row r="116" spans="1:130" s="226" customFormat="1" ht="26.25" customHeight="1" x14ac:dyDescent="0.15">
      <c r="A116" s="1020"/>
      <c r="B116" s="1021"/>
      <c r="C116" s="1029" t="s">
        <v>382</v>
      </c>
      <c r="D116" s="1029"/>
      <c r="E116" s="1029"/>
      <c r="F116" s="1029"/>
      <c r="G116" s="1029"/>
      <c r="H116" s="1029"/>
      <c r="I116" s="1029"/>
      <c r="J116" s="1029"/>
      <c r="K116" s="1029"/>
      <c r="L116" s="1029"/>
      <c r="M116" s="1029"/>
      <c r="N116" s="1029"/>
      <c r="O116" s="1029"/>
      <c r="P116" s="1029"/>
      <c r="Q116" s="1029"/>
      <c r="R116" s="1029"/>
      <c r="S116" s="1029"/>
      <c r="T116" s="1029"/>
      <c r="U116" s="1029"/>
      <c r="V116" s="1029"/>
      <c r="W116" s="1029"/>
      <c r="X116" s="1029"/>
      <c r="Y116" s="1029"/>
      <c r="Z116" s="1030"/>
      <c r="AA116" s="1022" t="s">
        <v>129</v>
      </c>
      <c r="AB116" s="1023"/>
      <c r="AC116" s="1023"/>
      <c r="AD116" s="1023"/>
      <c r="AE116" s="1024"/>
      <c r="AF116" s="1025" t="s">
        <v>129</v>
      </c>
      <c r="AG116" s="1023"/>
      <c r="AH116" s="1023"/>
      <c r="AI116" s="1023"/>
      <c r="AJ116" s="1024"/>
      <c r="AK116" s="1025" t="s">
        <v>129</v>
      </c>
      <c r="AL116" s="1023"/>
      <c r="AM116" s="1023"/>
      <c r="AN116" s="1023"/>
      <c r="AO116" s="1024"/>
      <c r="AP116" s="1026" t="s">
        <v>129</v>
      </c>
      <c r="AQ116" s="1027"/>
      <c r="AR116" s="1027"/>
      <c r="AS116" s="1027"/>
      <c r="AT116" s="1028"/>
      <c r="AU116" s="972"/>
      <c r="AV116" s="973"/>
      <c r="AW116" s="973"/>
      <c r="AX116" s="973"/>
      <c r="AY116" s="973"/>
      <c r="AZ116" s="1031" t="s">
        <v>383</v>
      </c>
      <c r="BA116" s="1032"/>
      <c r="BB116" s="1032"/>
      <c r="BC116" s="1032"/>
      <c r="BD116" s="1032"/>
      <c r="BE116" s="1032"/>
      <c r="BF116" s="1032"/>
      <c r="BG116" s="1032"/>
      <c r="BH116" s="1032"/>
      <c r="BI116" s="1032"/>
      <c r="BJ116" s="1032"/>
      <c r="BK116" s="1032"/>
      <c r="BL116" s="1032"/>
      <c r="BM116" s="1032"/>
      <c r="BN116" s="1032"/>
      <c r="BO116" s="1032"/>
      <c r="BP116" s="1033"/>
      <c r="BQ116" s="989" t="s">
        <v>365</v>
      </c>
      <c r="BR116" s="990"/>
      <c r="BS116" s="990"/>
      <c r="BT116" s="990"/>
      <c r="BU116" s="990"/>
      <c r="BV116" s="990" t="s">
        <v>365</v>
      </c>
      <c r="BW116" s="990"/>
      <c r="BX116" s="990"/>
      <c r="BY116" s="990"/>
      <c r="BZ116" s="990"/>
      <c r="CA116" s="990" t="s">
        <v>129</v>
      </c>
      <c r="CB116" s="990"/>
      <c r="CC116" s="990"/>
      <c r="CD116" s="990"/>
      <c r="CE116" s="990"/>
      <c r="CF116" s="984" t="s">
        <v>365</v>
      </c>
      <c r="CG116" s="985"/>
      <c r="CH116" s="985"/>
      <c r="CI116" s="985"/>
      <c r="CJ116" s="985"/>
      <c r="CK116" s="1012"/>
      <c r="CL116" s="1013"/>
      <c r="CM116" s="986" t="s">
        <v>384</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2">
        <v>827248</v>
      </c>
      <c r="DH116" s="1023"/>
      <c r="DI116" s="1023"/>
      <c r="DJ116" s="1023"/>
      <c r="DK116" s="1024"/>
      <c r="DL116" s="1025">
        <v>718665</v>
      </c>
      <c r="DM116" s="1023"/>
      <c r="DN116" s="1023"/>
      <c r="DO116" s="1023"/>
      <c r="DP116" s="1024"/>
      <c r="DQ116" s="1025">
        <v>610083</v>
      </c>
      <c r="DR116" s="1023"/>
      <c r="DS116" s="1023"/>
      <c r="DT116" s="1023"/>
      <c r="DU116" s="1024"/>
      <c r="DV116" s="1026">
        <v>4.3</v>
      </c>
      <c r="DW116" s="1027"/>
      <c r="DX116" s="1027"/>
      <c r="DY116" s="1027"/>
      <c r="DZ116" s="1028"/>
    </row>
    <row r="117" spans="1:130" s="226" customFormat="1" ht="26.25" customHeight="1" x14ac:dyDescent="0.15">
      <c r="A117" s="976" t="s">
        <v>188</v>
      </c>
      <c r="B117" s="957"/>
      <c r="C117" s="957"/>
      <c r="D117" s="957"/>
      <c r="E117" s="957"/>
      <c r="F117" s="957"/>
      <c r="G117" s="957"/>
      <c r="H117" s="957"/>
      <c r="I117" s="957"/>
      <c r="J117" s="957"/>
      <c r="K117" s="957"/>
      <c r="L117" s="957"/>
      <c r="M117" s="957"/>
      <c r="N117" s="957"/>
      <c r="O117" s="957"/>
      <c r="P117" s="957"/>
      <c r="Q117" s="957"/>
      <c r="R117" s="957"/>
      <c r="S117" s="957"/>
      <c r="T117" s="957"/>
      <c r="U117" s="957"/>
      <c r="V117" s="957"/>
      <c r="W117" s="957"/>
      <c r="X117" s="957"/>
      <c r="Y117" s="1041" t="s">
        <v>385</v>
      </c>
      <c r="Z117" s="958"/>
      <c r="AA117" s="1042">
        <v>4415366</v>
      </c>
      <c r="AB117" s="1043"/>
      <c r="AC117" s="1043"/>
      <c r="AD117" s="1043"/>
      <c r="AE117" s="1044"/>
      <c r="AF117" s="1045">
        <v>4156504</v>
      </c>
      <c r="AG117" s="1043"/>
      <c r="AH117" s="1043"/>
      <c r="AI117" s="1043"/>
      <c r="AJ117" s="1044"/>
      <c r="AK117" s="1045">
        <v>3844087</v>
      </c>
      <c r="AL117" s="1043"/>
      <c r="AM117" s="1043"/>
      <c r="AN117" s="1043"/>
      <c r="AO117" s="1044"/>
      <c r="AP117" s="1046"/>
      <c r="AQ117" s="1047"/>
      <c r="AR117" s="1047"/>
      <c r="AS117" s="1047"/>
      <c r="AT117" s="1048"/>
      <c r="AU117" s="972"/>
      <c r="AV117" s="973"/>
      <c r="AW117" s="973"/>
      <c r="AX117" s="973"/>
      <c r="AY117" s="973"/>
      <c r="AZ117" s="1038" t="s">
        <v>386</v>
      </c>
      <c r="BA117" s="1039"/>
      <c r="BB117" s="1039"/>
      <c r="BC117" s="1039"/>
      <c r="BD117" s="1039"/>
      <c r="BE117" s="1039"/>
      <c r="BF117" s="1039"/>
      <c r="BG117" s="1039"/>
      <c r="BH117" s="1039"/>
      <c r="BI117" s="1039"/>
      <c r="BJ117" s="1039"/>
      <c r="BK117" s="1039"/>
      <c r="BL117" s="1039"/>
      <c r="BM117" s="1039"/>
      <c r="BN117" s="1039"/>
      <c r="BO117" s="1039"/>
      <c r="BP117" s="1040"/>
      <c r="BQ117" s="989" t="s">
        <v>129</v>
      </c>
      <c r="BR117" s="990"/>
      <c r="BS117" s="990"/>
      <c r="BT117" s="990"/>
      <c r="BU117" s="990"/>
      <c r="BV117" s="990" t="s">
        <v>129</v>
      </c>
      <c r="BW117" s="990"/>
      <c r="BX117" s="990"/>
      <c r="BY117" s="990"/>
      <c r="BZ117" s="990"/>
      <c r="CA117" s="990" t="s">
        <v>129</v>
      </c>
      <c r="CB117" s="990"/>
      <c r="CC117" s="990"/>
      <c r="CD117" s="990"/>
      <c r="CE117" s="990"/>
      <c r="CF117" s="984" t="s">
        <v>365</v>
      </c>
      <c r="CG117" s="985"/>
      <c r="CH117" s="985"/>
      <c r="CI117" s="985"/>
      <c r="CJ117" s="985"/>
      <c r="CK117" s="1012"/>
      <c r="CL117" s="1013"/>
      <c r="CM117" s="986" t="s">
        <v>387</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2" t="s">
        <v>129</v>
      </c>
      <c r="DH117" s="1023"/>
      <c r="DI117" s="1023"/>
      <c r="DJ117" s="1023"/>
      <c r="DK117" s="1024"/>
      <c r="DL117" s="1025" t="s">
        <v>365</v>
      </c>
      <c r="DM117" s="1023"/>
      <c r="DN117" s="1023"/>
      <c r="DO117" s="1023"/>
      <c r="DP117" s="1024"/>
      <c r="DQ117" s="1025" t="s">
        <v>129</v>
      </c>
      <c r="DR117" s="1023"/>
      <c r="DS117" s="1023"/>
      <c r="DT117" s="1023"/>
      <c r="DU117" s="1024"/>
      <c r="DV117" s="1026" t="s">
        <v>365</v>
      </c>
      <c r="DW117" s="1027"/>
      <c r="DX117" s="1027"/>
      <c r="DY117" s="1027"/>
      <c r="DZ117" s="1028"/>
    </row>
    <row r="118" spans="1:130" s="226" customFormat="1" ht="26.25" customHeight="1" x14ac:dyDescent="0.15">
      <c r="A118" s="976" t="s">
        <v>360</v>
      </c>
      <c r="B118" s="957"/>
      <c r="C118" s="957"/>
      <c r="D118" s="957"/>
      <c r="E118" s="957"/>
      <c r="F118" s="957"/>
      <c r="G118" s="957"/>
      <c r="H118" s="957"/>
      <c r="I118" s="957"/>
      <c r="J118" s="957"/>
      <c r="K118" s="957"/>
      <c r="L118" s="957"/>
      <c r="M118" s="957"/>
      <c r="N118" s="957"/>
      <c r="O118" s="957"/>
      <c r="P118" s="957"/>
      <c r="Q118" s="957"/>
      <c r="R118" s="957"/>
      <c r="S118" s="957"/>
      <c r="T118" s="957"/>
      <c r="U118" s="957"/>
      <c r="V118" s="957"/>
      <c r="W118" s="957"/>
      <c r="X118" s="957"/>
      <c r="Y118" s="957"/>
      <c r="Z118" s="958"/>
      <c r="AA118" s="956" t="s">
        <v>357</v>
      </c>
      <c r="AB118" s="957"/>
      <c r="AC118" s="957"/>
      <c r="AD118" s="957"/>
      <c r="AE118" s="958"/>
      <c r="AF118" s="956" t="s">
        <v>358</v>
      </c>
      <c r="AG118" s="957"/>
      <c r="AH118" s="957"/>
      <c r="AI118" s="957"/>
      <c r="AJ118" s="958"/>
      <c r="AK118" s="956" t="s">
        <v>266</v>
      </c>
      <c r="AL118" s="957"/>
      <c r="AM118" s="957"/>
      <c r="AN118" s="957"/>
      <c r="AO118" s="958"/>
      <c r="AP118" s="1034" t="s">
        <v>359</v>
      </c>
      <c r="AQ118" s="1035"/>
      <c r="AR118" s="1035"/>
      <c r="AS118" s="1035"/>
      <c r="AT118" s="1036"/>
      <c r="AU118" s="972"/>
      <c r="AV118" s="973"/>
      <c r="AW118" s="973"/>
      <c r="AX118" s="973"/>
      <c r="AY118" s="973"/>
      <c r="AZ118" s="1037" t="s">
        <v>388</v>
      </c>
      <c r="BA118" s="1029"/>
      <c r="BB118" s="1029"/>
      <c r="BC118" s="1029"/>
      <c r="BD118" s="1029"/>
      <c r="BE118" s="1029"/>
      <c r="BF118" s="1029"/>
      <c r="BG118" s="1029"/>
      <c r="BH118" s="1029"/>
      <c r="BI118" s="1029"/>
      <c r="BJ118" s="1029"/>
      <c r="BK118" s="1029"/>
      <c r="BL118" s="1029"/>
      <c r="BM118" s="1029"/>
      <c r="BN118" s="1029"/>
      <c r="BO118" s="1029"/>
      <c r="BP118" s="1030"/>
      <c r="BQ118" s="1063" t="s">
        <v>129</v>
      </c>
      <c r="BR118" s="1064"/>
      <c r="BS118" s="1064"/>
      <c r="BT118" s="1064"/>
      <c r="BU118" s="1064"/>
      <c r="BV118" s="1064" t="s">
        <v>129</v>
      </c>
      <c r="BW118" s="1064"/>
      <c r="BX118" s="1064"/>
      <c r="BY118" s="1064"/>
      <c r="BZ118" s="1064"/>
      <c r="CA118" s="1064" t="s">
        <v>129</v>
      </c>
      <c r="CB118" s="1064"/>
      <c r="CC118" s="1064"/>
      <c r="CD118" s="1064"/>
      <c r="CE118" s="1064"/>
      <c r="CF118" s="984" t="s">
        <v>129</v>
      </c>
      <c r="CG118" s="985"/>
      <c r="CH118" s="985"/>
      <c r="CI118" s="985"/>
      <c r="CJ118" s="985"/>
      <c r="CK118" s="1012"/>
      <c r="CL118" s="1013"/>
      <c r="CM118" s="986" t="s">
        <v>389</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2" t="s">
        <v>129</v>
      </c>
      <c r="DH118" s="1023"/>
      <c r="DI118" s="1023"/>
      <c r="DJ118" s="1023"/>
      <c r="DK118" s="1024"/>
      <c r="DL118" s="1025" t="s">
        <v>365</v>
      </c>
      <c r="DM118" s="1023"/>
      <c r="DN118" s="1023"/>
      <c r="DO118" s="1023"/>
      <c r="DP118" s="1024"/>
      <c r="DQ118" s="1025" t="s">
        <v>129</v>
      </c>
      <c r="DR118" s="1023"/>
      <c r="DS118" s="1023"/>
      <c r="DT118" s="1023"/>
      <c r="DU118" s="1024"/>
      <c r="DV118" s="1026" t="s">
        <v>129</v>
      </c>
      <c r="DW118" s="1027"/>
      <c r="DX118" s="1027"/>
      <c r="DY118" s="1027"/>
      <c r="DZ118" s="1028"/>
    </row>
    <row r="119" spans="1:130" s="226" customFormat="1" ht="26.25" customHeight="1" x14ac:dyDescent="0.15">
      <c r="A119" s="1120" t="s">
        <v>363</v>
      </c>
      <c r="B119" s="1011"/>
      <c r="C119" s="993" t="s">
        <v>364</v>
      </c>
      <c r="D119" s="961"/>
      <c r="E119" s="961"/>
      <c r="F119" s="961"/>
      <c r="G119" s="961"/>
      <c r="H119" s="961"/>
      <c r="I119" s="961"/>
      <c r="J119" s="961"/>
      <c r="K119" s="961"/>
      <c r="L119" s="961"/>
      <c r="M119" s="961"/>
      <c r="N119" s="961"/>
      <c r="O119" s="961"/>
      <c r="P119" s="961"/>
      <c r="Q119" s="961"/>
      <c r="R119" s="961"/>
      <c r="S119" s="961"/>
      <c r="T119" s="961"/>
      <c r="U119" s="961"/>
      <c r="V119" s="961"/>
      <c r="W119" s="961"/>
      <c r="X119" s="961"/>
      <c r="Y119" s="961"/>
      <c r="Z119" s="962"/>
      <c r="AA119" s="963" t="s">
        <v>129</v>
      </c>
      <c r="AB119" s="964"/>
      <c r="AC119" s="964"/>
      <c r="AD119" s="964"/>
      <c r="AE119" s="965"/>
      <c r="AF119" s="966" t="s">
        <v>129</v>
      </c>
      <c r="AG119" s="964"/>
      <c r="AH119" s="964"/>
      <c r="AI119" s="964"/>
      <c r="AJ119" s="965"/>
      <c r="AK119" s="966" t="s">
        <v>129</v>
      </c>
      <c r="AL119" s="964"/>
      <c r="AM119" s="964"/>
      <c r="AN119" s="964"/>
      <c r="AO119" s="965"/>
      <c r="AP119" s="967" t="s">
        <v>129</v>
      </c>
      <c r="AQ119" s="968"/>
      <c r="AR119" s="968"/>
      <c r="AS119" s="968"/>
      <c r="AT119" s="969"/>
      <c r="AU119" s="974"/>
      <c r="AV119" s="975"/>
      <c r="AW119" s="975"/>
      <c r="AX119" s="975"/>
      <c r="AY119" s="975"/>
      <c r="AZ119" s="247" t="s">
        <v>188</v>
      </c>
      <c r="BA119" s="247"/>
      <c r="BB119" s="247"/>
      <c r="BC119" s="247"/>
      <c r="BD119" s="247"/>
      <c r="BE119" s="247"/>
      <c r="BF119" s="247"/>
      <c r="BG119" s="247"/>
      <c r="BH119" s="247"/>
      <c r="BI119" s="247"/>
      <c r="BJ119" s="247"/>
      <c r="BK119" s="247"/>
      <c r="BL119" s="247"/>
      <c r="BM119" s="247"/>
      <c r="BN119" s="247"/>
      <c r="BO119" s="1041" t="s">
        <v>390</v>
      </c>
      <c r="BP119" s="1069"/>
      <c r="BQ119" s="1063">
        <v>47405948</v>
      </c>
      <c r="BR119" s="1064"/>
      <c r="BS119" s="1064"/>
      <c r="BT119" s="1064"/>
      <c r="BU119" s="1064"/>
      <c r="BV119" s="1064">
        <v>45026210</v>
      </c>
      <c r="BW119" s="1064"/>
      <c r="BX119" s="1064"/>
      <c r="BY119" s="1064"/>
      <c r="BZ119" s="1064"/>
      <c r="CA119" s="1064">
        <v>43156668</v>
      </c>
      <c r="CB119" s="1064"/>
      <c r="CC119" s="1064"/>
      <c r="CD119" s="1064"/>
      <c r="CE119" s="1064"/>
      <c r="CF119" s="1065"/>
      <c r="CG119" s="1066"/>
      <c r="CH119" s="1066"/>
      <c r="CI119" s="1066"/>
      <c r="CJ119" s="1067"/>
      <c r="CK119" s="1014"/>
      <c r="CL119" s="1015"/>
      <c r="CM119" s="1037" t="s">
        <v>391</v>
      </c>
      <c r="CN119" s="1029"/>
      <c r="CO119" s="1029"/>
      <c r="CP119" s="1029"/>
      <c r="CQ119" s="1029"/>
      <c r="CR119" s="1029"/>
      <c r="CS119" s="1029"/>
      <c r="CT119" s="1029"/>
      <c r="CU119" s="1029"/>
      <c r="CV119" s="1029"/>
      <c r="CW119" s="1029"/>
      <c r="CX119" s="1029"/>
      <c r="CY119" s="1029"/>
      <c r="CZ119" s="1029"/>
      <c r="DA119" s="1029"/>
      <c r="DB119" s="1029"/>
      <c r="DC119" s="1029"/>
      <c r="DD119" s="1029"/>
      <c r="DE119" s="1029"/>
      <c r="DF119" s="1030"/>
      <c r="DG119" s="1068">
        <v>15650</v>
      </c>
      <c r="DH119" s="1050"/>
      <c r="DI119" s="1050"/>
      <c r="DJ119" s="1050"/>
      <c r="DK119" s="1051"/>
      <c r="DL119" s="1049" t="s">
        <v>365</v>
      </c>
      <c r="DM119" s="1050"/>
      <c r="DN119" s="1050"/>
      <c r="DO119" s="1050"/>
      <c r="DP119" s="1051"/>
      <c r="DQ119" s="1049" t="s">
        <v>365</v>
      </c>
      <c r="DR119" s="1050"/>
      <c r="DS119" s="1050"/>
      <c r="DT119" s="1050"/>
      <c r="DU119" s="1051"/>
      <c r="DV119" s="1052" t="s">
        <v>129</v>
      </c>
      <c r="DW119" s="1053"/>
      <c r="DX119" s="1053"/>
      <c r="DY119" s="1053"/>
      <c r="DZ119" s="1054"/>
    </row>
    <row r="120" spans="1:130" s="226" customFormat="1" ht="26.25" customHeight="1" x14ac:dyDescent="0.15">
      <c r="A120" s="1121"/>
      <c r="B120" s="1013"/>
      <c r="C120" s="986" t="s">
        <v>368</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2" t="s">
        <v>129</v>
      </c>
      <c r="AB120" s="1023"/>
      <c r="AC120" s="1023"/>
      <c r="AD120" s="1023"/>
      <c r="AE120" s="1024"/>
      <c r="AF120" s="1025" t="s">
        <v>365</v>
      </c>
      <c r="AG120" s="1023"/>
      <c r="AH120" s="1023"/>
      <c r="AI120" s="1023"/>
      <c r="AJ120" s="1024"/>
      <c r="AK120" s="1025" t="s">
        <v>129</v>
      </c>
      <c r="AL120" s="1023"/>
      <c r="AM120" s="1023"/>
      <c r="AN120" s="1023"/>
      <c r="AO120" s="1024"/>
      <c r="AP120" s="1026" t="s">
        <v>129</v>
      </c>
      <c r="AQ120" s="1027"/>
      <c r="AR120" s="1027"/>
      <c r="AS120" s="1027"/>
      <c r="AT120" s="1028"/>
      <c r="AU120" s="1055" t="s">
        <v>392</v>
      </c>
      <c r="AV120" s="1056"/>
      <c r="AW120" s="1056"/>
      <c r="AX120" s="1056"/>
      <c r="AY120" s="1057"/>
      <c r="AZ120" s="993" t="s">
        <v>393</v>
      </c>
      <c r="BA120" s="961"/>
      <c r="BB120" s="961"/>
      <c r="BC120" s="961"/>
      <c r="BD120" s="961"/>
      <c r="BE120" s="961"/>
      <c r="BF120" s="961"/>
      <c r="BG120" s="961"/>
      <c r="BH120" s="961"/>
      <c r="BI120" s="961"/>
      <c r="BJ120" s="961"/>
      <c r="BK120" s="961"/>
      <c r="BL120" s="961"/>
      <c r="BM120" s="961"/>
      <c r="BN120" s="961"/>
      <c r="BO120" s="961"/>
      <c r="BP120" s="962"/>
      <c r="BQ120" s="994">
        <v>5071864</v>
      </c>
      <c r="BR120" s="995"/>
      <c r="BS120" s="995"/>
      <c r="BT120" s="995"/>
      <c r="BU120" s="995"/>
      <c r="BV120" s="995">
        <v>5572545</v>
      </c>
      <c r="BW120" s="995"/>
      <c r="BX120" s="995"/>
      <c r="BY120" s="995"/>
      <c r="BZ120" s="995"/>
      <c r="CA120" s="995">
        <v>6429758</v>
      </c>
      <c r="CB120" s="995"/>
      <c r="CC120" s="995"/>
      <c r="CD120" s="995"/>
      <c r="CE120" s="995"/>
      <c r="CF120" s="1008">
        <v>45.4</v>
      </c>
      <c r="CG120" s="1009"/>
      <c r="CH120" s="1009"/>
      <c r="CI120" s="1009"/>
      <c r="CJ120" s="1009"/>
      <c r="CK120" s="1070" t="s">
        <v>394</v>
      </c>
      <c r="CL120" s="1071"/>
      <c r="CM120" s="1071"/>
      <c r="CN120" s="1071"/>
      <c r="CO120" s="1072"/>
      <c r="CP120" s="1078" t="s">
        <v>395</v>
      </c>
      <c r="CQ120" s="1079"/>
      <c r="CR120" s="1079"/>
      <c r="CS120" s="1079"/>
      <c r="CT120" s="1079"/>
      <c r="CU120" s="1079"/>
      <c r="CV120" s="1079"/>
      <c r="CW120" s="1079"/>
      <c r="CX120" s="1079"/>
      <c r="CY120" s="1079"/>
      <c r="CZ120" s="1079"/>
      <c r="DA120" s="1079"/>
      <c r="DB120" s="1079"/>
      <c r="DC120" s="1079"/>
      <c r="DD120" s="1079"/>
      <c r="DE120" s="1079"/>
      <c r="DF120" s="1080"/>
      <c r="DG120" s="994">
        <v>3945738</v>
      </c>
      <c r="DH120" s="995"/>
      <c r="DI120" s="995"/>
      <c r="DJ120" s="995"/>
      <c r="DK120" s="995"/>
      <c r="DL120" s="995">
        <v>3442693</v>
      </c>
      <c r="DM120" s="995"/>
      <c r="DN120" s="995"/>
      <c r="DO120" s="995"/>
      <c r="DP120" s="995"/>
      <c r="DQ120" s="995">
        <v>2926310</v>
      </c>
      <c r="DR120" s="995"/>
      <c r="DS120" s="995"/>
      <c r="DT120" s="995"/>
      <c r="DU120" s="995"/>
      <c r="DV120" s="996">
        <v>20.6</v>
      </c>
      <c r="DW120" s="996"/>
      <c r="DX120" s="996"/>
      <c r="DY120" s="996"/>
      <c r="DZ120" s="997"/>
    </row>
    <row r="121" spans="1:130" s="226" customFormat="1" ht="26.25" customHeight="1" x14ac:dyDescent="0.15">
      <c r="A121" s="1121"/>
      <c r="B121" s="1013"/>
      <c r="C121" s="1038" t="s">
        <v>396</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2" t="s">
        <v>365</v>
      </c>
      <c r="AB121" s="1023"/>
      <c r="AC121" s="1023"/>
      <c r="AD121" s="1023"/>
      <c r="AE121" s="1024"/>
      <c r="AF121" s="1025" t="s">
        <v>129</v>
      </c>
      <c r="AG121" s="1023"/>
      <c r="AH121" s="1023"/>
      <c r="AI121" s="1023"/>
      <c r="AJ121" s="1024"/>
      <c r="AK121" s="1025" t="s">
        <v>129</v>
      </c>
      <c r="AL121" s="1023"/>
      <c r="AM121" s="1023"/>
      <c r="AN121" s="1023"/>
      <c r="AO121" s="1024"/>
      <c r="AP121" s="1026" t="s">
        <v>129</v>
      </c>
      <c r="AQ121" s="1027"/>
      <c r="AR121" s="1027"/>
      <c r="AS121" s="1027"/>
      <c r="AT121" s="1028"/>
      <c r="AU121" s="1058"/>
      <c r="AV121" s="1059"/>
      <c r="AW121" s="1059"/>
      <c r="AX121" s="1059"/>
      <c r="AY121" s="1060"/>
      <c r="AZ121" s="986" t="s">
        <v>397</v>
      </c>
      <c r="BA121" s="987"/>
      <c r="BB121" s="987"/>
      <c r="BC121" s="987"/>
      <c r="BD121" s="987"/>
      <c r="BE121" s="987"/>
      <c r="BF121" s="987"/>
      <c r="BG121" s="987"/>
      <c r="BH121" s="987"/>
      <c r="BI121" s="987"/>
      <c r="BJ121" s="987"/>
      <c r="BK121" s="987"/>
      <c r="BL121" s="987"/>
      <c r="BM121" s="987"/>
      <c r="BN121" s="987"/>
      <c r="BO121" s="987"/>
      <c r="BP121" s="988"/>
      <c r="BQ121" s="989">
        <v>7732459</v>
      </c>
      <c r="BR121" s="990"/>
      <c r="BS121" s="990"/>
      <c r="BT121" s="990"/>
      <c r="BU121" s="990"/>
      <c r="BV121" s="990">
        <v>7349895</v>
      </c>
      <c r="BW121" s="990"/>
      <c r="BX121" s="990"/>
      <c r="BY121" s="990"/>
      <c r="BZ121" s="990"/>
      <c r="CA121" s="990">
        <v>7144569</v>
      </c>
      <c r="CB121" s="990"/>
      <c r="CC121" s="990"/>
      <c r="CD121" s="990"/>
      <c r="CE121" s="990"/>
      <c r="CF121" s="984">
        <v>50.4</v>
      </c>
      <c r="CG121" s="985"/>
      <c r="CH121" s="985"/>
      <c r="CI121" s="985"/>
      <c r="CJ121" s="985"/>
      <c r="CK121" s="1073"/>
      <c r="CL121" s="1074"/>
      <c r="CM121" s="1074"/>
      <c r="CN121" s="1074"/>
      <c r="CO121" s="1075"/>
      <c r="CP121" s="1083" t="s">
        <v>398</v>
      </c>
      <c r="CQ121" s="1084"/>
      <c r="CR121" s="1084"/>
      <c r="CS121" s="1084"/>
      <c r="CT121" s="1084"/>
      <c r="CU121" s="1084"/>
      <c r="CV121" s="1084"/>
      <c r="CW121" s="1084"/>
      <c r="CX121" s="1084"/>
      <c r="CY121" s="1084"/>
      <c r="CZ121" s="1084"/>
      <c r="DA121" s="1084"/>
      <c r="DB121" s="1084"/>
      <c r="DC121" s="1084"/>
      <c r="DD121" s="1084"/>
      <c r="DE121" s="1084"/>
      <c r="DF121" s="1085"/>
      <c r="DG121" s="989">
        <v>145717</v>
      </c>
      <c r="DH121" s="990"/>
      <c r="DI121" s="990"/>
      <c r="DJ121" s="990"/>
      <c r="DK121" s="990"/>
      <c r="DL121" s="990">
        <v>212645</v>
      </c>
      <c r="DM121" s="990"/>
      <c r="DN121" s="990"/>
      <c r="DO121" s="990"/>
      <c r="DP121" s="990"/>
      <c r="DQ121" s="990">
        <v>214260</v>
      </c>
      <c r="DR121" s="990"/>
      <c r="DS121" s="990"/>
      <c r="DT121" s="990"/>
      <c r="DU121" s="990"/>
      <c r="DV121" s="991">
        <v>1.5</v>
      </c>
      <c r="DW121" s="991"/>
      <c r="DX121" s="991"/>
      <c r="DY121" s="991"/>
      <c r="DZ121" s="992"/>
    </row>
    <row r="122" spans="1:130" s="226" customFormat="1" ht="26.25" customHeight="1" x14ac:dyDescent="0.15">
      <c r="A122" s="1121"/>
      <c r="B122" s="1013"/>
      <c r="C122" s="986" t="s">
        <v>378</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2" t="s">
        <v>129</v>
      </c>
      <c r="AB122" s="1023"/>
      <c r="AC122" s="1023"/>
      <c r="AD122" s="1023"/>
      <c r="AE122" s="1024"/>
      <c r="AF122" s="1025" t="s">
        <v>129</v>
      </c>
      <c r="AG122" s="1023"/>
      <c r="AH122" s="1023"/>
      <c r="AI122" s="1023"/>
      <c r="AJ122" s="1024"/>
      <c r="AK122" s="1025" t="s">
        <v>129</v>
      </c>
      <c r="AL122" s="1023"/>
      <c r="AM122" s="1023"/>
      <c r="AN122" s="1023"/>
      <c r="AO122" s="1024"/>
      <c r="AP122" s="1026" t="s">
        <v>129</v>
      </c>
      <c r="AQ122" s="1027"/>
      <c r="AR122" s="1027"/>
      <c r="AS122" s="1027"/>
      <c r="AT122" s="1028"/>
      <c r="AU122" s="1058"/>
      <c r="AV122" s="1059"/>
      <c r="AW122" s="1059"/>
      <c r="AX122" s="1059"/>
      <c r="AY122" s="1060"/>
      <c r="AZ122" s="1037" t="s">
        <v>399</v>
      </c>
      <c r="BA122" s="1029"/>
      <c r="BB122" s="1029"/>
      <c r="BC122" s="1029"/>
      <c r="BD122" s="1029"/>
      <c r="BE122" s="1029"/>
      <c r="BF122" s="1029"/>
      <c r="BG122" s="1029"/>
      <c r="BH122" s="1029"/>
      <c r="BI122" s="1029"/>
      <c r="BJ122" s="1029"/>
      <c r="BK122" s="1029"/>
      <c r="BL122" s="1029"/>
      <c r="BM122" s="1029"/>
      <c r="BN122" s="1029"/>
      <c r="BO122" s="1029"/>
      <c r="BP122" s="1030"/>
      <c r="BQ122" s="1063">
        <v>17809444</v>
      </c>
      <c r="BR122" s="1064"/>
      <c r="BS122" s="1064"/>
      <c r="BT122" s="1064"/>
      <c r="BU122" s="1064"/>
      <c r="BV122" s="1064">
        <v>17054515</v>
      </c>
      <c r="BW122" s="1064"/>
      <c r="BX122" s="1064"/>
      <c r="BY122" s="1064"/>
      <c r="BZ122" s="1064"/>
      <c r="CA122" s="1064">
        <v>16611663</v>
      </c>
      <c r="CB122" s="1064"/>
      <c r="CC122" s="1064"/>
      <c r="CD122" s="1064"/>
      <c r="CE122" s="1064"/>
      <c r="CF122" s="1081">
        <v>117.2</v>
      </c>
      <c r="CG122" s="1082"/>
      <c r="CH122" s="1082"/>
      <c r="CI122" s="1082"/>
      <c r="CJ122" s="1082"/>
      <c r="CK122" s="1073"/>
      <c r="CL122" s="1074"/>
      <c r="CM122" s="1074"/>
      <c r="CN122" s="1074"/>
      <c r="CO122" s="1075"/>
      <c r="CP122" s="1083" t="s">
        <v>400</v>
      </c>
      <c r="CQ122" s="1084"/>
      <c r="CR122" s="1084"/>
      <c r="CS122" s="1084"/>
      <c r="CT122" s="1084"/>
      <c r="CU122" s="1084"/>
      <c r="CV122" s="1084"/>
      <c r="CW122" s="1084"/>
      <c r="CX122" s="1084"/>
      <c r="CY122" s="1084"/>
      <c r="CZ122" s="1084"/>
      <c r="DA122" s="1084"/>
      <c r="DB122" s="1084"/>
      <c r="DC122" s="1084"/>
      <c r="DD122" s="1084"/>
      <c r="DE122" s="1084"/>
      <c r="DF122" s="1085"/>
      <c r="DG122" s="989">
        <v>108734</v>
      </c>
      <c r="DH122" s="990"/>
      <c r="DI122" s="990"/>
      <c r="DJ122" s="990"/>
      <c r="DK122" s="990"/>
      <c r="DL122" s="990">
        <v>94239</v>
      </c>
      <c r="DM122" s="990"/>
      <c r="DN122" s="990"/>
      <c r="DO122" s="990"/>
      <c r="DP122" s="990"/>
      <c r="DQ122" s="990">
        <v>79684</v>
      </c>
      <c r="DR122" s="990"/>
      <c r="DS122" s="990"/>
      <c r="DT122" s="990"/>
      <c r="DU122" s="990"/>
      <c r="DV122" s="991">
        <v>0.6</v>
      </c>
      <c r="DW122" s="991"/>
      <c r="DX122" s="991"/>
      <c r="DY122" s="991"/>
      <c r="DZ122" s="992"/>
    </row>
    <row r="123" spans="1:130" s="226" customFormat="1" ht="26.25" customHeight="1" x14ac:dyDescent="0.15">
      <c r="A123" s="1121"/>
      <c r="B123" s="1013"/>
      <c r="C123" s="986" t="s">
        <v>384</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2">
        <v>107859</v>
      </c>
      <c r="AB123" s="1023"/>
      <c r="AC123" s="1023"/>
      <c r="AD123" s="1023"/>
      <c r="AE123" s="1024"/>
      <c r="AF123" s="1025">
        <v>53182</v>
      </c>
      <c r="AG123" s="1023"/>
      <c r="AH123" s="1023"/>
      <c r="AI123" s="1023"/>
      <c r="AJ123" s="1024"/>
      <c r="AK123" s="1025">
        <v>72319</v>
      </c>
      <c r="AL123" s="1023"/>
      <c r="AM123" s="1023"/>
      <c r="AN123" s="1023"/>
      <c r="AO123" s="1024"/>
      <c r="AP123" s="1026">
        <v>0.5</v>
      </c>
      <c r="AQ123" s="1027"/>
      <c r="AR123" s="1027"/>
      <c r="AS123" s="1027"/>
      <c r="AT123" s="1028"/>
      <c r="AU123" s="1061"/>
      <c r="AV123" s="1062"/>
      <c r="AW123" s="1062"/>
      <c r="AX123" s="1062"/>
      <c r="AY123" s="1062"/>
      <c r="AZ123" s="247" t="s">
        <v>188</v>
      </c>
      <c r="BA123" s="247"/>
      <c r="BB123" s="247"/>
      <c r="BC123" s="247"/>
      <c r="BD123" s="247"/>
      <c r="BE123" s="247"/>
      <c r="BF123" s="247"/>
      <c r="BG123" s="247"/>
      <c r="BH123" s="247"/>
      <c r="BI123" s="247"/>
      <c r="BJ123" s="247"/>
      <c r="BK123" s="247"/>
      <c r="BL123" s="247"/>
      <c r="BM123" s="247"/>
      <c r="BN123" s="247"/>
      <c r="BO123" s="1041" t="s">
        <v>401</v>
      </c>
      <c r="BP123" s="1069"/>
      <c r="BQ123" s="1127">
        <v>30613767</v>
      </c>
      <c r="BR123" s="1128"/>
      <c r="BS123" s="1128"/>
      <c r="BT123" s="1128"/>
      <c r="BU123" s="1128"/>
      <c r="BV123" s="1128">
        <v>29976955</v>
      </c>
      <c r="BW123" s="1128"/>
      <c r="BX123" s="1128"/>
      <c r="BY123" s="1128"/>
      <c r="BZ123" s="1128"/>
      <c r="CA123" s="1128">
        <v>30185990</v>
      </c>
      <c r="CB123" s="1128"/>
      <c r="CC123" s="1128"/>
      <c r="CD123" s="1128"/>
      <c r="CE123" s="1128"/>
      <c r="CF123" s="1065"/>
      <c r="CG123" s="1066"/>
      <c r="CH123" s="1066"/>
      <c r="CI123" s="1066"/>
      <c r="CJ123" s="1067"/>
      <c r="CK123" s="1073"/>
      <c r="CL123" s="1074"/>
      <c r="CM123" s="1074"/>
      <c r="CN123" s="1074"/>
      <c r="CO123" s="1075"/>
      <c r="CP123" s="1083" t="s">
        <v>402</v>
      </c>
      <c r="CQ123" s="1084"/>
      <c r="CR123" s="1084"/>
      <c r="CS123" s="1084"/>
      <c r="CT123" s="1084"/>
      <c r="CU123" s="1084"/>
      <c r="CV123" s="1084"/>
      <c r="CW123" s="1084"/>
      <c r="CX123" s="1084"/>
      <c r="CY123" s="1084"/>
      <c r="CZ123" s="1084"/>
      <c r="DA123" s="1084"/>
      <c r="DB123" s="1084"/>
      <c r="DC123" s="1084"/>
      <c r="DD123" s="1084"/>
      <c r="DE123" s="1084"/>
      <c r="DF123" s="1085"/>
      <c r="DG123" s="1022" t="s">
        <v>129</v>
      </c>
      <c r="DH123" s="1023"/>
      <c r="DI123" s="1023"/>
      <c r="DJ123" s="1023"/>
      <c r="DK123" s="1024"/>
      <c r="DL123" s="1025" t="s">
        <v>129</v>
      </c>
      <c r="DM123" s="1023"/>
      <c r="DN123" s="1023"/>
      <c r="DO123" s="1023"/>
      <c r="DP123" s="1024"/>
      <c r="DQ123" s="1025" t="s">
        <v>129</v>
      </c>
      <c r="DR123" s="1023"/>
      <c r="DS123" s="1023"/>
      <c r="DT123" s="1023"/>
      <c r="DU123" s="1024"/>
      <c r="DV123" s="1026" t="s">
        <v>129</v>
      </c>
      <c r="DW123" s="1027"/>
      <c r="DX123" s="1027"/>
      <c r="DY123" s="1027"/>
      <c r="DZ123" s="1028"/>
    </row>
    <row r="124" spans="1:130" s="226" customFormat="1" ht="26.25" customHeight="1" thickBot="1" x14ac:dyDescent="0.2">
      <c r="A124" s="1121"/>
      <c r="B124" s="1013"/>
      <c r="C124" s="986" t="s">
        <v>387</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2" t="s">
        <v>129</v>
      </c>
      <c r="AB124" s="1023"/>
      <c r="AC124" s="1023"/>
      <c r="AD124" s="1023"/>
      <c r="AE124" s="1024"/>
      <c r="AF124" s="1025" t="s">
        <v>129</v>
      </c>
      <c r="AG124" s="1023"/>
      <c r="AH124" s="1023"/>
      <c r="AI124" s="1023"/>
      <c r="AJ124" s="1024"/>
      <c r="AK124" s="1025" t="s">
        <v>129</v>
      </c>
      <c r="AL124" s="1023"/>
      <c r="AM124" s="1023"/>
      <c r="AN124" s="1023"/>
      <c r="AO124" s="1024"/>
      <c r="AP124" s="1026" t="s">
        <v>365</v>
      </c>
      <c r="AQ124" s="1027"/>
      <c r="AR124" s="1027"/>
      <c r="AS124" s="1027"/>
      <c r="AT124" s="1028"/>
      <c r="AU124" s="1123" t="s">
        <v>403</v>
      </c>
      <c r="AV124" s="1124"/>
      <c r="AW124" s="1124"/>
      <c r="AX124" s="1124"/>
      <c r="AY124" s="1124"/>
      <c r="AZ124" s="1124"/>
      <c r="BA124" s="1124"/>
      <c r="BB124" s="1124"/>
      <c r="BC124" s="1124"/>
      <c r="BD124" s="1124"/>
      <c r="BE124" s="1124"/>
      <c r="BF124" s="1124"/>
      <c r="BG124" s="1124"/>
      <c r="BH124" s="1124"/>
      <c r="BI124" s="1124"/>
      <c r="BJ124" s="1124"/>
      <c r="BK124" s="1124"/>
      <c r="BL124" s="1124"/>
      <c r="BM124" s="1124"/>
      <c r="BN124" s="1124"/>
      <c r="BO124" s="1124"/>
      <c r="BP124" s="1125"/>
      <c r="BQ124" s="1126">
        <v>131.4</v>
      </c>
      <c r="BR124" s="1091"/>
      <c r="BS124" s="1091"/>
      <c r="BT124" s="1091"/>
      <c r="BU124" s="1091"/>
      <c r="BV124" s="1091">
        <v>110.3</v>
      </c>
      <c r="BW124" s="1091"/>
      <c r="BX124" s="1091"/>
      <c r="BY124" s="1091"/>
      <c r="BZ124" s="1091"/>
      <c r="CA124" s="1091">
        <v>91.4</v>
      </c>
      <c r="CB124" s="1091"/>
      <c r="CC124" s="1091"/>
      <c r="CD124" s="1091"/>
      <c r="CE124" s="1091"/>
      <c r="CF124" s="1092"/>
      <c r="CG124" s="1093"/>
      <c r="CH124" s="1093"/>
      <c r="CI124" s="1093"/>
      <c r="CJ124" s="1094"/>
      <c r="CK124" s="1076"/>
      <c r="CL124" s="1076"/>
      <c r="CM124" s="1076"/>
      <c r="CN124" s="1076"/>
      <c r="CO124" s="1077"/>
      <c r="CP124" s="1083" t="s">
        <v>404</v>
      </c>
      <c r="CQ124" s="1084"/>
      <c r="CR124" s="1084"/>
      <c r="CS124" s="1084"/>
      <c r="CT124" s="1084"/>
      <c r="CU124" s="1084"/>
      <c r="CV124" s="1084"/>
      <c r="CW124" s="1084"/>
      <c r="CX124" s="1084"/>
      <c r="CY124" s="1084"/>
      <c r="CZ124" s="1084"/>
      <c r="DA124" s="1084"/>
      <c r="DB124" s="1084"/>
      <c r="DC124" s="1084"/>
      <c r="DD124" s="1084"/>
      <c r="DE124" s="1084"/>
      <c r="DF124" s="1085"/>
      <c r="DG124" s="1068" t="s">
        <v>365</v>
      </c>
      <c r="DH124" s="1050"/>
      <c r="DI124" s="1050"/>
      <c r="DJ124" s="1050"/>
      <c r="DK124" s="1051"/>
      <c r="DL124" s="1049" t="s">
        <v>365</v>
      </c>
      <c r="DM124" s="1050"/>
      <c r="DN124" s="1050"/>
      <c r="DO124" s="1050"/>
      <c r="DP124" s="1051"/>
      <c r="DQ124" s="1049" t="s">
        <v>129</v>
      </c>
      <c r="DR124" s="1050"/>
      <c r="DS124" s="1050"/>
      <c r="DT124" s="1050"/>
      <c r="DU124" s="1051"/>
      <c r="DV124" s="1052" t="s">
        <v>129</v>
      </c>
      <c r="DW124" s="1053"/>
      <c r="DX124" s="1053"/>
      <c r="DY124" s="1053"/>
      <c r="DZ124" s="1054"/>
    </row>
    <row r="125" spans="1:130" s="226" customFormat="1" ht="26.25" customHeight="1" x14ac:dyDescent="0.15">
      <c r="A125" s="1121"/>
      <c r="B125" s="1013"/>
      <c r="C125" s="986" t="s">
        <v>389</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2" t="s">
        <v>365</v>
      </c>
      <c r="AB125" s="1023"/>
      <c r="AC125" s="1023"/>
      <c r="AD125" s="1023"/>
      <c r="AE125" s="1024"/>
      <c r="AF125" s="1025" t="s">
        <v>129</v>
      </c>
      <c r="AG125" s="1023"/>
      <c r="AH125" s="1023"/>
      <c r="AI125" s="1023"/>
      <c r="AJ125" s="1024"/>
      <c r="AK125" s="1025" t="s">
        <v>365</v>
      </c>
      <c r="AL125" s="1023"/>
      <c r="AM125" s="1023"/>
      <c r="AN125" s="1023"/>
      <c r="AO125" s="1024"/>
      <c r="AP125" s="1026" t="s">
        <v>129</v>
      </c>
      <c r="AQ125" s="1027"/>
      <c r="AR125" s="1027"/>
      <c r="AS125" s="1027"/>
      <c r="AT125" s="1028"/>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6" t="s">
        <v>405</v>
      </c>
      <c r="CL125" s="1071"/>
      <c r="CM125" s="1071"/>
      <c r="CN125" s="1071"/>
      <c r="CO125" s="1072"/>
      <c r="CP125" s="993" t="s">
        <v>406</v>
      </c>
      <c r="CQ125" s="961"/>
      <c r="CR125" s="961"/>
      <c r="CS125" s="961"/>
      <c r="CT125" s="961"/>
      <c r="CU125" s="961"/>
      <c r="CV125" s="961"/>
      <c r="CW125" s="961"/>
      <c r="CX125" s="961"/>
      <c r="CY125" s="961"/>
      <c r="CZ125" s="961"/>
      <c r="DA125" s="961"/>
      <c r="DB125" s="961"/>
      <c r="DC125" s="961"/>
      <c r="DD125" s="961"/>
      <c r="DE125" s="961"/>
      <c r="DF125" s="962"/>
      <c r="DG125" s="994" t="s">
        <v>129</v>
      </c>
      <c r="DH125" s="995"/>
      <c r="DI125" s="995"/>
      <c r="DJ125" s="995"/>
      <c r="DK125" s="995"/>
      <c r="DL125" s="995" t="s">
        <v>129</v>
      </c>
      <c r="DM125" s="995"/>
      <c r="DN125" s="995"/>
      <c r="DO125" s="995"/>
      <c r="DP125" s="995"/>
      <c r="DQ125" s="995" t="s">
        <v>129</v>
      </c>
      <c r="DR125" s="995"/>
      <c r="DS125" s="995"/>
      <c r="DT125" s="995"/>
      <c r="DU125" s="995"/>
      <c r="DV125" s="996" t="s">
        <v>365</v>
      </c>
      <c r="DW125" s="996"/>
      <c r="DX125" s="996"/>
      <c r="DY125" s="996"/>
      <c r="DZ125" s="997"/>
    </row>
    <row r="126" spans="1:130" s="226" customFormat="1" ht="26.25" customHeight="1" thickBot="1" x14ac:dyDescent="0.2">
      <c r="A126" s="1121"/>
      <c r="B126" s="1013"/>
      <c r="C126" s="986" t="s">
        <v>391</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2">
        <v>15733</v>
      </c>
      <c r="AB126" s="1023"/>
      <c r="AC126" s="1023"/>
      <c r="AD126" s="1023"/>
      <c r="AE126" s="1024"/>
      <c r="AF126" s="1025">
        <v>15685</v>
      </c>
      <c r="AG126" s="1023"/>
      <c r="AH126" s="1023"/>
      <c r="AI126" s="1023"/>
      <c r="AJ126" s="1024"/>
      <c r="AK126" s="1025" t="s">
        <v>365</v>
      </c>
      <c r="AL126" s="1023"/>
      <c r="AM126" s="1023"/>
      <c r="AN126" s="1023"/>
      <c r="AO126" s="1024"/>
      <c r="AP126" s="1026" t="s">
        <v>129</v>
      </c>
      <c r="AQ126" s="1027"/>
      <c r="AR126" s="1027"/>
      <c r="AS126" s="1027"/>
      <c r="AT126" s="1028"/>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7"/>
      <c r="CL126" s="1074"/>
      <c r="CM126" s="1074"/>
      <c r="CN126" s="1074"/>
      <c r="CO126" s="1075"/>
      <c r="CP126" s="986" t="s">
        <v>407</v>
      </c>
      <c r="CQ126" s="987"/>
      <c r="CR126" s="987"/>
      <c r="CS126" s="987"/>
      <c r="CT126" s="987"/>
      <c r="CU126" s="987"/>
      <c r="CV126" s="987"/>
      <c r="CW126" s="987"/>
      <c r="CX126" s="987"/>
      <c r="CY126" s="987"/>
      <c r="CZ126" s="987"/>
      <c r="DA126" s="987"/>
      <c r="DB126" s="987"/>
      <c r="DC126" s="987"/>
      <c r="DD126" s="987"/>
      <c r="DE126" s="987"/>
      <c r="DF126" s="988"/>
      <c r="DG126" s="989" t="s">
        <v>129</v>
      </c>
      <c r="DH126" s="990"/>
      <c r="DI126" s="990"/>
      <c r="DJ126" s="990"/>
      <c r="DK126" s="990"/>
      <c r="DL126" s="990" t="s">
        <v>129</v>
      </c>
      <c r="DM126" s="990"/>
      <c r="DN126" s="990"/>
      <c r="DO126" s="990"/>
      <c r="DP126" s="990"/>
      <c r="DQ126" s="990" t="s">
        <v>365</v>
      </c>
      <c r="DR126" s="990"/>
      <c r="DS126" s="990"/>
      <c r="DT126" s="990"/>
      <c r="DU126" s="990"/>
      <c r="DV126" s="991" t="s">
        <v>365</v>
      </c>
      <c r="DW126" s="991"/>
      <c r="DX126" s="991"/>
      <c r="DY126" s="991"/>
      <c r="DZ126" s="992"/>
    </row>
    <row r="127" spans="1:130" s="226" customFormat="1" ht="26.25" customHeight="1" x14ac:dyDescent="0.15">
      <c r="A127" s="1122"/>
      <c r="B127" s="1015"/>
      <c r="C127" s="1037" t="s">
        <v>408</v>
      </c>
      <c r="D127" s="1029"/>
      <c r="E127" s="1029"/>
      <c r="F127" s="1029"/>
      <c r="G127" s="1029"/>
      <c r="H127" s="1029"/>
      <c r="I127" s="1029"/>
      <c r="J127" s="1029"/>
      <c r="K127" s="1029"/>
      <c r="L127" s="1029"/>
      <c r="M127" s="1029"/>
      <c r="N127" s="1029"/>
      <c r="O127" s="1029"/>
      <c r="P127" s="1029"/>
      <c r="Q127" s="1029"/>
      <c r="R127" s="1029"/>
      <c r="S127" s="1029"/>
      <c r="T127" s="1029"/>
      <c r="U127" s="1029"/>
      <c r="V127" s="1029"/>
      <c r="W127" s="1029"/>
      <c r="X127" s="1029"/>
      <c r="Y127" s="1029"/>
      <c r="Z127" s="1030"/>
      <c r="AA127" s="1022" t="s">
        <v>365</v>
      </c>
      <c r="AB127" s="1023"/>
      <c r="AC127" s="1023"/>
      <c r="AD127" s="1023"/>
      <c r="AE127" s="1024"/>
      <c r="AF127" s="1025" t="s">
        <v>129</v>
      </c>
      <c r="AG127" s="1023"/>
      <c r="AH127" s="1023"/>
      <c r="AI127" s="1023"/>
      <c r="AJ127" s="1024"/>
      <c r="AK127" s="1025" t="s">
        <v>365</v>
      </c>
      <c r="AL127" s="1023"/>
      <c r="AM127" s="1023"/>
      <c r="AN127" s="1023"/>
      <c r="AO127" s="1024"/>
      <c r="AP127" s="1026" t="s">
        <v>129</v>
      </c>
      <c r="AQ127" s="1027"/>
      <c r="AR127" s="1027"/>
      <c r="AS127" s="1027"/>
      <c r="AT127" s="1028"/>
      <c r="AU127" s="228"/>
      <c r="AV127" s="228"/>
      <c r="AW127" s="228"/>
      <c r="AX127" s="1095" t="s">
        <v>409</v>
      </c>
      <c r="AY127" s="1096"/>
      <c r="AZ127" s="1096"/>
      <c r="BA127" s="1096"/>
      <c r="BB127" s="1096"/>
      <c r="BC127" s="1096"/>
      <c r="BD127" s="1096"/>
      <c r="BE127" s="1097"/>
      <c r="BF127" s="1098" t="s">
        <v>410</v>
      </c>
      <c r="BG127" s="1096"/>
      <c r="BH127" s="1096"/>
      <c r="BI127" s="1096"/>
      <c r="BJ127" s="1096"/>
      <c r="BK127" s="1096"/>
      <c r="BL127" s="1097"/>
      <c r="BM127" s="1098" t="s">
        <v>411</v>
      </c>
      <c r="BN127" s="1096"/>
      <c r="BO127" s="1096"/>
      <c r="BP127" s="1096"/>
      <c r="BQ127" s="1096"/>
      <c r="BR127" s="1096"/>
      <c r="BS127" s="1097"/>
      <c r="BT127" s="1098" t="s">
        <v>412</v>
      </c>
      <c r="BU127" s="1096"/>
      <c r="BV127" s="1096"/>
      <c r="BW127" s="1096"/>
      <c r="BX127" s="1096"/>
      <c r="BY127" s="1096"/>
      <c r="BZ127" s="1119"/>
      <c r="CA127" s="228"/>
      <c r="CB127" s="228"/>
      <c r="CC127" s="228"/>
      <c r="CD127" s="251"/>
      <c r="CE127" s="251"/>
      <c r="CF127" s="251"/>
      <c r="CG127" s="228"/>
      <c r="CH127" s="228"/>
      <c r="CI127" s="228"/>
      <c r="CJ127" s="250"/>
      <c r="CK127" s="1087"/>
      <c r="CL127" s="1074"/>
      <c r="CM127" s="1074"/>
      <c r="CN127" s="1074"/>
      <c r="CO127" s="1075"/>
      <c r="CP127" s="986" t="s">
        <v>413</v>
      </c>
      <c r="CQ127" s="987"/>
      <c r="CR127" s="987"/>
      <c r="CS127" s="987"/>
      <c r="CT127" s="987"/>
      <c r="CU127" s="987"/>
      <c r="CV127" s="987"/>
      <c r="CW127" s="987"/>
      <c r="CX127" s="987"/>
      <c r="CY127" s="987"/>
      <c r="CZ127" s="987"/>
      <c r="DA127" s="987"/>
      <c r="DB127" s="987"/>
      <c r="DC127" s="987"/>
      <c r="DD127" s="987"/>
      <c r="DE127" s="987"/>
      <c r="DF127" s="988"/>
      <c r="DG127" s="989" t="s">
        <v>129</v>
      </c>
      <c r="DH127" s="990"/>
      <c r="DI127" s="990"/>
      <c r="DJ127" s="990"/>
      <c r="DK127" s="990"/>
      <c r="DL127" s="990" t="s">
        <v>365</v>
      </c>
      <c r="DM127" s="990"/>
      <c r="DN127" s="990"/>
      <c r="DO127" s="990"/>
      <c r="DP127" s="990"/>
      <c r="DQ127" s="990" t="s">
        <v>129</v>
      </c>
      <c r="DR127" s="990"/>
      <c r="DS127" s="990"/>
      <c r="DT127" s="990"/>
      <c r="DU127" s="990"/>
      <c r="DV127" s="991" t="s">
        <v>365</v>
      </c>
      <c r="DW127" s="991"/>
      <c r="DX127" s="991"/>
      <c r="DY127" s="991"/>
      <c r="DZ127" s="992"/>
    </row>
    <row r="128" spans="1:130" s="226" customFormat="1" ht="26.25" customHeight="1" thickBot="1" x14ac:dyDescent="0.2">
      <c r="A128" s="1105" t="s">
        <v>414</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415</v>
      </c>
      <c r="X128" s="1107"/>
      <c r="Y128" s="1107"/>
      <c r="Z128" s="1108"/>
      <c r="AA128" s="1109">
        <v>1158965</v>
      </c>
      <c r="AB128" s="1110"/>
      <c r="AC128" s="1110"/>
      <c r="AD128" s="1110"/>
      <c r="AE128" s="1111"/>
      <c r="AF128" s="1112">
        <v>1000058</v>
      </c>
      <c r="AG128" s="1110"/>
      <c r="AH128" s="1110"/>
      <c r="AI128" s="1110"/>
      <c r="AJ128" s="1111"/>
      <c r="AK128" s="1112">
        <v>693532</v>
      </c>
      <c r="AL128" s="1110"/>
      <c r="AM128" s="1110"/>
      <c r="AN128" s="1110"/>
      <c r="AO128" s="1111"/>
      <c r="AP128" s="1113"/>
      <c r="AQ128" s="1114"/>
      <c r="AR128" s="1114"/>
      <c r="AS128" s="1114"/>
      <c r="AT128" s="1115"/>
      <c r="AU128" s="228"/>
      <c r="AV128" s="228"/>
      <c r="AW128" s="228"/>
      <c r="AX128" s="960" t="s">
        <v>416</v>
      </c>
      <c r="AY128" s="961"/>
      <c r="AZ128" s="961"/>
      <c r="BA128" s="961"/>
      <c r="BB128" s="961"/>
      <c r="BC128" s="961"/>
      <c r="BD128" s="961"/>
      <c r="BE128" s="962"/>
      <c r="BF128" s="1116" t="s">
        <v>129</v>
      </c>
      <c r="BG128" s="1117"/>
      <c r="BH128" s="1117"/>
      <c r="BI128" s="1117"/>
      <c r="BJ128" s="1117"/>
      <c r="BK128" s="1117"/>
      <c r="BL128" s="1118"/>
      <c r="BM128" s="1116">
        <v>12.73</v>
      </c>
      <c r="BN128" s="1117"/>
      <c r="BO128" s="1117"/>
      <c r="BP128" s="1117"/>
      <c r="BQ128" s="1117"/>
      <c r="BR128" s="1117"/>
      <c r="BS128" s="1118"/>
      <c r="BT128" s="1116">
        <v>20</v>
      </c>
      <c r="BU128" s="1117"/>
      <c r="BV128" s="1117"/>
      <c r="BW128" s="1117"/>
      <c r="BX128" s="1117"/>
      <c r="BY128" s="1117"/>
      <c r="BZ128" s="1140"/>
      <c r="CA128" s="251"/>
      <c r="CB128" s="251"/>
      <c r="CC128" s="251"/>
      <c r="CD128" s="251"/>
      <c r="CE128" s="251"/>
      <c r="CF128" s="251"/>
      <c r="CG128" s="228"/>
      <c r="CH128" s="228"/>
      <c r="CI128" s="228"/>
      <c r="CJ128" s="250"/>
      <c r="CK128" s="1088"/>
      <c r="CL128" s="1089"/>
      <c r="CM128" s="1089"/>
      <c r="CN128" s="1089"/>
      <c r="CO128" s="1090"/>
      <c r="CP128" s="1099" t="s">
        <v>417</v>
      </c>
      <c r="CQ128" s="790"/>
      <c r="CR128" s="790"/>
      <c r="CS128" s="790"/>
      <c r="CT128" s="790"/>
      <c r="CU128" s="790"/>
      <c r="CV128" s="790"/>
      <c r="CW128" s="790"/>
      <c r="CX128" s="790"/>
      <c r="CY128" s="790"/>
      <c r="CZ128" s="790"/>
      <c r="DA128" s="790"/>
      <c r="DB128" s="790"/>
      <c r="DC128" s="790"/>
      <c r="DD128" s="790"/>
      <c r="DE128" s="790"/>
      <c r="DF128" s="1100"/>
      <c r="DG128" s="1101" t="s">
        <v>129</v>
      </c>
      <c r="DH128" s="1102"/>
      <c r="DI128" s="1102"/>
      <c r="DJ128" s="1102"/>
      <c r="DK128" s="1102"/>
      <c r="DL128" s="1102" t="s">
        <v>129</v>
      </c>
      <c r="DM128" s="1102"/>
      <c r="DN128" s="1102"/>
      <c r="DO128" s="1102"/>
      <c r="DP128" s="1102"/>
      <c r="DQ128" s="1102" t="s">
        <v>129</v>
      </c>
      <c r="DR128" s="1102"/>
      <c r="DS128" s="1102"/>
      <c r="DT128" s="1102"/>
      <c r="DU128" s="1102"/>
      <c r="DV128" s="1103" t="s">
        <v>129</v>
      </c>
      <c r="DW128" s="1103"/>
      <c r="DX128" s="1103"/>
      <c r="DY128" s="1103"/>
      <c r="DZ128" s="1104"/>
    </row>
    <row r="129" spans="1:131" s="226" customFormat="1" ht="26.25" customHeight="1" x14ac:dyDescent="0.15">
      <c r="A129" s="998" t="s">
        <v>108</v>
      </c>
      <c r="B129" s="999"/>
      <c r="C129" s="999"/>
      <c r="D129" s="999"/>
      <c r="E129" s="999"/>
      <c r="F129" s="999"/>
      <c r="G129" s="999"/>
      <c r="H129" s="999"/>
      <c r="I129" s="999"/>
      <c r="J129" s="999"/>
      <c r="K129" s="999"/>
      <c r="L129" s="999"/>
      <c r="M129" s="999"/>
      <c r="N129" s="999"/>
      <c r="O129" s="999"/>
      <c r="P129" s="999"/>
      <c r="Q129" s="999"/>
      <c r="R129" s="999"/>
      <c r="S129" s="999"/>
      <c r="T129" s="999"/>
      <c r="U129" s="999"/>
      <c r="V129" s="999"/>
      <c r="W129" s="1134" t="s">
        <v>418</v>
      </c>
      <c r="X129" s="1135"/>
      <c r="Y129" s="1135"/>
      <c r="Z129" s="1136"/>
      <c r="AA129" s="1022">
        <v>14303666</v>
      </c>
      <c r="AB129" s="1023"/>
      <c r="AC129" s="1023"/>
      <c r="AD129" s="1023"/>
      <c r="AE129" s="1024"/>
      <c r="AF129" s="1025">
        <v>15169159</v>
      </c>
      <c r="AG129" s="1023"/>
      <c r="AH129" s="1023"/>
      <c r="AI129" s="1023"/>
      <c r="AJ129" s="1024"/>
      <c r="AK129" s="1025">
        <v>15679817</v>
      </c>
      <c r="AL129" s="1023"/>
      <c r="AM129" s="1023"/>
      <c r="AN129" s="1023"/>
      <c r="AO129" s="1024"/>
      <c r="AP129" s="1137"/>
      <c r="AQ129" s="1138"/>
      <c r="AR129" s="1138"/>
      <c r="AS129" s="1138"/>
      <c r="AT129" s="1139"/>
      <c r="AU129" s="229"/>
      <c r="AV129" s="229"/>
      <c r="AW129" s="229"/>
      <c r="AX129" s="1129" t="s">
        <v>419</v>
      </c>
      <c r="AY129" s="987"/>
      <c r="AZ129" s="987"/>
      <c r="BA129" s="987"/>
      <c r="BB129" s="987"/>
      <c r="BC129" s="987"/>
      <c r="BD129" s="987"/>
      <c r="BE129" s="988"/>
      <c r="BF129" s="1130" t="s">
        <v>129</v>
      </c>
      <c r="BG129" s="1131"/>
      <c r="BH129" s="1131"/>
      <c r="BI129" s="1131"/>
      <c r="BJ129" s="1131"/>
      <c r="BK129" s="1131"/>
      <c r="BL129" s="1132"/>
      <c r="BM129" s="1130">
        <v>17.73</v>
      </c>
      <c r="BN129" s="1131"/>
      <c r="BO129" s="1131"/>
      <c r="BP129" s="1131"/>
      <c r="BQ129" s="1131"/>
      <c r="BR129" s="1131"/>
      <c r="BS129" s="1132"/>
      <c r="BT129" s="1130">
        <v>30</v>
      </c>
      <c r="BU129" s="1131"/>
      <c r="BV129" s="1131"/>
      <c r="BW129" s="1131"/>
      <c r="BX129" s="1131"/>
      <c r="BY129" s="1131"/>
      <c r="BZ129" s="1133"/>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98" t="s">
        <v>420</v>
      </c>
      <c r="B130" s="999"/>
      <c r="C130" s="999"/>
      <c r="D130" s="999"/>
      <c r="E130" s="999"/>
      <c r="F130" s="999"/>
      <c r="G130" s="999"/>
      <c r="H130" s="999"/>
      <c r="I130" s="999"/>
      <c r="J130" s="999"/>
      <c r="K130" s="999"/>
      <c r="L130" s="999"/>
      <c r="M130" s="999"/>
      <c r="N130" s="999"/>
      <c r="O130" s="999"/>
      <c r="P130" s="999"/>
      <c r="Q130" s="999"/>
      <c r="R130" s="999"/>
      <c r="S130" s="999"/>
      <c r="T130" s="999"/>
      <c r="U130" s="999"/>
      <c r="V130" s="999"/>
      <c r="W130" s="1134" t="s">
        <v>421</v>
      </c>
      <c r="X130" s="1135"/>
      <c r="Y130" s="1135"/>
      <c r="Z130" s="1136"/>
      <c r="AA130" s="1022">
        <v>1530000</v>
      </c>
      <c r="AB130" s="1023"/>
      <c r="AC130" s="1023"/>
      <c r="AD130" s="1023"/>
      <c r="AE130" s="1024"/>
      <c r="AF130" s="1025">
        <v>1536385</v>
      </c>
      <c r="AG130" s="1023"/>
      <c r="AH130" s="1023"/>
      <c r="AI130" s="1023"/>
      <c r="AJ130" s="1024"/>
      <c r="AK130" s="1025">
        <v>1503063</v>
      </c>
      <c r="AL130" s="1023"/>
      <c r="AM130" s="1023"/>
      <c r="AN130" s="1023"/>
      <c r="AO130" s="1024"/>
      <c r="AP130" s="1137"/>
      <c r="AQ130" s="1138"/>
      <c r="AR130" s="1138"/>
      <c r="AS130" s="1138"/>
      <c r="AT130" s="1139"/>
      <c r="AU130" s="229"/>
      <c r="AV130" s="229"/>
      <c r="AW130" s="229"/>
      <c r="AX130" s="1129" t="s">
        <v>422</v>
      </c>
      <c r="AY130" s="987"/>
      <c r="AZ130" s="987"/>
      <c r="BA130" s="987"/>
      <c r="BB130" s="987"/>
      <c r="BC130" s="987"/>
      <c r="BD130" s="987"/>
      <c r="BE130" s="988"/>
      <c r="BF130" s="1165">
        <v>12.3</v>
      </c>
      <c r="BG130" s="1166"/>
      <c r="BH130" s="1166"/>
      <c r="BI130" s="1166"/>
      <c r="BJ130" s="1166"/>
      <c r="BK130" s="1166"/>
      <c r="BL130" s="1167"/>
      <c r="BM130" s="1165">
        <v>25</v>
      </c>
      <c r="BN130" s="1166"/>
      <c r="BO130" s="1166"/>
      <c r="BP130" s="1166"/>
      <c r="BQ130" s="1166"/>
      <c r="BR130" s="1166"/>
      <c r="BS130" s="1167"/>
      <c r="BT130" s="1165">
        <v>35</v>
      </c>
      <c r="BU130" s="1166"/>
      <c r="BV130" s="1166"/>
      <c r="BW130" s="1166"/>
      <c r="BX130" s="1166"/>
      <c r="BY130" s="1166"/>
      <c r="BZ130" s="1168"/>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423</v>
      </c>
      <c r="X131" s="1172"/>
      <c r="Y131" s="1172"/>
      <c r="Z131" s="1173"/>
      <c r="AA131" s="1068">
        <v>12773666</v>
      </c>
      <c r="AB131" s="1050"/>
      <c r="AC131" s="1050"/>
      <c r="AD131" s="1050"/>
      <c r="AE131" s="1051"/>
      <c r="AF131" s="1049">
        <v>13632774</v>
      </c>
      <c r="AG131" s="1050"/>
      <c r="AH131" s="1050"/>
      <c r="AI131" s="1050"/>
      <c r="AJ131" s="1051"/>
      <c r="AK131" s="1049">
        <v>14176754</v>
      </c>
      <c r="AL131" s="1050"/>
      <c r="AM131" s="1050"/>
      <c r="AN131" s="1050"/>
      <c r="AO131" s="1051"/>
      <c r="AP131" s="1174"/>
      <c r="AQ131" s="1175"/>
      <c r="AR131" s="1175"/>
      <c r="AS131" s="1175"/>
      <c r="AT131" s="1176"/>
      <c r="AU131" s="229"/>
      <c r="AV131" s="229"/>
      <c r="AW131" s="229"/>
      <c r="AX131" s="1147" t="s">
        <v>424</v>
      </c>
      <c r="AY131" s="790"/>
      <c r="AZ131" s="790"/>
      <c r="BA131" s="790"/>
      <c r="BB131" s="790"/>
      <c r="BC131" s="790"/>
      <c r="BD131" s="790"/>
      <c r="BE131" s="1100"/>
      <c r="BF131" s="1148">
        <v>91.4</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54" t="s">
        <v>425</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426</v>
      </c>
      <c r="W132" s="1158"/>
      <c r="X132" s="1158"/>
      <c r="Y132" s="1158"/>
      <c r="Z132" s="1159"/>
      <c r="AA132" s="1160">
        <v>13.51531346</v>
      </c>
      <c r="AB132" s="1161"/>
      <c r="AC132" s="1161"/>
      <c r="AD132" s="1161"/>
      <c r="AE132" s="1162"/>
      <c r="AF132" s="1163">
        <v>11.88357557</v>
      </c>
      <c r="AG132" s="1161"/>
      <c r="AH132" s="1161"/>
      <c r="AI132" s="1161"/>
      <c r="AJ132" s="1162"/>
      <c r="AK132" s="1163">
        <v>11.621080539999999</v>
      </c>
      <c r="AL132" s="1161"/>
      <c r="AM132" s="1161"/>
      <c r="AN132" s="1161"/>
      <c r="AO132" s="1162"/>
      <c r="AP132" s="1065"/>
      <c r="AQ132" s="1066"/>
      <c r="AR132" s="1066"/>
      <c r="AS132" s="1066"/>
      <c r="AT132" s="116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427</v>
      </c>
      <c r="W133" s="1141"/>
      <c r="X133" s="1141"/>
      <c r="Y133" s="1141"/>
      <c r="Z133" s="1142"/>
      <c r="AA133" s="1143">
        <v>15</v>
      </c>
      <c r="AB133" s="1144"/>
      <c r="AC133" s="1144"/>
      <c r="AD133" s="1144"/>
      <c r="AE133" s="1145"/>
      <c r="AF133" s="1143">
        <v>13.3</v>
      </c>
      <c r="AG133" s="1144"/>
      <c r="AH133" s="1144"/>
      <c r="AI133" s="1144"/>
      <c r="AJ133" s="1145"/>
      <c r="AK133" s="1143">
        <v>12.3</v>
      </c>
      <c r="AL133" s="1144"/>
      <c r="AM133" s="1144"/>
      <c r="AN133" s="1144"/>
      <c r="AO133" s="1145"/>
      <c r="AP133" s="1092"/>
      <c r="AQ133" s="1093"/>
      <c r="AR133" s="1093"/>
      <c r="AS133" s="1093"/>
      <c r="AT133" s="1146"/>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ZJxdZvhM8ES5JErUo0vaGQp21OwMrrtcEmFzPuhumUaTnXnK2Jjdv4uML2bZeKBfBkkwRH+j2+PZEsbE1sAeFQ==" saltValue="BlRBk4eowFcic3vtT0mWQ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428</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AzxYFvyeQ/c7Q2GwJJxTO+iY5ax+pmsO/J1KRnSPaFwdQDCaxFxeqmwpuVj4MfS5+wTGYtuGv8p7NIXE7Q94cQ==" saltValue="hV2Swf1EOauhyHRyjl5l9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429</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430</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8" t="s">
        <v>431</v>
      </c>
      <c r="AP7" s="268"/>
      <c r="AQ7" s="269" t="s">
        <v>432</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79"/>
      <c r="AP8" s="274" t="s">
        <v>433</v>
      </c>
      <c r="AQ8" s="275" t="s">
        <v>434</v>
      </c>
      <c r="AR8" s="276" t="s">
        <v>435</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0" t="s">
        <v>436</v>
      </c>
      <c r="AL9" s="1181"/>
      <c r="AM9" s="1181"/>
      <c r="AN9" s="1182"/>
      <c r="AO9" s="277">
        <v>4620362</v>
      </c>
      <c r="AP9" s="277">
        <v>65664</v>
      </c>
      <c r="AQ9" s="278">
        <v>72345</v>
      </c>
      <c r="AR9" s="279">
        <v>-9.1999999999999993</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0" t="s">
        <v>437</v>
      </c>
      <c r="AL10" s="1181"/>
      <c r="AM10" s="1181"/>
      <c r="AN10" s="1182"/>
      <c r="AO10" s="280">
        <v>597534</v>
      </c>
      <c r="AP10" s="280">
        <v>8492</v>
      </c>
      <c r="AQ10" s="281">
        <v>6087</v>
      </c>
      <c r="AR10" s="282">
        <v>39.5</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0" t="s">
        <v>438</v>
      </c>
      <c r="AL11" s="1181"/>
      <c r="AM11" s="1181"/>
      <c r="AN11" s="1182"/>
      <c r="AO11" s="280">
        <v>2140</v>
      </c>
      <c r="AP11" s="280">
        <v>30</v>
      </c>
      <c r="AQ11" s="281">
        <v>1128</v>
      </c>
      <c r="AR11" s="282">
        <v>-97.3</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0" t="s">
        <v>439</v>
      </c>
      <c r="AL12" s="1181"/>
      <c r="AM12" s="1181"/>
      <c r="AN12" s="1182"/>
      <c r="AO12" s="280">
        <v>1247</v>
      </c>
      <c r="AP12" s="280">
        <v>18</v>
      </c>
      <c r="AQ12" s="281">
        <v>9</v>
      </c>
      <c r="AR12" s="282">
        <v>100</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0" t="s">
        <v>440</v>
      </c>
      <c r="AL13" s="1181"/>
      <c r="AM13" s="1181"/>
      <c r="AN13" s="1182"/>
      <c r="AO13" s="280">
        <v>145937</v>
      </c>
      <c r="AP13" s="280">
        <v>2074</v>
      </c>
      <c r="AQ13" s="281">
        <v>2326</v>
      </c>
      <c r="AR13" s="282">
        <v>-10.8</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0" t="s">
        <v>441</v>
      </c>
      <c r="AL14" s="1181"/>
      <c r="AM14" s="1181"/>
      <c r="AN14" s="1182"/>
      <c r="AO14" s="280">
        <v>177399</v>
      </c>
      <c r="AP14" s="280">
        <v>2521</v>
      </c>
      <c r="AQ14" s="281">
        <v>1625</v>
      </c>
      <c r="AR14" s="282">
        <v>55.1</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3" t="s">
        <v>442</v>
      </c>
      <c r="AL15" s="1184"/>
      <c r="AM15" s="1184"/>
      <c r="AN15" s="1185"/>
      <c r="AO15" s="280">
        <v>-227494</v>
      </c>
      <c r="AP15" s="280">
        <v>-3233</v>
      </c>
      <c r="AQ15" s="281">
        <v>-4515</v>
      </c>
      <c r="AR15" s="282">
        <v>-28.4</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3" t="s">
        <v>188</v>
      </c>
      <c r="AL16" s="1184"/>
      <c r="AM16" s="1184"/>
      <c r="AN16" s="1185"/>
      <c r="AO16" s="280">
        <v>5317125</v>
      </c>
      <c r="AP16" s="280">
        <v>75566</v>
      </c>
      <c r="AQ16" s="281">
        <v>79005</v>
      </c>
      <c r="AR16" s="282">
        <v>-4.4000000000000004</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443</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444</v>
      </c>
      <c r="AP20" s="289" t="s">
        <v>445</v>
      </c>
      <c r="AQ20" s="290" t="s">
        <v>446</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6" t="s">
        <v>447</v>
      </c>
      <c r="AL21" s="1187"/>
      <c r="AM21" s="1187"/>
      <c r="AN21" s="1188"/>
      <c r="AO21" s="293">
        <v>6.11</v>
      </c>
      <c r="AP21" s="294">
        <v>7.5</v>
      </c>
      <c r="AQ21" s="295">
        <v>-1.39</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6" t="s">
        <v>448</v>
      </c>
      <c r="AL22" s="1187"/>
      <c r="AM22" s="1187"/>
      <c r="AN22" s="1188"/>
      <c r="AO22" s="298">
        <v>98.9</v>
      </c>
      <c r="AP22" s="299">
        <v>98.5</v>
      </c>
      <c r="AQ22" s="300">
        <v>0.4</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77" t="s">
        <v>449</v>
      </c>
      <c r="B26" s="1177"/>
      <c r="C26" s="1177"/>
      <c r="D26" s="1177"/>
      <c r="E26" s="1177"/>
      <c r="F26" s="1177"/>
      <c r="G26" s="1177"/>
      <c r="H26" s="1177"/>
      <c r="I26" s="1177"/>
      <c r="J26" s="1177"/>
      <c r="K26" s="1177"/>
      <c r="L26" s="1177"/>
      <c r="M26" s="1177"/>
      <c r="N26" s="1177"/>
      <c r="O26" s="1177"/>
      <c r="P26" s="1177"/>
      <c r="Q26" s="1177"/>
      <c r="R26" s="1177"/>
      <c r="S26" s="1177"/>
      <c r="T26" s="1177"/>
      <c r="U26" s="1177"/>
      <c r="V26" s="1177"/>
      <c r="W26" s="1177"/>
      <c r="X26" s="1177"/>
      <c r="Y26" s="1177"/>
      <c r="Z26" s="1177"/>
      <c r="AA26" s="1177"/>
      <c r="AB26" s="1177"/>
      <c r="AC26" s="1177"/>
      <c r="AD26" s="1177"/>
      <c r="AE26" s="1177"/>
      <c r="AF26" s="1177"/>
      <c r="AG26" s="1177"/>
      <c r="AH26" s="1177"/>
      <c r="AI26" s="1177"/>
      <c r="AJ26" s="1177"/>
      <c r="AK26" s="1177"/>
      <c r="AL26" s="1177"/>
      <c r="AM26" s="1177"/>
      <c r="AN26" s="1177"/>
      <c r="AO26" s="1177"/>
      <c r="AP26" s="1177"/>
      <c r="AQ26" s="1177"/>
      <c r="AR26" s="1177"/>
      <c r="AS26" s="1177"/>
      <c r="AT26" s="263"/>
    </row>
    <row r="27" spans="1:46" x14ac:dyDescent="0.15">
      <c r="A27" s="305"/>
      <c r="AO27" s="258"/>
      <c r="AP27" s="258"/>
      <c r="AQ27" s="258"/>
      <c r="AR27" s="258"/>
      <c r="AS27" s="258"/>
      <c r="AT27" s="258"/>
    </row>
    <row r="28" spans="1:46" ht="17.25" x14ac:dyDescent="0.15">
      <c r="A28" s="259" t="s">
        <v>450</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451</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8" t="s">
        <v>431</v>
      </c>
      <c r="AP30" s="268"/>
      <c r="AQ30" s="269" t="s">
        <v>432</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79"/>
      <c r="AP31" s="274" t="s">
        <v>433</v>
      </c>
      <c r="AQ31" s="275" t="s">
        <v>434</v>
      </c>
      <c r="AR31" s="276" t="s">
        <v>435</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4" t="s">
        <v>452</v>
      </c>
      <c r="AL32" s="1195"/>
      <c r="AM32" s="1195"/>
      <c r="AN32" s="1196"/>
      <c r="AO32" s="308">
        <v>3488941</v>
      </c>
      <c r="AP32" s="308">
        <v>49584</v>
      </c>
      <c r="AQ32" s="309">
        <v>42274</v>
      </c>
      <c r="AR32" s="310">
        <v>17.3</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4" t="s">
        <v>453</v>
      </c>
      <c r="AL33" s="1195"/>
      <c r="AM33" s="1195"/>
      <c r="AN33" s="1196"/>
      <c r="AO33" s="308" t="s">
        <v>454</v>
      </c>
      <c r="AP33" s="308" t="s">
        <v>454</v>
      </c>
      <c r="AQ33" s="309" t="s">
        <v>454</v>
      </c>
      <c r="AR33" s="310" t="s">
        <v>454</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4" t="s">
        <v>455</v>
      </c>
      <c r="AL34" s="1195"/>
      <c r="AM34" s="1195"/>
      <c r="AN34" s="1196"/>
      <c r="AO34" s="308" t="s">
        <v>454</v>
      </c>
      <c r="AP34" s="308" t="s">
        <v>454</v>
      </c>
      <c r="AQ34" s="309">
        <v>53</v>
      </c>
      <c r="AR34" s="310" t="s">
        <v>454</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4" t="s">
        <v>456</v>
      </c>
      <c r="AL35" s="1195"/>
      <c r="AM35" s="1195"/>
      <c r="AN35" s="1196"/>
      <c r="AO35" s="308">
        <v>213046</v>
      </c>
      <c r="AP35" s="308">
        <v>3028</v>
      </c>
      <c r="AQ35" s="309">
        <v>12769</v>
      </c>
      <c r="AR35" s="310">
        <v>-76.3</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4" t="s">
        <v>457</v>
      </c>
      <c r="AL36" s="1195"/>
      <c r="AM36" s="1195"/>
      <c r="AN36" s="1196"/>
      <c r="AO36" s="308">
        <v>69781</v>
      </c>
      <c r="AP36" s="308">
        <v>992</v>
      </c>
      <c r="AQ36" s="309">
        <v>1973</v>
      </c>
      <c r="AR36" s="310">
        <v>-49.7</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4" t="s">
        <v>458</v>
      </c>
      <c r="AL37" s="1195"/>
      <c r="AM37" s="1195"/>
      <c r="AN37" s="1196"/>
      <c r="AO37" s="308">
        <v>72319</v>
      </c>
      <c r="AP37" s="308">
        <v>1028</v>
      </c>
      <c r="AQ37" s="309">
        <v>635</v>
      </c>
      <c r="AR37" s="310">
        <v>61.9</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7" t="s">
        <v>459</v>
      </c>
      <c r="AL38" s="1198"/>
      <c r="AM38" s="1198"/>
      <c r="AN38" s="1199"/>
      <c r="AO38" s="311" t="s">
        <v>454</v>
      </c>
      <c r="AP38" s="311" t="s">
        <v>454</v>
      </c>
      <c r="AQ38" s="312">
        <v>1</v>
      </c>
      <c r="AR38" s="300" t="s">
        <v>454</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7" t="s">
        <v>460</v>
      </c>
      <c r="AL39" s="1198"/>
      <c r="AM39" s="1198"/>
      <c r="AN39" s="1199"/>
      <c r="AO39" s="308">
        <v>-693532</v>
      </c>
      <c r="AP39" s="308">
        <v>-9856</v>
      </c>
      <c r="AQ39" s="309">
        <v>-5447</v>
      </c>
      <c r="AR39" s="310">
        <v>80.900000000000006</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4" t="s">
        <v>461</v>
      </c>
      <c r="AL40" s="1195"/>
      <c r="AM40" s="1195"/>
      <c r="AN40" s="1196"/>
      <c r="AO40" s="308">
        <v>-1503063</v>
      </c>
      <c r="AP40" s="308">
        <v>-21361</v>
      </c>
      <c r="AQ40" s="309">
        <v>-37418</v>
      </c>
      <c r="AR40" s="310">
        <v>-42.9</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0" t="s">
        <v>262</v>
      </c>
      <c r="AL41" s="1201"/>
      <c r="AM41" s="1201"/>
      <c r="AN41" s="1202"/>
      <c r="AO41" s="308">
        <v>1647492</v>
      </c>
      <c r="AP41" s="308">
        <v>23414</v>
      </c>
      <c r="AQ41" s="309">
        <v>14840</v>
      </c>
      <c r="AR41" s="310">
        <v>57.8</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462</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463</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464</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89" t="s">
        <v>431</v>
      </c>
      <c r="AN49" s="1191" t="s">
        <v>465</v>
      </c>
      <c r="AO49" s="1192"/>
      <c r="AP49" s="1192"/>
      <c r="AQ49" s="1192"/>
      <c r="AR49" s="1193"/>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0"/>
      <c r="AN50" s="324" t="s">
        <v>466</v>
      </c>
      <c r="AO50" s="325" t="s">
        <v>467</v>
      </c>
      <c r="AP50" s="326" t="s">
        <v>468</v>
      </c>
      <c r="AQ50" s="327" t="s">
        <v>469</v>
      </c>
      <c r="AR50" s="328" t="s">
        <v>470</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471</v>
      </c>
      <c r="AL51" s="321"/>
      <c r="AM51" s="329">
        <v>4851111</v>
      </c>
      <c r="AN51" s="330">
        <v>70426</v>
      </c>
      <c r="AO51" s="331">
        <v>39.5</v>
      </c>
      <c r="AP51" s="332">
        <v>54110</v>
      </c>
      <c r="AQ51" s="333">
        <v>-5.6</v>
      </c>
      <c r="AR51" s="334">
        <v>45.1</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472</v>
      </c>
      <c r="AM52" s="337">
        <v>3439427</v>
      </c>
      <c r="AN52" s="338">
        <v>49932</v>
      </c>
      <c r="AO52" s="339">
        <v>34.200000000000003</v>
      </c>
      <c r="AP52" s="340">
        <v>30620</v>
      </c>
      <c r="AQ52" s="341">
        <v>-6.6</v>
      </c>
      <c r="AR52" s="342">
        <v>40.799999999999997</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473</v>
      </c>
      <c r="AL53" s="321"/>
      <c r="AM53" s="329">
        <v>4572492</v>
      </c>
      <c r="AN53" s="330">
        <v>65760</v>
      </c>
      <c r="AO53" s="331">
        <v>-6.6</v>
      </c>
      <c r="AP53" s="332">
        <v>54684</v>
      </c>
      <c r="AQ53" s="333">
        <v>1.1000000000000001</v>
      </c>
      <c r="AR53" s="334">
        <v>-7.7</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472</v>
      </c>
      <c r="AM54" s="337">
        <v>2605538</v>
      </c>
      <c r="AN54" s="338">
        <v>37472</v>
      </c>
      <c r="AO54" s="339">
        <v>-25</v>
      </c>
      <c r="AP54" s="340">
        <v>32829</v>
      </c>
      <c r="AQ54" s="341">
        <v>7.2</v>
      </c>
      <c r="AR54" s="342">
        <v>-32.200000000000003</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474</v>
      </c>
      <c r="AL55" s="321"/>
      <c r="AM55" s="329">
        <v>2561257</v>
      </c>
      <c r="AN55" s="330">
        <v>36542</v>
      </c>
      <c r="AO55" s="331">
        <v>-44.4</v>
      </c>
      <c r="AP55" s="332">
        <v>62383</v>
      </c>
      <c r="AQ55" s="333">
        <v>14.1</v>
      </c>
      <c r="AR55" s="334">
        <v>-58.5</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472</v>
      </c>
      <c r="AM56" s="337">
        <v>1555472</v>
      </c>
      <c r="AN56" s="338">
        <v>22192</v>
      </c>
      <c r="AO56" s="339">
        <v>-40.799999999999997</v>
      </c>
      <c r="AP56" s="340">
        <v>35325</v>
      </c>
      <c r="AQ56" s="341">
        <v>7.6</v>
      </c>
      <c r="AR56" s="342">
        <v>-48.4</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475</v>
      </c>
      <c r="AL57" s="321"/>
      <c r="AM57" s="329">
        <v>2871736</v>
      </c>
      <c r="AN57" s="330">
        <v>40810</v>
      </c>
      <c r="AO57" s="331">
        <v>11.7</v>
      </c>
      <c r="AP57" s="332">
        <v>63812</v>
      </c>
      <c r="AQ57" s="333">
        <v>2.2999999999999998</v>
      </c>
      <c r="AR57" s="334">
        <v>9.4</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472</v>
      </c>
      <c r="AM58" s="337">
        <v>1619105</v>
      </c>
      <c r="AN58" s="338">
        <v>23009</v>
      </c>
      <c r="AO58" s="339">
        <v>3.7</v>
      </c>
      <c r="AP58" s="340">
        <v>33848</v>
      </c>
      <c r="AQ58" s="341">
        <v>-4.2</v>
      </c>
      <c r="AR58" s="342">
        <v>7.9</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476</v>
      </c>
      <c r="AL59" s="321"/>
      <c r="AM59" s="329">
        <v>2968610</v>
      </c>
      <c r="AN59" s="330">
        <v>42189</v>
      </c>
      <c r="AO59" s="331">
        <v>3.4</v>
      </c>
      <c r="AP59" s="332">
        <v>54225</v>
      </c>
      <c r="AQ59" s="333">
        <v>-15</v>
      </c>
      <c r="AR59" s="334">
        <v>18.399999999999999</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472</v>
      </c>
      <c r="AM60" s="337">
        <v>1763152</v>
      </c>
      <c r="AN60" s="338">
        <v>25058</v>
      </c>
      <c r="AO60" s="339">
        <v>8.9</v>
      </c>
      <c r="AP60" s="340">
        <v>27337</v>
      </c>
      <c r="AQ60" s="341">
        <v>-19.2</v>
      </c>
      <c r="AR60" s="342">
        <v>28.1</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477</v>
      </c>
      <c r="AL61" s="343"/>
      <c r="AM61" s="344">
        <v>3565041</v>
      </c>
      <c r="AN61" s="345">
        <v>51145</v>
      </c>
      <c r="AO61" s="346">
        <v>0.7</v>
      </c>
      <c r="AP61" s="347">
        <v>57843</v>
      </c>
      <c r="AQ61" s="348">
        <v>-0.6</v>
      </c>
      <c r="AR61" s="334">
        <v>1.3</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472</v>
      </c>
      <c r="AM62" s="337">
        <v>2196539</v>
      </c>
      <c r="AN62" s="338">
        <v>31533</v>
      </c>
      <c r="AO62" s="339">
        <v>-3.8</v>
      </c>
      <c r="AP62" s="340">
        <v>31992</v>
      </c>
      <c r="AQ62" s="341">
        <v>-3</v>
      </c>
      <c r="AR62" s="342">
        <v>-0.8</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ZJQF9VnBngeKNyjbKLfAvRaj59peV3k6cpSSNalJy9hQONdvF7yEL4NJVBxd9t88Ue6YDlYeHXqF59xbb4Z/nQ==" saltValue="2OpiXDWTb+ir9PNkBAk/y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479</v>
      </c>
    </row>
    <row r="121" spans="125:125" ht="13.5" hidden="1" customHeight="1" x14ac:dyDescent="0.15">
      <c r="DU121" s="255"/>
    </row>
  </sheetData>
  <sheetProtection algorithmName="SHA-512" hashValue="e23U1Efe1QoiiVrOz4/1xuDN2q7GZzfdLkbQdHuBX/UYw+OWAwhMxuno1Uhl//SSGmEtGHkxPclsCbmXdFbGXg==" saltValue="aoLVBIBrGqLx/Wc3tQwTA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480</v>
      </c>
    </row>
  </sheetData>
  <sheetProtection algorithmName="SHA-512" hashValue="+Z+aoUMHIak0bao0IFb0KDkQ1dNX373dtt+DbWnnaB+ZQgSTQLR/6PjwcMkRhzKSKtql+61cWwR9sl8tHQyJdQ==" saltValue="MuMnvYOwahT2Yey7Kffvr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481</v>
      </c>
      <c r="G46" s="8" t="s">
        <v>482</v>
      </c>
      <c r="H46" s="8" t="s">
        <v>483</v>
      </c>
      <c r="I46" s="8" t="s">
        <v>484</v>
      </c>
      <c r="J46" s="9" t="s">
        <v>485</v>
      </c>
    </row>
    <row r="47" spans="2:10" ht="57.75" customHeight="1" x14ac:dyDescent="0.15">
      <c r="B47" s="10"/>
      <c r="C47" s="1203" t="s">
        <v>3</v>
      </c>
      <c r="D47" s="1203"/>
      <c r="E47" s="1204"/>
      <c r="F47" s="11">
        <v>7.76</v>
      </c>
      <c r="G47" s="12">
        <v>7.95</v>
      </c>
      <c r="H47" s="12">
        <v>9.59</v>
      </c>
      <c r="I47" s="12">
        <v>11.03</v>
      </c>
      <c r="J47" s="13">
        <v>12.8</v>
      </c>
    </row>
    <row r="48" spans="2:10" ht="57.75" customHeight="1" x14ac:dyDescent="0.15">
      <c r="B48" s="14"/>
      <c r="C48" s="1205" t="s">
        <v>4</v>
      </c>
      <c r="D48" s="1205"/>
      <c r="E48" s="1206"/>
      <c r="F48" s="15">
        <v>3.08</v>
      </c>
      <c r="G48" s="16">
        <v>3.66</v>
      </c>
      <c r="H48" s="16">
        <v>4.45</v>
      </c>
      <c r="I48" s="16">
        <v>3.04</v>
      </c>
      <c r="J48" s="17">
        <v>5.46</v>
      </c>
    </row>
    <row r="49" spans="2:10" ht="57.75" customHeight="1" thickBot="1" x14ac:dyDescent="0.2">
      <c r="B49" s="18"/>
      <c r="C49" s="1207" t="s">
        <v>5</v>
      </c>
      <c r="D49" s="1207"/>
      <c r="E49" s="1208"/>
      <c r="F49" s="19" t="s">
        <v>486</v>
      </c>
      <c r="G49" s="20">
        <v>0.91</v>
      </c>
      <c r="H49" s="20">
        <v>2.64</v>
      </c>
      <c r="I49" s="20">
        <v>0.84</v>
      </c>
      <c r="J49" s="21">
        <v>4.6399999999999997</v>
      </c>
    </row>
    <row r="50" spans="2:10" x14ac:dyDescent="0.15"/>
  </sheetData>
  <sheetProtection algorithmName="SHA-512" hashValue="wfctTen3q4S325DI4E55mBB2yNZ/m+M251tbOldtaXScJ0WobWFhuJ2ptG5gwVOF1+lK1aXs5ei1h4c2n2aoEA==" saltValue="v53l0RTF2wbHqMTo6GK86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小島 真宏</cp:lastModifiedBy>
  <cp:lastPrinted>2023-03-20T02:16:41Z</cp:lastPrinted>
  <dcterms:created xsi:type="dcterms:W3CDTF">2023-02-20T05:55:21Z</dcterms:created>
  <dcterms:modified xsi:type="dcterms:W3CDTF">2023-09-29T01:37:10Z</dcterms:modified>
  <cp:category/>
</cp:coreProperties>
</file>