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FA00$\90_イノベーション・海外展開支援係\9020_海外展開支援総合支援事業\R5\海外展開チャレンジ支援事業\01_要綱改正\"/>
    </mc:Choice>
  </mc:AlternateContent>
  <bookViews>
    <workbookView xWindow="0" yWindow="0" windowWidth="9420" windowHeight="8100"/>
  </bookViews>
  <sheets>
    <sheet name="作成手順（まずこちらを確認）" sheetId="11" r:id="rId1"/>
    <sheet name="別紙７" sheetId="8" r:id="rId2"/>
    <sheet name="別紙８" sheetId="9" r:id="rId3"/>
    <sheet name="選択項目" sheetId="10" r:id="rId4"/>
  </sheets>
  <definedNames>
    <definedName name="_xlnm.Print_Area" localSheetId="1">別紙７!$A$1:$J$31</definedName>
    <definedName name="_xlnm.Print_Area" localSheetId="2">別紙８!$A$1:$J$46</definedName>
  </definedNames>
  <calcPr calcId="152511" calcMode="manual"/>
</workbook>
</file>

<file path=xl/calcChain.xml><?xml version="1.0" encoding="utf-8"?>
<calcChain xmlns="http://schemas.openxmlformats.org/spreadsheetml/2006/main">
  <c r="J46" i="9" l="1"/>
  <c r="G29" i="8"/>
  <c r="I44" i="9" l="1"/>
  <c r="I39" i="9"/>
  <c r="I33" i="9"/>
  <c r="I28" i="9"/>
  <c r="I23" i="9"/>
  <c r="I17" i="9"/>
  <c r="I12" i="9"/>
  <c r="I45" i="9" l="1"/>
  <c r="I34" i="9"/>
  <c r="I46" i="9" s="1"/>
  <c r="W24" i="11" l="1"/>
  <c r="W20" i="11"/>
  <c r="U32" i="11" s="1"/>
  <c r="V20" i="11"/>
  <c r="T20" i="11"/>
  <c r="T23" i="11" s="1"/>
  <c r="U33" i="11" s="1"/>
  <c r="V19" i="11"/>
  <c r="T19" i="11"/>
  <c r="V18" i="11"/>
  <c r="T18" i="11"/>
  <c r="V17" i="11"/>
  <c r="T17" i="11"/>
  <c r="V15" i="11"/>
  <c r="T15" i="11"/>
  <c r="V14" i="11"/>
  <c r="T14" i="11"/>
  <c r="V13" i="11"/>
  <c r="T13" i="11"/>
  <c r="V12" i="11"/>
  <c r="T12" i="11"/>
  <c r="V11" i="11"/>
  <c r="T11" i="11"/>
  <c r="V10" i="11"/>
  <c r="T10" i="11"/>
  <c r="H9" i="9"/>
  <c r="U31" i="11" l="1"/>
  <c r="J14" i="11" l="1"/>
  <c r="I13" i="11"/>
  <c r="I12" i="11"/>
  <c r="I11" i="11"/>
  <c r="I14" i="11" l="1"/>
  <c r="J21" i="11"/>
  <c r="K20" i="11"/>
  <c r="K21" i="11" s="1"/>
  <c r="I21" i="11"/>
  <c r="H10" i="9" l="1"/>
  <c r="H43" i="9"/>
  <c r="H42" i="9"/>
  <c r="H41" i="9"/>
  <c r="H31" i="9"/>
  <c r="H26" i="9"/>
  <c r="H20" i="9"/>
  <c r="H15" i="9"/>
  <c r="H12" i="8"/>
  <c r="H10" i="8"/>
  <c r="H16" i="8"/>
  <c r="H15" i="8"/>
  <c r="H11" i="8"/>
  <c r="H9" i="8"/>
  <c r="H8" i="8"/>
  <c r="H38" i="9"/>
  <c r="H37" i="9"/>
  <c r="H32" i="9"/>
  <c r="H30" i="9"/>
  <c r="H27" i="9"/>
  <c r="H25" i="9"/>
  <c r="H21" i="9"/>
  <c r="H22" i="9"/>
  <c r="H19" i="9"/>
  <c r="H16" i="9"/>
  <c r="H14" i="9"/>
  <c r="H11" i="9"/>
  <c r="H12" i="9" l="1"/>
  <c r="H44" i="9"/>
  <c r="F16" i="8" s="1"/>
  <c r="H33" i="9"/>
  <c r="F12" i="8" s="1"/>
  <c r="H17" i="9"/>
  <c r="F9" i="8" s="1"/>
  <c r="H39" i="9"/>
  <c r="H23" i="9"/>
  <c r="F10" i="8" s="1"/>
  <c r="H28" i="9"/>
  <c r="F11" i="8" s="1"/>
  <c r="H17" i="8" l="1"/>
  <c r="H13" i="8"/>
  <c r="F8" i="8"/>
  <c r="H34" i="9"/>
  <c r="F15" i="8"/>
  <c r="H45" i="9"/>
  <c r="F17" i="8" s="1"/>
  <c r="F13" i="8" l="1"/>
  <c r="H46" i="9"/>
  <c r="I22" i="8"/>
  <c r="I18" i="8" l="1"/>
  <c r="G30" i="8" s="1"/>
  <c r="H18" i="8"/>
  <c r="F18" i="8"/>
  <c r="F21" i="8" s="1"/>
  <c r="G31" i="8" l="1"/>
</calcChain>
</file>

<file path=xl/comments1.xml><?xml version="1.0" encoding="utf-8"?>
<comments xmlns="http://schemas.openxmlformats.org/spreadsheetml/2006/main">
  <authors>
    <author>w</author>
  </authors>
  <commentLis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本列は自動計算されます。
</t>
        </r>
      </text>
    </comment>
    <comment ref="K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・自動計算
・1,000未満は切り捨て
・5,000千円以上、1,500千円以下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H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本列は自動計算されます。
</t>
        </r>
      </text>
    </comment>
    <comment ref="J4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・自動計算
・1,000未満は切り捨て
・5,000千円以上、1,500千円以下（交付額上限は1,500千円であるため、計算上超過する場合は数式を消して直接入力）</t>
        </r>
      </text>
    </comment>
  </commentList>
</comments>
</file>

<file path=xl/sharedStrings.xml><?xml version="1.0" encoding="utf-8"?>
<sst xmlns="http://schemas.openxmlformats.org/spreadsheetml/2006/main" count="181" uniqueCount="92">
  <si>
    <t>その他経費</t>
    <rPh sb="2" eb="3">
      <t>タ</t>
    </rPh>
    <rPh sb="3" eb="5">
      <t>ケイヒ</t>
    </rPh>
    <phoneticPr fontId="3"/>
  </si>
  <si>
    <t>数</t>
    <rPh sb="0" eb="1">
      <t>スウ</t>
    </rPh>
    <phoneticPr fontId="3"/>
  </si>
  <si>
    <t>内　　容</t>
  </si>
  <si>
    <t>小計</t>
    <rPh sb="0" eb="2">
      <t>ショウケイ</t>
    </rPh>
    <phoneticPr fontId="3"/>
  </si>
  <si>
    <t>補助金対象外経費</t>
    <rPh sb="0" eb="3">
      <t>ホジョキン</t>
    </rPh>
    <rPh sb="3" eb="5">
      <t>タイショウ</t>
    </rPh>
    <rPh sb="5" eb="6">
      <t>ガイ</t>
    </rPh>
    <rPh sb="6" eb="7">
      <t>キョウ</t>
    </rPh>
    <rPh sb="7" eb="8">
      <t>ヒ</t>
    </rPh>
    <phoneticPr fontId="3"/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</si>
  <si>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</si>
  <si>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</si>
  <si>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</si>
  <si>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3"/>
  </si>
  <si>
    <t>（単位：円）</t>
    <rPh sb="1" eb="3">
      <t>タンイ</t>
    </rPh>
    <rPh sb="4" eb="5">
      <t>エン</t>
    </rPh>
    <phoneticPr fontId="13"/>
  </si>
  <si>
    <t>備考</t>
    <rPh sb="0" eb="2">
      <t>ビコウ</t>
    </rPh>
    <phoneticPr fontId="13"/>
  </si>
  <si>
    <t>（注）</t>
    <rPh sb="1" eb="2">
      <t>チュウ</t>
    </rPh>
    <phoneticPr fontId="13"/>
  </si>
  <si>
    <t>区　分</t>
  </si>
  <si>
    <t>【支出の部】</t>
    <rPh sb="1" eb="3">
      <t>シシュツ</t>
    </rPh>
    <rPh sb="4" eb="5">
      <t>ブ</t>
    </rPh>
    <phoneticPr fontId="3"/>
  </si>
  <si>
    <t>補助事業に
要する経費
(c)=(a)×(b)</t>
  </si>
  <si>
    <t>【収入の部】</t>
    <rPh sb="1" eb="3">
      <t>シュウニュウ</t>
    </rPh>
    <rPh sb="4" eb="5">
      <t>ブ</t>
    </rPh>
    <phoneticPr fontId="13"/>
  </si>
  <si>
    <t>２　外貨建の場合は円換算（外国為替相場表を添付）し、１円未満の端数は切り捨てること</t>
    <rPh sb="2" eb="4">
      <t>ガイカ</t>
    </rPh>
    <rPh sb="4" eb="5">
      <t>タ</t>
    </rPh>
    <rPh sb="6" eb="8">
      <t>バアイ</t>
    </rPh>
    <rPh sb="9" eb="12">
      <t>エンカンサン</t>
    </rPh>
    <rPh sb="13" eb="15">
      <t>ガイコク</t>
    </rPh>
    <rPh sb="15" eb="17">
      <t>カワセ</t>
    </rPh>
    <rPh sb="17" eb="19">
      <t>ソウバ</t>
    </rPh>
    <rPh sb="19" eb="20">
      <t>オモテ</t>
    </rPh>
    <rPh sb="21" eb="23">
      <t>テンプ</t>
    </rPh>
    <rPh sb="27" eb="28">
      <t>エン</t>
    </rPh>
    <rPh sb="28" eb="30">
      <t>ミマン</t>
    </rPh>
    <rPh sb="31" eb="33">
      <t>ハスウ</t>
    </rPh>
    <rPh sb="34" eb="35">
      <t>キ</t>
    </rPh>
    <rPh sb="36" eb="37">
      <t>ス</t>
    </rPh>
    <phoneticPr fontId="3"/>
  </si>
  <si>
    <t xml:space="preserve"> 県補助金</t>
    <rPh sb="1" eb="2">
      <t>ケン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</si>
  <si>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13"/>
  </si>
  <si>
    <t>数量(a)</t>
  </si>
  <si>
    <t>予算額</t>
    <rPh sb="0" eb="3">
      <t>ヨサンガク</t>
    </rPh>
    <phoneticPr fontId="13"/>
  </si>
  <si>
    <t>単　価(b)</t>
  </si>
  <si>
    <r>
      <t xml:space="preserve">補助対象経費
</t>
    </r>
    <r>
      <rPr>
        <sz val="9"/>
        <rFont val="ＭＳ ゴシック"/>
        <family val="3"/>
        <charset val="128"/>
      </rPr>
      <t>（消費税抜き）
(d)</t>
    </r>
    <rPh sb="8" eb="11">
      <t>ショウヒゼイ</t>
    </rPh>
    <rPh sb="11" eb="12">
      <t>ヌ</t>
    </rPh>
    <phoneticPr fontId="3"/>
  </si>
  <si>
    <t>調査・マーケティング費</t>
    <phoneticPr fontId="3"/>
  </si>
  <si>
    <t>越境EC事業費</t>
    <phoneticPr fontId="3"/>
  </si>
  <si>
    <t>調査・コンサルティング費</t>
    <phoneticPr fontId="3"/>
  </si>
  <si>
    <t>共通経費</t>
    <phoneticPr fontId="3"/>
  </si>
  <si>
    <t>■ 海外販路開拓事業</t>
    <phoneticPr fontId="3"/>
  </si>
  <si>
    <t>■ 海外拠点進出・多角化事業</t>
    <phoneticPr fontId="3"/>
  </si>
  <si>
    <t>合計</t>
    <rPh sb="0" eb="2">
      <t>ゴウケイ</t>
    </rPh>
    <phoneticPr fontId="13"/>
  </si>
  <si>
    <t>補助事業に
要する経費
（実際の経費）
(c)</t>
    <rPh sb="0" eb="2">
      <t>ホジョ</t>
    </rPh>
    <rPh sb="2" eb="4">
      <t>ジギョウ</t>
    </rPh>
    <rPh sb="6" eb="7">
      <t>ヨウ</t>
    </rPh>
    <rPh sb="9" eb="11">
      <t>ケイヒ</t>
    </rPh>
    <rPh sb="13" eb="15">
      <t>ジッサイ</t>
    </rPh>
    <rPh sb="16" eb="18">
      <t>ケイヒ</t>
    </rPh>
    <phoneticPr fontId="13"/>
  </si>
  <si>
    <t>補助対象経費
（消費税抜き）
(d)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3"/>
  </si>
  <si>
    <t>■ 海外販路開拓事業</t>
  </si>
  <si>
    <t>■ 海外販路開拓事業</t>
    <phoneticPr fontId="3"/>
  </si>
  <si>
    <t>経費区分／経費項目</t>
    <rPh sb="0" eb="2">
      <t>ケイヒ</t>
    </rPh>
    <rPh sb="2" eb="4">
      <t>クブン</t>
    </rPh>
    <rPh sb="5" eb="7">
      <t>ケイヒ</t>
    </rPh>
    <rPh sb="7" eb="9">
      <t>コウモク</t>
    </rPh>
    <phoneticPr fontId="13"/>
  </si>
  <si>
    <t>経費区分／経費項目</t>
    <rPh sb="5" eb="7">
      <t>ケイヒ</t>
    </rPh>
    <rPh sb="7" eb="9">
      <t>コウモク</t>
    </rPh>
    <phoneticPr fontId="3"/>
  </si>
  <si>
    <t>調査・マーケティング費</t>
    <rPh sb="0" eb="2">
      <t>チョウサ</t>
    </rPh>
    <rPh sb="10" eb="11">
      <t>ヒ</t>
    </rPh>
    <phoneticPr fontId="3"/>
  </si>
  <si>
    <t>認証・産業財産権等取得費</t>
    <rPh sb="0" eb="2">
      <t>ニンショウ</t>
    </rPh>
    <rPh sb="3" eb="5">
      <t>サンギョウ</t>
    </rPh>
    <rPh sb="5" eb="7">
      <t>ザイサン</t>
    </rPh>
    <rPh sb="7" eb="8">
      <t>ケン</t>
    </rPh>
    <rPh sb="8" eb="9">
      <t>トウ</t>
    </rPh>
    <rPh sb="9" eb="11">
      <t>シュトク</t>
    </rPh>
    <rPh sb="11" eb="12">
      <t>ヒ</t>
    </rPh>
    <phoneticPr fontId="3"/>
  </si>
  <si>
    <t>見本市・商談会等出展経費</t>
  </si>
  <si>
    <t>見本市・商談会等出展経費</t>
    <phoneticPr fontId="3"/>
  </si>
  <si>
    <t>越境EC事業費</t>
    <rPh sb="0" eb="2">
      <t>エッキョウ</t>
    </rPh>
    <rPh sb="4" eb="6">
      <t>ジギョウ</t>
    </rPh>
    <rPh sb="6" eb="7">
      <t>ヒ</t>
    </rPh>
    <phoneticPr fontId="3"/>
  </si>
  <si>
    <t>共通経費</t>
  </si>
  <si>
    <t>共通経費</t>
    <rPh sb="0" eb="2">
      <t>キョウツウ</t>
    </rPh>
    <rPh sb="2" eb="4">
      <t>ケイヒ</t>
    </rPh>
    <phoneticPr fontId="3"/>
  </si>
  <si>
    <t>■ 海外拠点進出・多角化事業</t>
  </si>
  <si>
    <t>調査・コンサルティング費</t>
    <rPh sb="0" eb="2">
      <t>チョウサ</t>
    </rPh>
    <rPh sb="11" eb="12">
      <t>ヒ</t>
    </rPh>
    <phoneticPr fontId="3"/>
  </si>
  <si>
    <t>市場調査委託費</t>
    <rPh sb="0" eb="2">
      <t>シジョウ</t>
    </rPh>
    <rPh sb="2" eb="4">
      <t>チョウサ</t>
    </rPh>
    <rPh sb="4" eb="6">
      <t>イタク</t>
    </rPh>
    <rPh sb="6" eb="7">
      <t>ヒ</t>
    </rPh>
    <phoneticPr fontId="3"/>
  </si>
  <si>
    <t>謝金・コンサルタント費</t>
    <phoneticPr fontId="3"/>
  </si>
  <si>
    <t>渡航・宿泊費</t>
    <phoneticPr fontId="3"/>
  </si>
  <si>
    <t>通訳・翻訳費</t>
    <phoneticPr fontId="3"/>
  </si>
  <si>
    <t>信用調査費</t>
    <phoneticPr fontId="3"/>
  </si>
  <si>
    <t>検査・試験費</t>
    <phoneticPr fontId="3"/>
  </si>
  <si>
    <t>審査・登録費</t>
    <phoneticPr fontId="3"/>
  </si>
  <si>
    <t>謝金・コンサルタント費</t>
    <phoneticPr fontId="3"/>
  </si>
  <si>
    <t>出展料（および付随する経費）</t>
    <phoneticPr fontId="3"/>
  </si>
  <si>
    <t>広報媒体製作費</t>
    <phoneticPr fontId="3"/>
  </si>
  <si>
    <t>渡航・宿泊費</t>
    <phoneticPr fontId="3"/>
  </si>
  <si>
    <t>通訳・翻訳費</t>
    <phoneticPr fontId="3"/>
  </si>
  <si>
    <t>輸送費</t>
    <phoneticPr fontId="3"/>
  </si>
  <si>
    <t>出店・出品料</t>
    <phoneticPr fontId="3"/>
  </si>
  <si>
    <t>越境ECサイト制作費</t>
    <phoneticPr fontId="3"/>
  </si>
  <si>
    <t>広報媒体製作費</t>
    <phoneticPr fontId="3"/>
  </si>
  <si>
    <t>謝金・コンサルタント費</t>
    <phoneticPr fontId="3"/>
  </si>
  <si>
    <t>デザイン費</t>
    <phoneticPr fontId="3"/>
  </si>
  <si>
    <t>プロモーション運営費</t>
    <phoneticPr fontId="3"/>
  </si>
  <si>
    <t>FS調査委託費</t>
    <rPh sb="2" eb="4">
      <t>チョウサ</t>
    </rPh>
    <rPh sb="4" eb="6">
      <t>イタク</t>
    </rPh>
    <rPh sb="6" eb="7">
      <t>ヒ</t>
    </rPh>
    <phoneticPr fontId="3"/>
  </si>
  <si>
    <t xml:space="preserve"> 自己資金等</t>
    <rPh sb="5" eb="6">
      <t>トウ</t>
    </rPh>
    <phoneticPr fontId="13"/>
  </si>
  <si>
    <t>合計</t>
    <rPh sb="0" eb="2">
      <t>ゴウケイ</t>
    </rPh>
    <phoneticPr fontId="3"/>
  </si>
  <si>
    <t>総計</t>
    <rPh sb="0" eb="2">
      <t>ソウケイ</t>
    </rPh>
    <phoneticPr fontId="3"/>
  </si>
  <si>
    <t>共通経費（上記以外の経費）</t>
    <rPh sb="0" eb="2">
      <t>キョウツウ</t>
    </rPh>
    <rPh sb="2" eb="4">
      <t>ケイヒ</t>
    </rPh>
    <rPh sb="5" eb="7">
      <t>ジョウキ</t>
    </rPh>
    <rPh sb="7" eb="9">
      <t>イガイ</t>
    </rPh>
    <rPh sb="10" eb="12">
      <t>ケイヒ</t>
    </rPh>
    <phoneticPr fontId="3"/>
  </si>
  <si>
    <t>共通経費（上記以外の経費）</t>
    <phoneticPr fontId="3"/>
  </si>
  <si>
    <t>総計</t>
    <rPh sb="0" eb="2">
      <t>ソウケイ</t>
    </rPh>
    <phoneticPr fontId="13"/>
  </si>
  <si>
    <t>総合計</t>
    <rPh sb="0" eb="1">
      <t>ソウ</t>
    </rPh>
    <rPh sb="1" eb="3">
      <t>ゴウケイ</t>
    </rPh>
    <phoneticPr fontId="13"/>
  </si>
  <si>
    <t>検査・試験費</t>
    <phoneticPr fontId="3"/>
  </si>
  <si>
    <t>審査・登録費</t>
    <phoneticPr fontId="3"/>
  </si>
  <si>
    <t>広告宣伝費</t>
    <phoneticPr fontId="3"/>
  </si>
  <si>
    <t>○○のベトナム市場調査委託に係る経費</t>
    <rPh sb="7" eb="9">
      <t>シジョウ</t>
    </rPh>
    <rPh sb="9" eb="11">
      <t>チョウサ</t>
    </rPh>
    <rPh sb="11" eb="13">
      <t>イタク</t>
    </rPh>
    <rPh sb="14" eb="15">
      <t>カカ</t>
    </rPh>
    <rPh sb="16" eb="18">
      <t>ケイヒ</t>
    </rPh>
    <phoneticPr fontId="3"/>
  </si>
  <si>
    <t>式</t>
    <rPh sb="0" eb="1">
      <t>シキ</t>
    </rPh>
    <phoneticPr fontId="3"/>
  </si>
  <si>
    <t>■ 海外拠点進出・多角化事業</t>
    <phoneticPr fontId="3"/>
  </si>
  <si>
    <t>実績額</t>
  </si>
  <si>
    <t>実績</t>
    <rPh sb="0" eb="2">
      <t>ジッセキ</t>
    </rPh>
    <phoneticPr fontId="3"/>
  </si>
  <si>
    <t>予算</t>
    <rPh sb="0" eb="2">
      <t>ヨサン</t>
    </rPh>
    <phoneticPr fontId="3"/>
  </si>
  <si>
    <t>収支決算書</t>
    <phoneticPr fontId="3"/>
  </si>
  <si>
    <t>３　補助対象経費毎に証拠書類を添付すること</t>
    <rPh sb="2" eb="4">
      <t>ホジョ</t>
    </rPh>
    <rPh sb="4" eb="6">
      <t>タイショウ</t>
    </rPh>
    <rPh sb="6" eb="8">
      <t>ケイヒ</t>
    </rPh>
    <rPh sb="8" eb="9">
      <t>ゴト</t>
    </rPh>
    <rPh sb="10" eb="12">
      <t>ショウコ</t>
    </rPh>
    <rPh sb="12" eb="14">
      <t>ショルイ</t>
    </rPh>
    <rPh sb="15" eb="17">
      <t>テンプ</t>
    </rPh>
    <phoneticPr fontId="3"/>
  </si>
  <si>
    <t>別紙８</t>
    <rPh sb="0" eb="2">
      <t>ベッシ</t>
    </rPh>
    <phoneticPr fontId="3"/>
  </si>
  <si>
    <t>共通経費</t>
    <phoneticPr fontId="3"/>
  </si>
  <si>
    <t>見本市・商談会等出展経費</t>
    <phoneticPr fontId="3"/>
  </si>
  <si>
    <t>認証・産業財産権等取得費</t>
    <phoneticPr fontId="3"/>
  </si>
  <si>
    <t>補助対象経費支出明細書</t>
    <phoneticPr fontId="13"/>
  </si>
  <si>
    <t>補助対象経費支出明細書</t>
    <phoneticPr fontId="13"/>
  </si>
  <si>
    <t>補助金交付
申請額
(1/2以内)</t>
    <rPh sb="3" eb="5">
      <t>コウフ</t>
    </rPh>
    <rPh sb="14" eb="16">
      <t>イナイ</t>
    </rPh>
    <phoneticPr fontId="3"/>
  </si>
  <si>
    <t>補助金交
付申請額
（左経費の1/2以内）</t>
    <rPh sb="0" eb="3">
      <t>ホジョキン</t>
    </rPh>
    <rPh sb="3" eb="4">
      <t>コウ</t>
    </rPh>
    <rPh sb="5" eb="6">
      <t>ヅケ</t>
    </rPh>
    <rPh sb="6" eb="9">
      <t>シンセイガク</t>
    </rPh>
    <rPh sb="11" eb="12">
      <t>サ</t>
    </rPh>
    <rPh sb="12" eb="14">
      <t>ケイヒ</t>
    </rPh>
    <rPh sb="18" eb="20">
      <t>イナイ</t>
    </rPh>
    <phoneticPr fontId="13"/>
  </si>
  <si>
    <t>別紙７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</si>
</sst>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6" formatCode="#,##0_ "/>
    <numFmt numFmtId="177" formatCode="#,##0_ ;[Red]\-#,##0\ "/>
    <numFmt numFmtId="178" formatCode="#,##0_);[Red]\(#,##0\)"/>
  </numFmts>
  <fonts count="2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theme="1"/>
      </left>
      <right style="thin">
        <color indexed="64"/>
      </right>
      <top style="double">
        <color theme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theme="1"/>
      </top>
      <bottom style="double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 diagonalDown="1">
      <left style="thin">
        <color indexed="64"/>
      </left>
      <right/>
      <top/>
      <bottom style="medium">
        <color theme="1"/>
      </bottom>
      <diagonal style="thin">
        <color indexed="64"/>
      </diagonal>
    </border>
    <border diagonalDown="1">
      <left/>
      <right/>
      <top/>
      <bottom style="medium">
        <color theme="1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theme="1"/>
      </bottom>
      <diagonal style="thin">
        <color indexed="64"/>
      </diagonal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 style="double">
        <color indexed="64"/>
      </top>
      <bottom style="thin">
        <color theme="1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6" fontId="16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0" fontId="1" fillId="0" borderId="17" xfId="4" applyFont="1" applyFill="1" applyBorder="1" applyAlignment="1">
      <alignment vertical="center" wrapText="1"/>
    </xf>
    <xf numFmtId="0" fontId="1" fillId="0" borderId="17" xfId="4" applyFont="1" applyFill="1" applyBorder="1" applyAlignment="1">
      <alignment horizontal="left" vertical="center" wrapText="1"/>
    </xf>
    <xf numFmtId="0" fontId="1" fillId="0" borderId="17" xfId="4" applyFont="1" applyFill="1" applyBorder="1" applyAlignment="1" applyProtection="1">
      <alignment vertical="center" wrapText="1"/>
      <protection locked="0"/>
    </xf>
    <xf numFmtId="0" fontId="1" fillId="0" borderId="31" xfId="4" applyFont="1" applyFill="1" applyBorder="1" applyAlignment="1" applyProtection="1">
      <alignment vertical="center" wrapText="1"/>
      <protection locked="0"/>
    </xf>
    <xf numFmtId="0" fontId="1" fillId="0" borderId="19" xfId="4" applyFont="1" applyFill="1" applyBorder="1" applyAlignment="1">
      <alignment vertical="center" wrapText="1"/>
    </xf>
    <xf numFmtId="0" fontId="1" fillId="0" borderId="18" xfId="4" applyFont="1" applyFill="1" applyBorder="1" applyAlignment="1" applyProtection="1">
      <alignment vertical="center" wrapText="1"/>
      <protection locked="0"/>
    </xf>
    <xf numFmtId="0" fontId="1" fillId="0" borderId="17" xfId="4" applyFont="1" applyFill="1" applyBorder="1" applyAlignment="1" applyProtection="1">
      <alignment horizontal="left" vertical="center" wrapText="1"/>
      <protection locked="0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/>
    <xf numFmtId="0" fontId="1" fillId="0" borderId="31" xfId="4" applyFont="1" applyFill="1" applyBorder="1" applyAlignment="1">
      <alignment vertical="center" wrapText="1"/>
    </xf>
    <xf numFmtId="38" fontId="11" fillId="2" borderId="39" xfId="1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vertical="center" wrapText="1"/>
    </xf>
    <xf numFmtId="0" fontId="2" fillId="0" borderId="0" xfId="0" applyFont="1">
      <alignment vertical="center"/>
    </xf>
    <xf numFmtId="177" fontId="1" fillId="0" borderId="17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17" xfId="1" applyNumberFormat="1" applyFont="1" applyFill="1" applyBorder="1" applyAlignment="1">
      <alignment horizontal="right" vertical="center" wrapText="1"/>
    </xf>
    <xf numFmtId="177" fontId="1" fillId="0" borderId="31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31" xfId="1" applyNumberFormat="1" applyFont="1" applyFill="1" applyBorder="1" applyAlignment="1">
      <alignment horizontal="right" vertical="center" wrapText="1"/>
    </xf>
    <xf numFmtId="177" fontId="1" fillId="0" borderId="18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18" xfId="1" applyNumberFormat="1" applyFont="1" applyFill="1" applyBorder="1" applyAlignment="1">
      <alignment horizontal="right" vertical="center" wrapText="1"/>
    </xf>
    <xf numFmtId="177" fontId="1" fillId="3" borderId="39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10" xfId="4" applyFont="1" applyFill="1" applyBorder="1" applyAlignment="1">
      <alignment horizontal="center" vertical="center" textRotation="255" wrapText="1"/>
    </xf>
    <xf numFmtId="177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177" fontId="1" fillId="3" borderId="0" xfId="1" applyNumberFormat="1" applyFont="1" applyFill="1" applyBorder="1" applyAlignment="1">
      <alignment horizontal="right" vertical="center" wrapText="1"/>
    </xf>
    <xf numFmtId="0" fontId="1" fillId="3" borderId="42" xfId="4" applyFont="1" applyFill="1" applyBorder="1" applyAlignment="1">
      <alignment horizontal="center" vertical="center" textRotation="255" wrapText="1"/>
    </xf>
    <xf numFmtId="177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44" xfId="4" applyFont="1" applyFill="1" applyBorder="1" applyAlignment="1">
      <alignment horizontal="left" vertical="center" wrapText="1"/>
    </xf>
    <xf numFmtId="0" fontId="1" fillId="3" borderId="36" xfId="4" applyFont="1" applyFill="1" applyBorder="1" applyAlignment="1">
      <alignment horizontal="center" vertical="center" textRotation="255" wrapText="1"/>
    </xf>
    <xf numFmtId="0" fontId="1" fillId="3" borderId="44" xfId="4" applyFont="1" applyFill="1" applyBorder="1" applyAlignment="1">
      <alignment vertical="center" textRotation="255" wrapText="1"/>
    </xf>
    <xf numFmtId="41" fontId="1" fillId="2" borderId="39" xfId="1" applyNumberFormat="1" applyFont="1" applyFill="1" applyBorder="1" applyAlignment="1">
      <alignment horizontal="center" vertical="center" wrapText="1"/>
    </xf>
    <xf numFmtId="41" fontId="1" fillId="2" borderId="9" xfId="1" applyNumberFormat="1" applyFont="1" applyFill="1" applyBorder="1" applyAlignment="1">
      <alignment horizontal="center" vertical="center" wrapText="1"/>
    </xf>
    <xf numFmtId="41" fontId="1" fillId="3" borderId="39" xfId="1" applyNumberFormat="1" applyFont="1" applyFill="1" applyBorder="1" applyAlignment="1">
      <alignment horizontal="right" vertical="center" wrapText="1"/>
    </xf>
    <xf numFmtId="41" fontId="1" fillId="3" borderId="9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17" xfId="1" applyNumberFormat="1" applyFont="1" applyFill="1" applyBorder="1" applyAlignment="1">
      <alignment horizontal="right" vertical="center" wrapText="1"/>
    </xf>
    <xf numFmtId="41" fontId="1" fillId="0" borderId="17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18" xfId="1" applyNumberFormat="1" applyFont="1" applyFill="1" applyBorder="1" applyAlignment="1">
      <alignment horizontal="right" vertical="center" wrapText="1"/>
    </xf>
    <xf numFmtId="41" fontId="1" fillId="0" borderId="18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1" xfId="1" applyNumberFormat="1" applyFont="1" applyFill="1" applyBorder="1" applyAlignment="1">
      <alignment horizontal="right" vertical="center" wrapText="1"/>
    </xf>
    <xf numFmtId="41" fontId="1" fillId="0" borderId="31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0" xfId="1" applyNumberFormat="1" applyFont="1" applyFill="1" applyBorder="1" applyAlignment="1">
      <alignment horizontal="right" vertical="center" wrapText="1"/>
    </xf>
    <xf numFmtId="41" fontId="1" fillId="0" borderId="30" xfId="1" applyNumberFormat="1" applyFont="1" applyFill="1" applyBorder="1" applyAlignment="1" applyProtection="1">
      <alignment horizontal="right" vertical="center" wrapText="1"/>
      <protection locked="0"/>
    </xf>
    <xf numFmtId="41" fontId="1" fillId="3" borderId="0" xfId="1" applyNumberFormat="1" applyFont="1" applyFill="1" applyBorder="1" applyAlignment="1">
      <alignment horizontal="right" vertical="center" wrapText="1"/>
    </xf>
    <xf numFmtId="41" fontId="1" fillId="3" borderId="10" xfId="1" applyNumberFormat="1" applyFont="1" applyFill="1" applyBorder="1" applyAlignment="1" applyProtection="1">
      <alignment horizontal="right" vertical="center" wrapText="1"/>
      <protection locked="0"/>
    </xf>
    <xf numFmtId="41" fontId="1" fillId="3" borderId="10" xfId="1" applyNumberFormat="1" applyFont="1" applyFill="1" applyBorder="1" applyAlignment="1">
      <alignment horizontal="right" vertical="center" wrapText="1"/>
    </xf>
    <xf numFmtId="41" fontId="1" fillId="0" borderId="42" xfId="1" applyNumberFormat="1" applyFont="1" applyFill="1" applyBorder="1" applyAlignment="1">
      <alignment horizontal="right" vertical="center" wrapText="1"/>
    </xf>
    <xf numFmtId="41" fontId="1" fillId="0" borderId="42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6" xfId="1" applyNumberFormat="1" applyFont="1" applyFill="1" applyBorder="1" applyAlignment="1">
      <alignment horizontal="right" vertical="center" wrapText="1"/>
    </xf>
    <xf numFmtId="41" fontId="1" fillId="0" borderId="25" xfId="1" applyNumberFormat="1" applyFont="1" applyFill="1" applyBorder="1" applyAlignment="1">
      <alignment horizontal="right" vertical="center" wrapText="1"/>
    </xf>
    <xf numFmtId="38" fontId="11" fillId="0" borderId="18" xfId="1" applyFont="1" applyFill="1" applyBorder="1" applyAlignment="1">
      <alignment horizontal="center" vertical="center" wrapText="1"/>
    </xf>
    <xf numFmtId="41" fontId="1" fillId="0" borderId="45" xfId="1" applyNumberFormat="1" applyFont="1" applyFill="1" applyBorder="1" applyAlignment="1">
      <alignment horizontal="right" vertical="center" wrapText="1"/>
    </xf>
    <xf numFmtId="41" fontId="1" fillId="0" borderId="43" xfId="1" applyNumberFormat="1" applyFont="1" applyFill="1" applyBorder="1" applyAlignment="1">
      <alignment horizontal="right" vertical="center" wrapText="1"/>
    </xf>
    <xf numFmtId="41" fontId="1" fillId="0" borderId="61" xfId="1" applyNumberFormat="1" applyFont="1" applyFill="1" applyBorder="1" applyAlignment="1">
      <alignment horizontal="right" vertical="center" wrapText="1"/>
    </xf>
    <xf numFmtId="41" fontId="1" fillId="0" borderId="60" xfId="1" applyNumberFormat="1" applyFont="1" applyFill="1" applyBorder="1" applyAlignment="1">
      <alignment horizontal="right" vertical="center" wrapText="1"/>
    </xf>
    <xf numFmtId="41" fontId="1" fillId="0" borderId="44" xfId="1" applyNumberFormat="1" applyFont="1" applyFill="1" applyBorder="1" applyAlignment="1">
      <alignment horizontal="right" vertical="center" wrapText="1"/>
    </xf>
    <xf numFmtId="0" fontId="1" fillId="2" borderId="4" xfId="4" applyFont="1" applyFill="1" applyBorder="1" applyAlignment="1">
      <alignment horizontal="center" vertical="center" textRotation="255" wrapText="1"/>
    </xf>
    <xf numFmtId="38" fontId="11" fillId="0" borderId="18" xfId="1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62" xfId="0" applyBorder="1">
      <alignment vertical="center"/>
    </xf>
    <xf numFmtId="0" fontId="10" fillId="0" borderId="17" xfId="2" applyFont="1" applyBorder="1" applyAlignment="1">
      <alignment horizontal="center" vertical="center" wrapText="1"/>
    </xf>
    <xf numFmtId="49" fontId="6" fillId="2" borderId="36" xfId="2" applyNumberFormat="1" applyFont="1" applyFill="1" applyBorder="1" applyAlignment="1">
      <alignment vertical="center" textRotation="255" shrinkToFit="1"/>
    </xf>
    <xf numFmtId="0" fontId="6" fillId="0" borderId="68" xfId="2" applyFont="1" applyBorder="1" applyAlignment="1">
      <alignment vertical="center"/>
    </xf>
    <xf numFmtId="41" fontId="6" fillId="0" borderId="13" xfId="2" applyNumberFormat="1" applyFont="1" applyBorder="1" applyAlignment="1">
      <alignment horizontal="center" vertical="center"/>
    </xf>
    <xf numFmtId="41" fontId="6" fillId="0" borderId="21" xfId="2" applyNumberFormat="1" applyFont="1" applyBorder="1" applyAlignment="1">
      <alignment horizontal="center" vertical="center"/>
    </xf>
    <xf numFmtId="176" fontId="6" fillId="0" borderId="92" xfId="2" applyNumberFormat="1" applyFont="1" applyBorder="1" applyAlignment="1" applyProtection="1">
      <alignment horizontal="left" vertical="center" wrapText="1"/>
      <protection locked="0"/>
    </xf>
    <xf numFmtId="41" fontId="6" fillId="0" borderId="39" xfId="2" applyNumberFormat="1" applyFont="1" applyBorder="1" applyAlignment="1">
      <alignment horizontal="center" vertical="center"/>
    </xf>
    <xf numFmtId="41" fontId="6" fillId="0" borderId="9" xfId="2" applyNumberFormat="1" applyFont="1" applyBorder="1" applyAlignment="1">
      <alignment horizontal="center" vertical="center"/>
    </xf>
    <xf numFmtId="176" fontId="6" fillId="0" borderId="93" xfId="2" applyNumberFormat="1" applyFont="1" applyBorder="1" applyAlignment="1" applyProtection="1">
      <alignment horizontal="left" vertical="center" wrapText="1"/>
      <protection locked="0"/>
    </xf>
    <xf numFmtId="0" fontId="6" fillId="0" borderId="71" xfId="2" applyFont="1" applyBorder="1" applyAlignment="1">
      <alignment vertical="center"/>
    </xf>
    <xf numFmtId="41" fontId="6" fillId="0" borderId="72" xfId="2" applyNumberFormat="1" applyFont="1" applyBorder="1" applyAlignment="1">
      <alignment horizontal="center" vertical="center"/>
    </xf>
    <xf numFmtId="41" fontId="6" fillId="0" borderId="73" xfId="2" applyNumberFormat="1" applyFont="1" applyBorder="1" applyAlignment="1">
      <alignment horizontal="center" vertical="center"/>
    </xf>
    <xf numFmtId="0" fontId="6" fillId="0" borderId="92" xfId="2" applyFont="1" applyBorder="1" applyAlignment="1" applyProtection="1">
      <alignment horizontal="left" vertical="center"/>
    </xf>
    <xf numFmtId="49" fontId="6" fillId="2" borderId="0" xfId="2" applyNumberFormat="1" applyFont="1" applyFill="1" applyBorder="1" applyAlignment="1">
      <alignment horizontal="center" vertical="center" textRotation="255" shrinkToFit="1"/>
    </xf>
    <xf numFmtId="0" fontId="6" fillId="0" borderId="70" xfId="2" applyFont="1" applyBorder="1" applyAlignment="1">
      <alignment vertical="center"/>
    </xf>
    <xf numFmtId="41" fontId="6" fillId="0" borderId="74" xfId="2" applyNumberFormat="1" applyFont="1" applyBorder="1" applyAlignment="1">
      <alignment horizontal="center" vertical="center"/>
    </xf>
    <xf numFmtId="49" fontId="6" fillId="2" borderId="36" xfId="2" applyNumberFormat="1" applyFont="1" applyFill="1" applyBorder="1" applyAlignment="1">
      <alignment horizontal="center" vertical="center" textRotation="255" shrinkToFit="1"/>
    </xf>
    <xf numFmtId="41" fontId="6" fillId="0" borderId="13" xfId="2" applyNumberFormat="1" applyFont="1" applyBorder="1" applyAlignment="1">
      <alignment horizontal="right" vertical="center"/>
    </xf>
    <xf numFmtId="41" fontId="6" fillId="0" borderId="21" xfId="2" applyNumberFormat="1" applyFont="1" applyBorder="1" applyAlignment="1">
      <alignment horizontal="right" vertical="center"/>
    </xf>
    <xf numFmtId="41" fontId="6" fillId="0" borderId="75" xfId="2" applyNumberFormat="1" applyFont="1" applyBorder="1" applyAlignment="1">
      <alignment horizontal="right" vertical="center"/>
    </xf>
    <xf numFmtId="41" fontId="6" fillId="0" borderId="76" xfId="2" applyNumberFormat="1" applyFont="1" applyBorder="1" applyAlignment="1">
      <alignment horizontal="right" vertical="center"/>
    </xf>
    <xf numFmtId="176" fontId="6" fillId="0" borderId="94" xfId="2" applyNumberFormat="1" applyFont="1" applyBorder="1" applyAlignment="1" applyProtection="1">
      <alignment horizontal="left" vertical="center" wrapText="1"/>
      <protection locked="0"/>
    </xf>
    <xf numFmtId="49" fontId="6" fillId="2" borderId="42" xfId="2" applyNumberFormat="1" applyFont="1" applyFill="1" applyBorder="1" applyAlignment="1">
      <alignment horizontal="center" vertical="center" textRotation="255" shrinkToFit="1"/>
    </xf>
    <xf numFmtId="0" fontId="6" fillId="0" borderId="77" xfId="2" applyFont="1" applyBorder="1" applyAlignment="1">
      <alignment horizontal="center" vertical="center"/>
    </xf>
    <xf numFmtId="0" fontId="6" fillId="0" borderId="78" xfId="2" applyFont="1" applyBorder="1" applyAlignment="1">
      <alignment vertical="center"/>
    </xf>
    <xf numFmtId="41" fontId="6" fillId="0" borderId="79" xfId="2" applyNumberFormat="1" applyFont="1" applyBorder="1" applyAlignment="1">
      <alignment horizontal="right" vertical="center"/>
    </xf>
    <xf numFmtId="41" fontId="6" fillId="0" borderId="80" xfId="2" applyNumberFormat="1" applyFont="1" applyBorder="1" applyAlignment="1">
      <alignment horizontal="right" vertical="center"/>
    </xf>
    <xf numFmtId="178" fontId="6" fillId="0" borderId="94" xfId="2" applyNumberFormat="1" applyFont="1" applyBorder="1" applyAlignment="1" applyProtection="1">
      <alignment horizontal="left" vertical="center"/>
    </xf>
    <xf numFmtId="41" fontId="6" fillId="0" borderId="0" xfId="2" applyNumberFormat="1" applyFont="1" applyBorder="1" applyAlignment="1">
      <alignment horizontal="right" vertical="center"/>
    </xf>
    <xf numFmtId="41" fontId="6" fillId="0" borderId="10" xfId="2" applyNumberFormat="1" applyFont="1" applyBorder="1" applyAlignment="1">
      <alignment horizontal="right" vertical="center"/>
    </xf>
    <xf numFmtId="41" fontId="6" fillId="0" borderId="67" xfId="2" applyNumberFormat="1" applyFont="1" applyBorder="1" applyAlignment="1">
      <alignment horizontal="right" vertical="center"/>
    </xf>
    <xf numFmtId="178" fontId="6" fillId="0" borderId="95" xfId="2" applyNumberFormat="1" applyFont="1" applyBorder="1" applyAlignment="1" applyProtection="1">
      <alignment horizontal="left" vertical="center"/>
    </xf>
    <xf numFmtId="41" fontId="6" fillId="0" borderId="9" xfId="2" applyNumberFormat="1" applyFont="1" applyBorder="1" applyAlignment="1">
      <alignment horizontal="right" vertical="center"/>
    </xf>
    <xf numFmtId="41" fontId="6" fillId="0" borderId="69" xfId="2" applyNumberFormat="1" applyFont="1" applyBorder="1" applyAlignment="1">
      <alignment horizontal="right" vertical="center"/>
    </xf>
    <xf numFmtId="178" fontId="6" fillId="0" borderId="93" xfId="2" applyNumberFormat="1" applyFont="1" applyBorder="1" applyAlignment="1" applyProtection="1">
      <alignment horizontal="left" vertical="center"/>
    </xf>
    <xf numFmtId="178" fontId="6" fillId="0" borderId="92" xfId="2" applyNumberFormat="1" applyFont="1" applyBorder="1" applyAlignment="1" applyProtection="1">
      <alignment horizontal="left" vertical="center"/>
    </xf>
    <xf numFmtId="178" fontId="6" fillId="0" borderId="103" xfId="2" applyNumberFormat="1" applyFont="1" applyBorder="1" applyAlignment="1" applyProtection="1">
      <alignment horizontal="left" vertical="center"/>
    </xf>
    <xf numFmtId="176" fontId="6" fillId="0" borderId="41" xfId="2" applyNumberFormat="1" applyFont="1" applyBorder="1" applyAlignment="1">
      <alignment horizontal="center" vertical="center" shrinkToFit="1"/>
    </xf>
    <xf numFmtId="0" fontId="6" fillId="0" borderId="98" xfId="2" applyFont="1" applyBorder="1" applyAlignment="1">
      <alignment vertical="center"/>
    </xf>
    <xf numFmtId="41" fontId="6" fillId="0" borderId="99" xfId="2" applyNumberFormat="1" applyFont="1" applyBorder="1" applyAlignment="1">
      <alignment horizontal="right" vertical="center"/>
    </xf>
    <xf numFmtId="49" fontId="6" fillId="2" borderId="44" xfId="2" applyNumberFormat="1" applyFont="1" applyFill="1" applyBorder="1" applyAlignment="1">
      <alignment vertical="center" textRotation="255" shrinkToFit="1"/>
    </xf>
    <xf numFmtId="176" fontId="6" fillId="0" borderId="68" xfId="2" applyNumberFormat="1" applyFont="1" applyBorder="1" applyAlignment="1">
      <alignment horizontal="center" vertical="center" shrinkToFit="1"/>
    </xf>
    <xf numFmtId="0" fontId="6" fillId="0" borderId="109" xfId="2" applyFont="1" applyBorder="1" applyAlignment="1">
      <alignment horizontal="center" vertical="center"/>
    </xf>
    <xf numFmtId="41" fontId="6" fillId="0" borderId="110" xfId="2" applyNumberFormat="1" applyFont="1" applyBorder="1" applyAlignment="1">
      <alignment horizontal="center" vertical="center"/>
    </xf>
    <xf numFmtId="49" fontId="6" fillId="2" borderId="44" xfId="2" applyNumberFormat="1" applyFont="1" applyFill="1" applyBorder="1" applyAlignment="1">
      <alignment horizontal="center" vertical="center" textRotation="255" shrinkToFit="1"/>
    </xf>
    <xf numFmtId="178" fontId="6" fillId="0" borderId="111" xfId="2" applyNumberFormat="1" applyFont="1" applyBorder="1" applyAlignment="1" applyProtection="1">
      <alignment horizontal="left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left" vertical="center" wrapText="1"/>
    </xf>
    <xf numFmtId="0" fontId="6" fillId="0" borderId="107" xfId="2" applyFont="1" applyBorder="1" applyAlignment="1">
      <alignment horizontal="left" vertical="center" wrapText="1"/>
    </xf>
    <xf numFmtId="41" fontId="6" fillId="0" borderId="15" xfId="5" applyNumberFormat="1" applyFont="1" applyBorder="1" applyAlignment="1">
      <alignment horizontal="center" vertical="center" wrapText="1"/>
    </xf>
    <xf numFmtId="41" fontId="6" fillId="0" borderId="23" xfId="5" applyNumberFormat="1" applyFont="1" applyBorder="1" applyAlignment="1">
      <alignment horizontal="center" vertical="center" wrapText="1"/>
    </xf>
    <xf numFmtId="0" fontId="6" fillId="0" borderId="51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05" xfId="2" applyFont="1" applyBorder="1" applyAlignment="1">
      <alignment horizontal="left" vertical="center" wrapText="1"/>
    </xf>
    <xf numFmtId="41" fontId="6" fillId="0" borderId="13" xfId="5" applyNumberFormat="1" applyFont="1" applyBorder="1" applyAlignment="1">
      <alignment horizontal="center" vertical="center" wrapText="1"/>
    </xf>
    <xf numFmtId="41" fontId="6" fillId="0" borderId="21" xfId="5" applyNumberFormat="1" applyFont="1" applyBorder="1" applyAlignment="1">
      <alignment horizontal="center" vertical="center" wrapText="1"/>
    </xf>
    <xf numFmtId="0" fontId="6" fillId="0" borderId="33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left" vertical="center" wrapText="1"/>
    </xf>
    <xf numFmtId="0" fontId="6" fillId="0" borderId="106" xfId="2" applyFont="1" applyBorder="1" applyAlignment="1">
      <alignment horizontal="left" vertical="center" wrapText="1"/>
    </xf>
    <xf numFmtId="41" fontId="6" fillId="0" borderId="14" xfId="5" applyNumberFormat="1" applyFont="1" applyBorder="1" applyAlignment="1">
      <alignment horizontal="center" vertical="center" wrapText="1"/>
    </xf>
    <xf numFmtId="41" fontId="6" fillId="0" borderId="22" xfId="5" applyNumberFormat="1" applyFont="1" applyBorder="1" applyAlignment="1">
      <alignment horizontal="center" vertical="center" wrapText="1"/>
    </xf>
    <xf numFmtId="0" fontId="6" fillId="0" borderId="35" xfId="2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104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49" fontId="6" fillId="0" borderId="90" xfId="2" applyNumberFormat="1" applyFont="1" applyBorder="1" applyAlignment="1">
      <alignment horizontal="center" vertical="center" textRotation="255" wrapText="1" shrinkToFit="1"/>
    </xf>
    <xf numFmtId="49" fontId="6" fillId="0" borderId="9" xfId="2" applyNumberFormat="1" applyFont="1" applyBorder="1" applyAlignment="1">
      <alignment horizontal="center" vertical="center" textRotation="255" wrapText="1" shrinkToFit="1"/>
    </xf>
    <xf numFmtId="49" fontId="6" fillId="0" borderId="88" xfId="2" applyNumberFormat="1" applyFont="1" applyBorder="1" applyAlignment="1">
      <alignment horizontal="center" vertical="center" textRotation="255" wrapText="1" shrinkToFit="1"/>
    </xf>
    <xf numFmtId="49" fontId="6" fillId="0" borderId="37" xfId="2" applyNumberFormat="1" applyFont="1" applyBorder="1" applyAlignment="1">
      <alignment horizontal="center" vertical="center" textRotation="255" wrapText="1" shrinkToFit="1"/>
    </xf>
    <xf numFmtId="0" fontId="6" fillId="0" borderId="40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41" fontId="10" fillId="0" borderId="64" xfId="2" applyNumberFormat="1" applyFont="1" applyBorder="1" applyAlignment="1">
      <alignment horizontal="center" vertical="center"/>
    </xf>
    <xf numFmtId="41" fontId="10" fillId="0" borderId="63" xfId="2" applyNumberFormat="1" applyFont="1" applyBorder="1" applyAlignment="1">
      <alignment horizontal="center" vertical="center"/>
    </xf>
    <xf numFmtId="41" fontId="10" fillId="0" borderId="66" xfId="2" applyNumberFormat="1" applyFont="1" applyBorder="1" applyAlignment="1">
      <alignment horizontal="center" vertical="center"/>
    </xf>
    <xf numFmtId="41" fontId="10" fillId="0" borderId="65" xfId="2" applyNumberFormat="1" applyFont="1" applyBorder="1" applyAlignment="1">
      <alignment horizontal="center" vertical="center"/>
    </xf>
    <xf numFmtId="41" fontId="10" fillId="0" borderId="100" xfId="2" applyNumberFormat="1" applyFont="1" applyBorder="1" applyAlignment="1">
      <alignment horizontal="center" vertical="center"/>
    </xf>
    <xf numFmtId="41" fontId="10" fillId="0" borderId="101" xfId="2" applyNumberFormat="1" applyFont="1" applyBorder="1" applyAlignment="1">
      <alignment horizontal="center" vertical="center"/>
    </xf>
    <xf numFmtId="41" fontId="10" fillId="0" borderId="102" xfId="2" applyNumberFormat="1" applyFont="1" applyBorder="1" applyAlignment="1">
      <alignment horizontal="center" vertical="center"/>
    </xf>
    <xf numFmtId="0" fontId="10" fillId="0" borderId="96" xfId="2" applyFont="1" applyBorder="1" applyAlignment="1">
      <alignment horizontal="center" vertical="center"/>
    </xf>
    <xf numFmtId="0" fontId="10" fillId="0" borderId="97" xfId="2" applyFont="1" applyBorder="1" applyAlignment="1">
      <alignment horizontal="center" vertical="center"/>
    </xf>
    <xf numFmtId="0" fontId="15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49" fontId="6" fillId="0" borderId="90" xfId="2" applyNumberFormat="1" applyFont="1" applyBorder="1" applyAlignment="1">
      <alignment horizontal="center" vertical="center" textRotation="255" shrinkToFit="1"/>
    </xf>
    <xf numFmtId="49" fontId="6" fillId="0" borderId="9" xfId="2" applyNumberFormat="1" applyFont="1" applyBorder="1" applyAlignment="1">
      <alignment horizontal="center" vertical="center" textRotation="255" shrinkToFit="1"/>
    </xf>
    <xf numFmtId="49" fontId="6" fillId="0" borderId="91" xfId="2" applyNumberFormat="1" applyFont="1" applyBorder="1" applyAlignment="1">
      <alignment horizontal="center" vertical="center" textRotation="255" shrinkToFit="1"/>
    </xf>
    <xf numFmtId="49" fontId="6" fillId="0" borderId="10" xfId="2" applyNumberFormat="1" applyFont="1" applyBorder="1" applyAlignment="1">
      <alignment horizontal="center" vertical="center" textRotation="255" shrinkToFit="1"/>
    </xf>
    <xf numFmtId="49" fontId="6" fillId="0" borderId="88" xfId="2" applyNumberFormat="1" applyFont="1" applyBorder="1" applyAlignment="1">
      <alignment horizontal="center" vertical="center" textRotation="255" shrinkToFit="1"/>
    </xf>
    <xf numFmtId="49" fontId="6" fillId="0" borderId="37" xfId="2" applyNumberFormat="1" applyFont="1" applyBorder="1" applyAlignment="1">
      <alignment horizontal="center" vertical="center" textRotation="255" shrinkToFit="1"/>
    </xf>
    <xf numFmtId="0" fontId="6" fillId="2" borderId="40" xfId="2" applyFont="1" applyFill="1" applyBorder="1" applyAlignment="1">
      <alignment horizontal="left" vertical="center" wrapText="1"/>
    </xf>
    <xf numFmtId="0" fontId="6" fillId="2" borderId="39" xfId="2" applyFont="1" applyFill="1" applyBorder="1" applyAlignment="1">
      <alignment horizontal="left" vertical="center" wrapText="1"/>
    </xf>
    <xf numFmtId="0" fontId="6" fillId="2" borderId="108" xfId="2" applyFont="1" applyFill="1" applyBorder="1" applyAlignment="1">
      <alignment horizontal="left" vertical="center" wrapText="1"/>
    </xf>
    <xf numFmtId="41" fontId="6" fillId="0" borderId="28" xfId="2" applyNumberFormat="1" applyFont="1" applyBorder="1" applyAlignment="1">
      <alignment horizontal="center" vertical="center"/>
    </xf>
    <xf numFmtId="41" fontId="6" fillId="0" borderId="29" xfId="2" applyNumberFormat="1" applyFont="1" applyBorder="1" applyAlignment="1">
      <alignment horizontal="center" vertical="center"/>
    </xf>
    <xf numFmtId="41" fontId="6" fillId="0" borderId="58" xfId="2" applyNumberFormat="1" applyFont="1" applyBorder="1" applyAlignment="1">
      <alignment horizontal="center" vertical="center"/>
    </xf>
    <xf numFmtId="0" fontId="6" fillId="2" borderId="44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6" fillId="2" borderId="95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10" fillId="0" borderId="81" xfId="2" applyFont="1" applyBorder="1" applyAlignment="1">
      <alignment horizontal="center" vertical="center" wrapText="1"/>
    </xf>
    <xf numFmtId="0" fontId="10" fillId="0" borderId="82" xfId="2" applyFont="1" applyBorder="1" applyAlignment="1">
      <alignment horizontal="center" vertical="center" wrapText="1"/>
    </xf>
    <xf numFmtId="0" fontId="10" fillId="0" borderId="83" xfId="2" applyFont="1" applyBorder="1" applyAlignment="1">
      <alignment horizontal="center" vertical="center" wrapText="1"/>
    </xf>
    <xf numFmtId="0" fontId="10" fillId="0" borderId="88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84" xfId="2" applyFont="1" applyBorder="1" applyAlignment="1">
      <alignment horizontal="center" vertical="center" wrapText="1"/>
    </xf>
    <xf numFmtId="0" fontId="10" fillId="0" borderId="85" xfId="2" applyFont="1" applyBorder="1" applyAlignment="1">
      <alignment horizontal="center" vertical="center" wrapText="1"/>
    </xf>
    <xf numFmtId="0" fontId="10" fillId="0" borderId="86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4" fillId="0" borderId="87" xfId="2" applyFont="1" applyBorder="1" applyAlignment="1">
      <alignment horizontal="center" vertical="center" wrapText="1"/>
    </xf>
    <xf numFmtId="0" fontId="14" fillId="0" borderId="89" xfId="2" applyFont="1" applyBorder="1" applyAlignment="1">
      <alignment horizontal="center" vertical="center" wrapText="1"/>
    </xf>
    <xf numFmtId="0" fontId="1" fillId="0" borderId="27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23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12" xfId="4" applyFont="1" applyFill="1" applyBorder="1" applyAlignment="1">
      <alignment horizontal="center" vertical="center" wrapText="1"/>
    </xf>
    <xf numFmtId="0" fontId="1" fillId="0" borderId="2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2" borderId="39" xfId="4" applyFont="1" applyFill="1" applyBorder="1" applyAlignment="1">
      <alignment horizontal="left" vertical="center" wrapText="1"/>
    </xf>
    <xf numFmtId="177" fontId="1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8" xfId="4" applyFont="1" applyFill="1" applyBorder="1" applyAlignment="1">
      <alignment horizontal="center" vertical="center" textRotation="255" wrapText="1"/>
    </xf>
    <xf numFmtId="0" fontId="1" fillId="3" borderId="40" xfId="4" applyFont="1" applyFill="1" applyBorder="1" applyAlignment="1">
      <alignment horizontal="left" vertical="center" wrapText="1"/>
    </xf>
    <xf numFmtId="0" fontId="1" fillId="3" borderId="39" xfId="4" applyFont="1" applyFill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6" fillId="0" borderId="0" xfId="4" applyFont="1" applyFill="1" applyBorder="1" applyAlignment="1">
      <alignment horizontal="right" vertical="center"/>
    </xf>
    <xf numFmtId="0" fontId="1" fillId="0" borderId="46" xfId="4" applyFont="1" applyFill="1" applyBorder="1" applyAlignment="1">
      <alignment horizontal="center" vertical="center" wrapText="1"/>
    </xf>
    <xf numFmtId="0" fontId="1" fillId="0" borderId="24" xfId="4" applyFont="1" applyFill="1" applyBorder="1" applyAlignment="1">
      <alignment horizontal="center" vertical="center" wrapText="1"/>
    </xf>
    <xf numFmtId="0" fontId="1" fillId="0" borderId="47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38" fontId="11" fillId="0" borderId="24" xfId="1" applyFont="1" applyFill="1" applyBorder="1" applyAlignment="1">
      <alignment horizontal="center" vertical="center" wrapText="1"/>
    </xf>
    <xf numFmtId="38" fontId="11" fillId="0" borderId="18" xfId="1" applyFont="1" applyFill="1" applyBorder="1" applyAlignment="1">
      <alignment horizontal="center" vertical="center" wrapText="1"/>
    </xf>
    <xf numFmtId="38" fontId="1" fillId="0" borderId="24" xfId="1" applyFont="1" applyFill="1" applyBorder="1" applyAlignment="1">
      <alignment horizontal="center" vertical="center" wrapText="1"/>
    </xf>
    <xf numFmtId="38" fontId="1" fillId="0" borderId="18" xfId="1" applyFont="1" applyFill="1" applyBorder="1" applyAlignment="1">
      <alignment horizontal="center" vertical="center" wrapText="1"/>
    </xf>
    <xf numFmtId="38" fontId="1" fillId="0" borderId="32" xfId="1" applyFont="1" applyFill="1" applyBorder="1" applyAlignment="1">
      <alignment horizontal="center" vertical="center" wrapText="1"/>
    </xf>
    <xf numFmtId="38" fontId="1" fillId="0" borderId="34" xfId="1" applyFont="1" applyFill="1" applyBorder="1" applyAlignment="1">
      <alignment horizontal="center" vertical="center" wrapText="1"/>
    </xf>
    <xf numFmtId="0" fontId="1" fillId="3" borderId="0" xfId="4" applyFont="1" applyFill="1" applyBorder="1" applyAlignment="1">
      <alignment horizontal="left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" fillId="0" borderId="53" xfId="4" applyFont="1" applyFill="1" applyBorder="1" applyAlignment="1">
      <alignment horizontal="center" vertical="center" wrapText="1"/>
    </xf>
    <xf numFmtId="0" fontId="1" fillId="0" borderId="57" xfId="4" applyFont="1" applyFill="1" applyBorder="1" applyAlignment="1">
      <alignment horizontal="center" vertical="center" wrapText="1"/>
    </xf>
    <xf numFmtId="0" fontId="1" fillId="0" borderId="54" xfId="4" applyFont="1" applyFill="1" applyBorder="1" applyAlignment="1">
      <alignment horizontal="center" vertical="center" wrapText="1"/>
    </xf>
    <xf numFmtId="41" fontId="1" fillId="0" borderId="50" xfId="1" applyNumberFormat="1" applyFont="1" applyFill="1" applyBorder="1" applyAlignment="1">
      <alignment horizontal="center" vertical="center" wrapText="1"/>
    </xf>
    <xf numFmtId="41" fontId="1" fillId="0" borderId="112" xfId="1" applyNumberFormat="1" applyFont="1" applyFill="1" applyBorder="1" applyAlignment="1">
      <alignment horizontal="center" vertical="center" wrapText="1"/>
    </xf>
    <xf numFmtId="0" fontId="1" fillId="2" borderId="49" xfId="4" applyFont="1" applyFill="1" applyBorder="1" applyAlignment="1">
      <alignment horizontal="center" vertical="center" textRotation="255" wrapText="1"/>
    </xf>
    <xf numFmtId="0" fontId="1" fillId="2" borderId="2" xfId="4" applyFont="1" applyFill="1" applyBorder="1" applyAlignment="1">
      <alignment horizontal="left" vertical="center" wrapText="1"/>
    </xf>
    <xf numFmtId="0" fontId="1" fillId="2" borderId="39" xfId="4" applyFont="1" applyFill="1" applyBorder="1" applyAlignment="1">
      <alignment horizontal="left" vertical="center" wrapText="1"/>
    </xf>
    <xf numFmtId="0" fontId="1" fillId="2" borderId="3" xfId="4" applyFont="1" applyFill="1" applyBorder="1" applyAlignment="1">
      <alignment horizontal="center" vertical="center" textRotation="255" wrapText="1"/>
    </xf>
    <xf numFmtId="0" fontId="1" fillId="2" borderId="4" xfId="4" applyFont="1" applyFill="1" applyBorder="1" applyAlignment="1">
      <alignment horizontal="center" vertical="center" textRotation="255" wrapText="1"/>
    </xf>
  </cellXfs>
  <cellStyles count="6">
    <cellStyle name="桁区切り 2" xfId="1"/>
    <cellStyle name="通貨" xfId="5" builtinId="7"/>
    <cellStyle name="標準" xfId="0" builtinId="0"/>
    <cellStyle name="標準 2" xfId="2"/>
    <cellStyle name="標準 2 2" xfId="3"/>
    <cellStyle name="標準_２００３年経営革新補助金申請書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57150</xdr:rowOff>
    </xdr:from>
    <xdr:to>
      <xdr:col>10</xdr:col>
      <xdr:colOff>476250</xdr:colOff>
      <xdr:row>2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00025" y="228600"/>
          <a:ext cx="6238875" cy="4476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まず、別紙８の「補助対象経費支出明細書」から作成してください。</a:t>
          </a: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1466849</xdr:colOff>
      <xdr:row>13</xdr:row>
      <xdr:rowOff>0</xdr:rowOff>
    </xdr:to>
    <xdr:sp macro="" textlink="">
      <xdr:nvSpPr>
        <xdr:cNvPr id="3" name="正方形/長方形 2"/>
        <xdr:cNvSpPr/>
      </xdr:nvSpPr>
      <xdr:spPr>
        <a:xfrm>
          <a:off x="638175" y="2390775"/>
          <a:ext cx="1466849" cy="619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161926</xdr:colOff>
      <xdr:row>15</xdr:row>
      <xdr:rowOff>28576</xdr:rowOff>
    </xdr:from>
    <xdr:to>
      <xdr:col>4</xdr:col>
      <xdr:colOff>209551</xdr:colOff>
      <xdr:row>17</xdr:row>
      <xdr:rowOff>134471</xdr:rowOff>
    </xdr:to>
    <xdr:sp macro="" textlink="">
      <xdr:nvSpPr>
        <xdr:cNvPr id="4" name="線吹き出し 1 (枠付き) 3"/>
        <xdr:cNvSpPr/>
      </xdr:nvSpPr>
      <xdr:spPr>
        <a:xfrm>
          <a:off x="363632" y="3760135"/>
          <a:ext cx="1975037" cy="576542"/>
        </a:xfrm>
        <a:prstGeom prst="borderCallout1">
          <a:avLst>
            <a:gd name="adj1" fmla="val -13558"/>
            <a:gd name="adj2" fmla="val 36729"/>
            <a:gd name="adj3" fmla="val -115547"/>
            <a:gd name="adj4" fmla="val 4177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rgbClr val="FF0000"/>
              </a:solidFill>
            </a:rPr>
            <a:t>❶</a:t>
          </a:r>
          <a:r>
            <a:rPr kumimoji="1" lang="ja-JP" altLang="en-US" sz="1400" b="0">
              <a:solidFill>
                <a:srgbClr val="FF0000"/>
              </a:solidFill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</a:rPr>
            <a:t>タブから経費項目を選択してください。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9526</xdr:colOff>
      <xdr:row>10</xdr:row>
      <xdr:rowOff>9525</xdr:rowOff>
    </xdr:from>
    <xdr:to>
      <xdr:col>4</xdr:col>
      <xdr:colOff>1828800</xdr:colOff>
      <xdr:row>13</xdr:row>
      <xdr:rowOff>9525</xdr:rowOff>
    </xdr:to>
    <xdr:sp macro="" textlink="">
      <xdr:nvSpPr>
        <xdr:cNvPr id="5" name="正方形/長方形 4"/>
        <xdr:cNvSpPr/>
      </xdr:nvSpPr>
      <xdr:spPr>
        <a:xfrm>
          <a:off x="2143126" y="2590800"/>
          <a:ext cx="1819274" cy="7143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285751</xdr:colOff>
      <xdr:row>15</xdr:row>
      <xdr:rowOff>28576</xdr:rowOff>
    </xdr:from>
    <xdr:to>
      <xdr:col>5</xdr:col>
      <xdr:colOff>571500</xdr:colOff>
      <xdr:row>18</xdr:row>
      <xdr:rowOff>9526</xdr:rowOff>
    </xdr:to>
    <xdr:sp macro="" textlink="">
      <xdr:nvSpPr>
        <xdr:cNvPr id="6" name="線吹き出し 1 (枠付き) 5"/>
        <xdr:cNvSpPr/>
      </xdr:nvSpPr>
      <xdr:spPr>
        <a:xfrm>
          <a:off x="1704976" y="3390901"/>
          <a:ext cx="1428749" cy="495300"/>
        </a:xfrm>
        <a:prstGeom prst="borderCallout1">
          <a:avLst>
            <a:gd name="adj1" fmla="val -13558"/>
            <a:gd name="adj2" fmla="val 36729"/>
            <a:gd name="adj3" fmla="val -105932"/>
            <a:gd name="adj4" fmla="val 20774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➋</a:t>
          </a:r>
          <a:r>
            <a:rPr kumimoji="1" lang="ja-JP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</a:rPr>
            <a:t>具体的な経費の内容をご記入ください。</a:t>
          </a:r>
        </a:p>
      </xdr:txBody>
    </xdr:sp>
    <xdr:clientData/>
  </xdr:twoCellAnchor>
  <xdr:twoCellAnchor>
    <xdr:from>
      <xdr:col>5</xdr:col>
      <xdr:colOff>19051</xdr:colOff>
      <xdr:row>10</xdr:row>
      <xdr:rowOff>9526</xdr:rowOff>
    </xdr:from>
    <xdr:to>
      <xdr:col>7</xdr:col>
      <xdr:colOff>666750</xdr:colOff>
      <xdr:row>13</xdr:row>
      <xdr:rowOff>9525</xdr:rowOff>
    </xdr:to>
    <xdr:sp macro="" textlink="">
      <xdr:nvSpPr>
        <xdr:cNvPr id="7" name="正方形/長方形 6"/>
        <xdr:cNvSpPr/>
      </xdr:nvSpPr>
      <xdr:spPr>
        <a:xfrm>
          <a:off x="2581276" y="2381251"/>
          <a:ext cx="2019299" cy="638174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628651</xdr:colOff>
      <xdr:row>15</xdr:row>
      <xdr:rowOff>28576</xdr:rowOff>
    </xdr:from>
    <xdr:to>
      <xdr:col>8</xdr:col>
      <xdr:colOff>66675</xdr:colOff>
      <xdr:row>18</xdr:row>
      <xdr:rowOff>9526</xdr:rowOff>
    </xdr:to>
    <xdr:sp macro="" textlink="">
      <xdr:nvSpPr>
        <xdr:cNvPr id="8" name="線吹き出し 1 (枠付き) 7"/>
        <xdr:cNvSpPr/>
      </xdr:nvSpPr>
      <xdr:spPr>
        <a:xfrm>
          <a:off x="3190876" y="3390901"/>
          <a:ext cx="1495424" cy="495300"/>
        </a:xfrm>
        <a:prstGeom prst="borderCallout1">
          <a:avLst>
            <a:gd name="adj1" fmla="val -13558"/>
            <a:gd name="adj2" fmla="val 36729"/>
            <a:gd name="adj3" fmla="val -121316"/>
            <a:gd name="adj4" fmla="val 23780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C000"/>
              </a:solidFill>
            </a:rPr>
            <a:t>➌ </a:t>
          </a:r>
          <a:r>
            <a:rPr kumimoji="1" lang="ja-JP" altLang="en-US" sz="1100" b="1">
              <a:solidFill>
                <a:sysClr val="windowText" lastClr="000000"/>
              </a:solidFill>
            </a:rPr>
            <a:t> 数、単位、単価をご入力ください。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9524</xdr:colOff>
      <xdr:row>10</xdr:row>
      <xdr:rowOff>9526</xdr:rowOff>
    </xdr:from>
    <xdr:to>
      <xdr:col>10</xdr:col>
      <xdr:colOff>0</xdr:colOff>
      <xdr:row>13</xdr:row>
      <xdr:rowOff>9525</xdr:rowOff>
    </xdr:to>
    <xdr:sp macro="" textlink="">
      <xdr:nvSpPr>
        <xdr:cNvPr id="10" name="正方形/長方形 9"/>
        <xdr:cNvSpPr/>
      </xdr:nvSpPr>
      <xdr:spPr>
        <a:xfrm>
          <a:off x="7134224" y="2381251"/>
          <a:ext cx="1009651" cy="638174"/>
        </a:xfrm>
        <a:prstGeom prst="rect">
          <a:avLst/>
        </a:prstGeom>
        <a:noFill/>
        <a:ln w="2857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10</xdr:row>
      <xdr:rowOff>9524</xdr:rowOff>
    </xdr:from>
    <xdr:to>
      <xdr:col>8</xdr:col>
      <xdr:colOff>1066800</xdr:colOff>
      <xdr:row>14</xdr:row>
      <xdr:rowOff>19049</xdr:rowOff>
    </xdr:to>
    <xdr:sp macro="" textlink="">
      <xdr:nvSpPr>
        <xdr:cNvPr id="11" name="テキスト ボックス 10"/>
        <xdr:cNvSpPr txBox="1"/>
      </xdr:nvSpPr>
      <xdr:spPr>
        <a:xfrm>
          <a:off x="6057900" y="2590799"/>
          <a:ext cx="1057275" cy="962025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　</a:t>
          </a:r>
        </a:p>
      </xdr:txBody>
    </xdr:sp>
    <xdr:clientData/>
  </xdr:twoCellAnchor>
  <xdr:twoCellAnchor>
    <xdr:from>
      <xdr:col>8</xdr:col>
      <xdr:colOff>9525</xdr:colOff>
      <xdr:row>18</xdr:row>
      <xdr:rowOff>228599</xdr:rowOff>
    </xdr:from>
    <xdr:to>
      <xdr:col>10</xdr:col>
      <xdr:colOff>914400</xdr:colOff>
      <xdr:row>20</xdr:row>
      <xdr:rowOff>238124</xdr:rowOff>
    </xdr:to>
    <xdr:sp macro="" textlink="">
      <xdr:nvSpPr>
        <xdr:cNvPr id="12" name="テキスト ボックス 11"/>
        <xdr:cNvSpPr txBox="1"/>
      </xdr:nvSpPr>
      <xdr:spPr>
        <a:xfrm>
          <a:off x="6057900" y="4714874"/>
          <a:ext cx="3000375" cy="485775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</a:t>
          </a:r>
        </a:p>
      </xdr:txBody>
    </xdr:sp>
    <xdr:clientData/>
  </xdr:twoCellAnchor>
  <xdr:twoCellAnchor>
    <xdr:from>
      <xdr:col>5</xdr:col>
      <xdr:colOff>419100</xdr:colOff>
      <xdr:row>2</xdr:row>
      <xdr:rowOff>142874</xdr:rowOff>
    </xdr:from>
    <xdr:to>
      <xdr:col>6</xdr:col>
      <xdr:colOff>190500</xdr:colOff>
      <xdr:row>3</xdr:row>
      <xdr:rowOff>114299</xdr:rowOff>
    </xdr:to>
    <xdr:sp macro="" textlink="">
      <xdr:nvSpPr>
        <xdr:cNvPr id="13" name="下矢印 12"/>
        <xdr:cNvSpPr/>
      </xdr:nvSpPr>
      <xdr:spPr>
        <a:xfrm>
          <a:off x="4410075" y="485774"/>
          <a:ext cx="457200" cy="1428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58273</xdr:colOff>
      <xdr:row>0</xdr:row>
      <xdr:rowOff>47625</xdr:rowOff>
    </xdr:from>
    <xdr:to>
      <xdr:col>24</xdr:col>
      <xdr:colOff>336178</xdr:colOff>
      <xdr:row>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10266832" y="47625"/>
          <a:ext cx="9298640" cy="4409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次に、別紙７の「収支予決算書」を作成してください。</a:t>
          </a:r>
        </a:p>
      </xdr:txBody>
    </xdr:sp>
    <xdr:clientData/>
  </xdr:twoCellAnchor>
  <xdr:twoCellAnchor>
    <xdr:from>
      <xdr:col>19</xdr:col>
      <xdr:colOff>26894</xdr:colOff>
      <xdr:row>2</xdr:row>
      <xdr:rowOff>123825</xdr:rowOff>
    </xdr:from>
    <xdr:to>
      <xdr:col>19</xdr:col>
      <xdr:colOff>484094</xdr:colOff>
      <xdr:row>3</xdr:row>
      <xdr:rowOff>104775</xdr:rowOff>
    </xdr:to>
    <xdr:sp macro="" textlink="">
      <xdr:nvSpPr>
        <xdr:cNvPr id="15" name="下矢印 14"/>
        <xdr:cNvSpPr/>
      </xdr:nvSpPr>
      <xdr:spPr>
        <a:xfrm>
          <a:off x="21833541" y="460001"/>
          <a:ext cx="457200" cy="149039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390</xdr:colOff>
      <xdr:row>9</xdr:row>
      <xdr:rowOff>26551</xdr:rowOff>
    </xdr:from>
    <xdr:to>
      <xdr:col>20</xdr:col>
      <xdr:colOff>0</xdr:colOff>
      <xdr:row>14</xdr:row>
      <xdr:rowOff>224118</xdr:rowOff>
    </xdr:to>
    <xdr:sp macro="" textlink="">
      <xdr:nvSpPr>
        <xdr:cNvPr id="16" name="テキスト ボックス 15"/>
        <xdr:cNvSpPr txBox="1"/>
      </xdr:nvSpPr>
      <xdr:spPr>
        <a:xfrm>
          <a:off x="14814566" y="2346169"/>
          <a:ext cx="862463" cy="1374184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別紙９から自動転記</a:t>
          </a:r>
        </a:p>
      </xdr:txBody>
    </xdr:sp>
    <xdr:clientData/>
  </xdr:twoCellAnchor>
  <xdr:twoCellAnchor>
    <xdr:from>
      <xdr:col>19</xdr:col>
      <xdr:colOff>2</xdr:colOff>
      <xdr:row>20</xdr:row>
      <xdr:rowOff>9527</xdr:rowOff>
    </xdr:from>
    <xdr:to>
      <xdr:col>20</xdr:col>
      <xdr:colOff>1</xdr:colOff>
      <xdr:row>21</xdr:row>
      <xdr:rowOff>212913</xdr:rowOff>
    </xdr:to>
    <xdr:sp macro="" textlink="">
      <xdr:nvSpPr>
        <xdr:cNvPr id="19" name="正方形/長方形 18"/>
        <xdr:cNvSpPr/>
      </xdr:nvSpPr>
      <xdr:spPr>
        <a:xfrm>
          <a:off x="21806649" y="4917703"/>
          <a:ext cx="683558" cy="43871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101975</xdr:colOff>
      <xdr:row>21</xdr:row>
      <xdr:rowOff>159686</xdr:rowOff>
    </xdr:from>
    <xdr:to>
      <xdr:col>22</xdr:col>
      <xdr:colOff>206750</xdr:colOff>
      <xdr:row>23</xdr:row>
      <xdr:rowOff>10086</xdr:rowOff>
    </xdr:to>
    <xdr:sp macro="" textlink="">
      <xdr:nvSpPr>
        <xdr:cNvPr id="20" name="線吹き出し 1 (枠付き) 19"/>
        <xdr:cNvSpPr/>
      </xdr:nvSpPr>
      <xdr:spPr>
        <a:xfrm>
          <a:off x="22592181" y="5303186"/>
          <a:ext cx="1471893" cy="321047"/>
        </a:xfrm>
        <a:prstGeom prst="borderCallout1">
          <a:avLst>
            <a:gd name="adj1" fmla="val -13558"/>
            <a:gd name="adj2" fmla="val 36729"/>
            <a:gd name="adj3" fmla="val -54213"/>
            <a:gd name="adj4" fmla="val -131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該当があれば入力。</a:t>
          </a:r>
        </a:p>
      </xdr:txBody>
    </xdr:sp>
    <xdr:clientData/>
  </xdr:twoCellAnchor>
  <xdr:twoCellAnchor>
    <xdr:from>
      <xdr:col>8</xdr:col>
      <xdr:colOff>1066801</xdr:colOff>
      <xdr:row>13</xdr:row>
      <xdr:rowOff>28575</xdr:rowOff>
    </xdr:from>
    <xdr:to>
      <xdr:col>10</xdr:col>
      <xdr:colOff>1</xdr:colOff>
      <xdr:row>14</xdr:row>
      <xdr:rowOff>19050</xdr:rowOff>
    </xdr:to>
    <xdr:sp macro="" textlink="">
      <xdr:nvSpPr>
        <xdr:cNvPr id="23" name="テキスト ボックス 22"/>
        <xdr:cNvSpPr txBox="1"/>
      </xdr:nvSpPr>
      <xdr:spPr>
        <a:xfrm>
          <a:off x="7115176" y="3324225"/>
          <a:ext cx="1028700" cy="228600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endParaRPr kumimoji="1" lang="ja-JP" alt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552451</xdr:colOff>
      <xdr:row>15</xdr:row>
      <xdr:rowOff>38101</xdr:rowOff>
    </xdr:from>
    <xdr:to>
      <xdr:col>10</xdr:col>
      <xdr:colOff>907676</xdr:colOff>
      <xdr:row>17</xdr:row>
      <xdr:rowOff>22412</xdr:rowOff>
    </xdr:to>
    <xdr:sp macro="" textlink="">
      <xdr:nvSpPr>
        <xdr:cNvPr id="9" name="線吹き出し 1 (枠付き) 8"/>
        <xdr:cNvSpPr/>
      </xdr:nvSpPr>
      <xdr:spPr>
        <a:xfrm>
          <a:off x="6592422" y="3769660"/>
          <a:ext cx="2450725" cy="454958"/>
        </a:xfrm>
        <a:prstGeom prst="borderCallout1">
          <a:avLst>
            <a:gd name="adj1" fmla="val -13558"/>
            <a:gd name="adj2" fmla="val 36729"/>
            <a:gd name="adj3" fmla="val -168558"/>
            <a:gd name="adj4" fmla="val 40402"/>
          </a:avLst>
        </a:prstGeom>
        <a:solidFill>
          <a:schemeClr val="bg1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accent3">
                  <a:lumMod val="50000"/>
                </a:schemeClr>
              </a:solidFill>
            </a:rPr>
            <a:t>➍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</a:rPr>
            <a:t>消費税抜き価格をご記入ください。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190500</xdr:colOff>
      <xdr:row>21</xdr:row>
      <xdr:rowOff>44824</xdr:rowOff>
    </xdr:from>
    <xdr:to>
      <xdr:col>11</xdr:col>
      <xdr:colOff>1</xdr:colOff>
      <xdr:row>27</xdr:row>
      <xdr:rowOff>145676</xdr:rowOff>
    </xdr:to>
    <xdr:sp macro="" textlink="">
      <xdr:nvSpPr>
        <xdr:cNvPr id="24" name="テキスト ボックス 23"/>
        <xdr:cNvSpPr txBox="1"/>
      </xdr:nvSpPr>
      <xdr:spPr>
        <a:xfrm>
          <a:off x="190500" y="5188324"/>
          <a:ext cx="8863854" cy="1378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・まずは、計上する経費毎に、経費区分（海外販路開拓事業</a:t>
          </a:r>
          <a:r>
            <a:rPr kumimoji="1" lang="en-US" altLang="ja-JP" sz="1100"/>
            <a:t>or</a:t>
          </a:r>
          <a:r>
            <a:rPr kumimoji="1" lang="ja-JP" altLang="en-US" sz="1100"/>
            <a:t>海外拠点進出・多角化事業）と、経費項目（調査・マーケティング費・・・）を確認し、該当する区分・項目に、上記❶～➍の手順で金額等を記入ください。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・行が足りない場合は、追加してご利用ください。（その際、自動計算のセルの関数がずれていないかご確認ください。）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・全ての経費について、経費の証拠書類を添付してください。</a:t>
          </a:r>
        </a:p>
      </xdr:txBody>
    </xdr:sp>
    <xdr:clientData/>
  </xdr:twoCellAnchor>
  <xdr:twoCellAnchor>
    <xdr:from>
      <xdr:col>21</xdr:col>
      <xdr:colOff>7113</xdr:colOff>
      <xdr:row>9</xdr:row>
      <xdr:rowOff>10863</xdr:rowOff>
    </xdr:from>
    <xdr:to>
      <xdr:col>22</xdr:col>
      <xdr:colOff>6723</xdr:colOff>
      <xdr:row>14</xdr:row>
      <xdr:rowOff>216274</xdr:rowOff>
    </xdr:to>
    <xdr:sp macro="" textlink="">
      <xdr:nvSpPr>
        <xdr:cNvPr id="25" name="テキスト ボックス 24"/>
        <xdr:cNvSpPr txBox="1"/>
      </xdr:nvSpPr>
      <xdr:spPr>
        <a:xfrm>
          <a:off x="23180878" y="2330481"/>
          <a:ext cx="683169" cy="1382028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別紙９から自動転記</a:t>
          </a:r>
        </a:p>
      </xdr:txBody>
    </xdr:sp>
    <xdr:clientData/>
  </xdr:twoCellAnchor>
  <xdr:twoCellAnchor>
    <xdr:from>
      <xdr:col>19</xdr:col>
      <xdr:colOff>2631</xdr:colOff>
      <xdr:row>16</xdr:row>
      <xdr:rowOff>17588</xdr:rowOff>
    </xdr:from>
    <xdr:to>
      <xdr:col>20</xdr:col>
      <xdr:colOff>2241</xdr:colOff>
      <xdr:row>19</xdr:row>
      <xdr:rowOff>224119</xdr:rowOff>
    </xdr:to>
    <xdr:sp macro="" textlink="">
      <xdr:nvSpPr>
        <xdr:cNvPr id="26" name="テキスト ボックス 25"/>
        <xdr:cNvSpPr txBox="1"/>
      </xdr:nvSpPr>
      <xdr:spPr>
        <a:xfrm>
          <a:off x="21809278" y="3984470"/>
          <a:ext cx="683169" cy="912502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別紙９から自動転記</a:t>
          </a:r>
        </a:p>
      </xdr:txBody>
    </xdr:sp>
    <xdr:clientData/>
  </xdr:twoCellAnchor>
  <xdr:twoCellAnchor>
    <xdr:from>
      <xdr:col>21</xdr:col>
      <xdr:colOff>11206</xdr:colOff>
      <xdr:row>16</xdr:row>
      <xdr:rowOff>13105</xdr:rowOff>
    </xdr:from>
    <xdr:to>
      <xdr:col>23</xdr:col>
      <xdr:colOff>0</xdr:colOff>
      <xdr:row>19</xdr:row>
      <xdr:rowOff>230841</xdr:rowOff>
    </xdr:to>
    <xdr:sp macro="" textlink="">
      <xdr:nvSpPr>
        <xdr:cNvPr id="27" name="テキスト ボックス 26"/>
        <xdr:cNvSpPr txBox="1"/>
      </xdr:nvSpPr>
      <xdr:spPr>
        <a:xfrm>
          <a:off x="16551088" y="3979987"/>
          <a:ext cx="1714500" cy="923707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別紙９から自動転記</a:t>
          </a:r>
        </a:p>
      </xdr:txBody>
    </xdr:sp>
    <xdr:clientData/>
  </xdr:twoCellAnchor>
  <xdr:twoCellAnchor>
    <xdr:from>
      <xdr:col>20</xdr:col>
      <xdr:colOff>8794</xdr:colOff>
      <xdr:row>30</xdr:row>
      <xdr:rowOff>27455</xdr:rowOff>
    </xdr:from>
    <xdr:to>
      <xdr:col>21</xdr:col>
      <xdr:colOff>862852</xdr:colOff>
      <xdr:row>33</xdr:row>
      <xdr:rowOff>1</xdr:rowOff>
    </xdr:to>
    <xdr:sp macro="" textlink="">
      <xdr:nvSpPr>
        <xdr:cNvPr id="28" name="テキスト ボックス 27"/>
        <xdr:cNvSpPr txBox="1"/>
      </xdr:nvSpPr>
      <xdr:spPr>
        <a:xfrm>
          <a:off x="15685823" y="7008720"/>
          <a:ext cx="1716911" cy="510428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05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</a:t>
          </a:r>
        </a:p>
      </xdr:txBody>
    </xdr:sp>
    <xdr:clientData/>
  </xdr:twoCellAnchor>
  <xdr:twoCellAnchor>
    <xdr:from>
      <xdr:col>18</xdr:col>
      <xdr:colOff>7114</xdr:colOff>
      <xdr:row>9</xdr:row>
      <xdr:rowOff>10862</xdr:rowOff>
    </xdr:from>
    <xdr:to>
      <xdr:col>19</xdr:col>
      <xdr:colOff>6724</xdr:colOff>
      <xdr:row>14</xdr:row>
      <xdr:rowOff>216273</xdr:rowOff>
    </xdr:to>
    <xdr:sp macro="" textlink="">
      <xdr:nvSpPr>
        <xdr:cNvPr id="29" name="テキスト ボックス 28"/>
        <xdr:cNvSpPr txBox="1"/>
      </xdr:nvSpPr>
      <xdr:spPr>
        <a:xfrm>
          <a:off x="21130202" y="2330480"/>
          <a:ext cx="683169" cy="1382028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収支予算書から転記</a:t>
          </a:r>
        </a:p>
      </xdr:txBody>
    </xdr:sp>
    <xdr:clientData/>
  </xdr:twoCellAnchor>
  <xdr:twoCellAnchor>
    <xdr:from>
      <xdr:col>20</xdr:col>
      <xdr:colOff>2632</xdr:colOff>
      <xdr:row>9</xdr:row>
      <xdr:rowOff>17585</xdr:rowOff>
    </xdr:from>
    <xdr:to>
      <xdr:col>21</xdr:col>
      <xdr:colOff>2242</xdr:colOff>
      <xdr:row>14</xdr:row>
      <xdr:rowOff>222996</xdr:rowOff>
    </xdr:to>
    <xdr:sp macro="" textlink="">
      <xdr:nvSpPr>
        <xdr:cNvPr id="30" name="テキスト ボックス 29"/>
        <xdr:cNvSpPr txBox="1"/>
      </xdr:nvSpPr>
      <xdr:spPr>
        <a:xfrm>
          <a:off x="22492838" y="2337203"/>
          <a:ext cx="683169" cy="1382028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収支予算書から転記</a:t>
          </a:r>
        </a:p>
      </xdr:txBody>
    </xdr:sp>
    <xdr:clientData/>
  </xdr:twoCellAnchor>
  <xdr:twoCellAnchor>
    <xdr:from>
      <xdr:col>18</xdr:col>
      <xdr:colOff>-1</xdr:colOff>
      <xdr:row>16</xdr:row>
      <xdr:rowOff>13104</xdr:rowOff>
    </xdr:from>
    <xdr:to>
      <xdr:col>18</xdr:col>
      <xdr:colOff>851647</xdr:colOff>
      <xdr:row>21</xdr:row>
      <xdr:rowOff>218514</xdr:rowOff>
    </xdr:to>
    <xdr:sp macro="" textlink="">
      <xdr:nvSpPr>
        <xdr:cNvPr id="31" name="テキスト ボックス 30"/>
        <xdr:cNvSpPr txBox="1"/>
      </xdr:nvSpPr>
      <xdr:spPr>
        <a:xfrm>
          <a:off x="13951323" y="3979986"/>
          <a:ext cx="851648" cy="1382028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収支予算書から転記</a:t>
          </a:r>
        </a:p>
      </xdr:txBody>
    </xdr:sp>
    <xdr:clientData/>
  </xdr:twoCellAnchor>
  <xdr:twoCellAnchor>
    <xdr:from>
      <xdr:col>20</xdr:col>
      <xdr:colOff>16079</xdr:colOff>
      <xdr:row>16</xdr:row>
      <xdr:rowOff>8622</xdr:rowOff>
    </xdr:from>
    <xdr:to>
      <xdr:col>21</xdr:col>
      <xdr:colOff>15689</xdr:colOff>
      <xdr:row>19</xdr:row>
      <xdr:rowOff>224118</xdr:rowOff>
    </xdr:to>
    <xdr:sp macro="" textlink="">
      <xdr:nvSpPr>
        <xdr:cNvPr id="32" name="テキスト ボックス 31"/>
        <xdr:cNvSpPr txBox="1"/>
      </xdr:nvSpPr>
      <xdr:spPr>
        <a:xfrm>
          <a:off x="22506285" y="3975504"/>
          <a:ext cx="683169" cy="921467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収支予算書から転記</a:t>
          </a:r>
        </a:p>
      </xdr:txBody>
    </xdr:sp>
    <xdr:clientData/>
  </xdr:twoCellAnchor>
  <xdr:twoCellAnchor>
    <xdr:from>
      <xdr:col>18</xdr:col>
      <xdr:colOff>391</xdr:colOff>
      <xdr:row>30</xdr:row>
      <xdr:rowOff>26551</xdr:rowOff>
    </xdr:from>
    <xdr:to>
      <xdr:col>20</xdr:col>
      <xdr:colOff>11206</xdr:colOff>
      <xdr:row>33</xdr:row>
      <xdr:rowOff>0</xdr:rowOff>
    </xdr:to>
    <xdr:sp macro="" textlink="">
      <xdr:nvSpPr>
        <xdr:cNvPr id="33" name="テキスト ボックス 32"/>
        <xdr:cNvSpPr txBox="1"/>
      </xdr:nvSpPr>
      <xdr:spPr>
        <a:xfrm>
          <a:off x="21123479" y="7007816"/>
          <a:ext cx="1377933" cy="511331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収支予算書から転記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5:X33"/>
  <sheetViews>
    <sheetView tabSelected="1" topLeftCell="C1" zoomScale="85" zoomScaleNormal="85" workbookViewId="0">
      <selection activeCell="M24" sqref="M24"/>
    </sheetView>
  </sheetViews>
  <sheetFormatPr defaultRowHeight="13"/>
  <cols>
    <col min="1" max="1" width="2.6328125" customWidth="1"/>
    <col min="2" max="2" width="3.36328125" customWidth="1"/>
    <col min="3" max="3" width="2.36328125" customWidth="1"/>
    <col min="4" max="4" width="19.6328125" customWidth="1"/>
    <col min="5" max="5" width="24.36328125" customWidth="1"/>
    <col min="9" max="9" width="14.08984375" customWidth="1"/>
    <col min="10" max="10" width="13.36328125" customWidth="1"/>
    <col min="11" max="11" width="12.08984375" customWidth="1"/>
    <col min="13" max="13" width="6.08984375" customWidth="1"/>
    <col min="15" max="16" width="5.7265625" customWidth="1"/>
    <col min="17" max="17" width="2.26953125" customWidth="1"/>
    <col min="18" max="18" width="26.453125" customWidth="1"/>
    <col min="19" max="23" width="11.36328125" customWidth="1"/>
    <col min="24" max="24" width="12.6328125" customWidth="1"/>
  </cols>
  <sheetData>
    <row r="5" spans="2:24" ht="16.5">
      <c r="B5" s="187" t="s">
        <v>88</v>
      </c>
      <c r="C5" s="187"/>
      <c r="D5" s="187"/>
      <c r="E5" s="187"/>
      <c r="F5" s="187"/>
      <c r="G5" s="187"/>
      <c r="H5" s="187"/>
      <c r="I5" s="187"/>
      <c r="J5" s="187"/>
      <c r="K5" s="187"/>
      <c r="O5" s="187" t="s">
        <v>81</v>
      </c>
      <c r="P5" s="187"/>
      <c r="Q5" s="187"/>
      <c r="R5" s="187"/>
      <c r="S5" s="187"/>
      <c r="T5" s="187"/>
      <c r="U5" s="187"/>
      <c r="V5" s="187"/>
      <c r="W5" s="187"/>
      <c r="X5" s="187"/>
    </row>
    <row r="6" spans="2:24" ht="17" thickBot="1">
      <c r="B6" s="3"/>
      <c r="C6" s="3"/>
      <c r="D6" s="3"/>
      <c r="E6" s="3"/>
      <c r="F6" s="4"/>
      <c r="G6" s="4"/>
      <c r="H6" s="4"/>
      <c r="I6" s="4"/>
      <c r="J6" s="215" t="s">
        <v>5</v>
      </c>
      <c r="K6" s="215"/>
      <c r="O6" s="1" t="s">
        <v>13</v>
      </c>
      <c r="P6" s="20"/>
      <c r="Q6" s="20"/>
      <c r="R6" s="20"/>
      <c r="S6" s="20"/>
      <c r="T6" s="20"/>
      <c r="U6" s="20"/>
      <c r="V6" s="20"/>
      <c r="W6" s="21"/>
      <c r="X6" s="21" t="s">
        <v>9</v>
      </c>
    </row>
    <row r="7" spans="2:24" ht="57.75" customHeight="1">
      <c r="B7" s="216" t="s">
        <v>35</v>
      </c>
      <c r="C7" s="217"/>
      <c r="D7" s="217"/>
      <c r="E7" s="220" t="s">
        <v>2</v>
      </c>
      <c r="F7" s="222" t="s">
        <v>19</v>
      </c>
      <c r="G7" s="222"/>
      <c r="H7" s="222" t="s">
        <v>21</v>
      </c>
      <c r="I7" s="224" t="s">
        <v>14</v>
      </c>
      <c r="J7" s="224" t="s">
        <v>22</v>
      </c>
      <c r="K7" s="226" t="s">
        <v>89</v>
      </c>
      <c r="O7" s="188" t="s">
        <v>34</v>
      </c>
      <c r="P7" s="189"/>
      <c r="Q7" s="189"/>
      <c r="R7" s="190"/>
      <c r="S7" s="194" t="s">
        <v>30</v>
      </c>
      <c r="T7" s="195"/>
      <c r="U7" s="194" t="s">
        <v>31</v>
      </c>
      <c r="V7" s="195"/>
      <c r="W7" s="196" t="s">
        <v>90</v>
      </c>
      <c r="X7" s="198" t="s">
        <v>10</v>
      </c>
    </row>
    <row r="8" spans="2:24" ht="18.75" customHeight="1">
      <c r="B8" s="218"/>
      <c r="C8" s="219"/>
      <c r="D8" s="219"/>
      <c r="E8" s="221"/>
      <c r="F8" s="68" t="s">
        <v>1</v>
      </c>
      <c r="G8" s="68" t="s">
        <v>6</v>
      </c>
      <c r="H8" s="223"/>
      <c r="I8" s="225"/>
      <c r="J8" s="225"/>
      <c r="K8" s="227"/>
      <c r="O8" s="191"/>
      <c r="P8" s="192"/>
      <c r="Q8" s="192"/>
      <c r="R8" s="193"/>
      <c r="S8" s="73" t="s">
        <v>80</v>
      </c>
      <c r="T8" s="73" t="s">
        <v>79</v>
      </c>
      <c r="U8" s="73" t="s">
        <v>80</v>
      </c>
      <c r="V8" s="73" t="s">
        <v>79</v>
      </c>
      <c r="W8" s="197"/>
      <c r="X8" s="199"/>
    </row>
    <row r="9" spans="2:24" ht="18.75" customHeight="1">
      <c r="B9" s="206" t="s">
        <v>27</v>
      </c>
      <c r="C9" s="207"/>
      <c r="D9" s="207"/>
      <c r="E9" s="207"/>
      <c r="F9" s="24"/>
      <c r="G9" s="24"/>
      <c r="H9" s="24"/>
      <c r="I9" s="42"/>
      <c r="J9" s="43"/>
      <c r="K9" s="208"/>
      <c r="O9" s="172" t="s">
        <v>18</v>
      </c>
      <c r="P9" s="173"/>
      <c r="Q9" s="178" t="s">
        <v>33</v>
      </c>
      <c r="R9" s="179"/>
      <c r="S9" s="179"/>
      <c r="T9" s="179"/>
      <c r="U9" s="179"/>
      <c r="V9" s="179"/>
      <c r="W9" s="179"/>
      <c r="X9" s="180"/>
    </row>
    <row r="10" spans="2:24" ht="18.75" customHeight="1">
      <c r="B10" s="209"/>
      <c r="C10" s="210" t="s">
        <v>36</v>
      </c>
      <c r="D10" s="211"/>
      <c r="E10" s="211"/>
      <c r="F10" s="33"/>
      <c r="G10" s="33"/>
      <c r="H10" s="33"/>
      <c r="I10" s="44"/>
      <c r="J10" s="45"/>
      <c r="K10" s="208"/>
      <c r="O10" s="174"/>
      <c r="P10" s="175"/>
      <c r="Q10" s="113"/>
      <c r="R10" s="114" t="s">
        <v>23</v>
      </c>
      <c r="S10" s="75"/>
      <c r="T10" s="76">
        <f>別紙８!AD14</f>
        <v>0</v>
      </c>
      <c r="U10" s="75"/>
      <c r="V10" s="77">
        <f>別紙８!AE14</f>
        <v>0</v>
      </c>
      <c r="W10" s="181"/>
      <c r="X10" s="78"/>
    </row>
    <row r="11" spans="2:24" ht="18.75" customHeight="1">
      <c r="B11" s="209"/>
      <c r="C11" s="34"/>
      <c r="D11" s="8" t="s">
        <v>45</v>
      </c>
      <c r="E11" s="10" t="s">
        <v>75</v>
      </c>
      <c r="F11" s="27">
        <v>1</v>
      </c>
      <c r="G11" s="27" t="s">
        <v>76</v>
      </c>
      <c r="H11" s="27">
        <v>800000</v>
      </c>
      <c r="I11" s="46">
        <f>F11*H11</f>
        <v>800000</v>
      </c>
      <c r="J11" s="47">
        <v>727272</v>
      </c>
      <c r="K11" s="208"/>
      <c r="O11" s="174"/>
      <c r="P11" s="175"/>
      <c r="Q11" s="74"/>
      <c r="R11" s="110" t="s">
        <v>86</v>
      </c>
      <c r="S11" s="75"/>
      <c r="T11" s="76">
        <f>別紙８!AD19</f>
        <v>0</v>
      </c>
      <c r="U11" s="75"/>
      <c r="V11" s="77">
        <f>別紙８!AE19</f>
        <v>0</v>
      </c>
      <c r="W11" s="182"/>
      <c r="X11" s="78"/>
    </row>
    <row r="12" spans="2:24" ht="18.75" customHeight="1">
      <c r="B12" s="209"/>
      <c r="C12" s="34"/>
      <c r="D12" s="25"/>
      <c r="E12" s="13"/>
      <c r="F12" s="31"/>
      <c r="G12" s="31"/>
      <c r="H12" s="31"/>
      <c r="I12" s="46">
        <f>F12*H12</f>
        <v>0</v>
      </c>
      <c r="J12" s="49"/>
      <c r="K12" s="208"/>
      <c r="O12" s="174"/>
      <c r="P12" s="175"/>
      <c r="Q12" s="74"/>
      <c r="R12" s="110" t="s">
        <v>85</v>
      </c>
      <c r="S12" s="75"/>
      <c r="T12" s="76">
        <f>別紙８!AD25</f>
        <v>0</v>
      </c>
      <c r="U12" s="75"/>
      <c r="V12" s="77">
        <f>別紙８!AE25</f>
        <v>0</v>
      </c>
      <c r="W12" s="182"/>
      <c r="X12" s="78"/>
    </row>
    <row r="13" spans="2:24" ht="18.75" customHeight="1" thickBot="1">
      <c r="B13" s="209"/>
      <c r="C13" s="34"/>
      <c r="D13" s="23"/>
      <c r="E13" s="11"/>
      <c r="F13" s="29"/>
      <c r="G13" s="29"/>
      <c r="H13" s="29"/>
      <c r="I13" s="50">
        <f t="shared" ref="I13" si="0">F13*H13</f>
        <v>0</v>
      </c>
      <c r="J13" s="51"/>
      <c r="K13" s="208"/>
      <c r="O13" s="174"/>
      <c r="P13" s="175"/>
      <c r="Q13" s="74"/>
      <c r="R13" s="110" t="s">
        <v>24</v>
      </c>
      <c r="S13" s="75"/>
      <c r="T13" s="79">
        <f>別紙８!AD30</f>
        <v>0</v>
      </c>
      <c r="U13" s="75"/>
      <c r="V13" s="80">
        <f>別紙８!AE30</f>
        <v>0</v>
      </c>
      <c r="W13" s="182"/>
      <c r="X13" s="81"/>
    </row>
    <row r="14" spans="2:24" ht="18.75" customHeight="1" thickTop="1" thickBot="1">
      <c r="B14" s="209"/>
      <c r="C14" s="34"/>
      <c r="D14" s="212" t="s">
        <v>3</v>
      </c>
      <c r="E14" s="213"/>
      <c r="F14" s="213"/>
      <c r="G14" s="213"/>
      <c r="H14" s="214"/>
      <c r="I14" s="52">
        <f>SUM(I11:I13)</f>
        <v>800000</v>
      </c>
      <c r="J14" s="53">
        <f>SUM(J11:J13)</f>
        <v>727272</v>
      </c>
      <c r="K14" s="208"/>
      <c r="O14" s="174"/>
      <c r="P14" s="175"/>
      <c r="Q14" s="74"/>
      <c r="R14" s="110" t="s">
        <v>26</v>
      </c>
      <c r="S14" s="82"/>
      <c r="T14" s="83">
        <f>別紙８!AD35</f>
        <v>0</v>
      </c>
      <c r="U14" s="82"/>
      <c r="V14" s="84">
        <f>別紙８!AE35</f>
        <v>0</v>
      </c>
      <c r="W14" s="182"/>
      <c r="X14" s="85"/>
    </row>
    <row r="15" spans="2:24" ht="18.75" customHeight="1" thickTop="1">
      <c r="B15" s="71"/>
      <c r="C15" s="70"/>
      <c r="D15" s="70"/>
      <c r="E15" s="70"/>
      <c r="F15" s="70"/>
      <c r="G15" s="70"/>
      <c r="H15" s="70"/>
      <c r="I15" s="70"/>
      <c r="J15" s="70"/>
      <c r="K15" s="72"/>
      <c r="O15" s="174"/>
      <c r="P15" s="175"/>
      <c r="Q15" s="86"/>
      <c r="R15" s="115" t="s">
        <v>29</v>
      </c>
      <c r="S15" s="87"/>
      <c r="T15" s="116">
        <f>別紙８!AD36</f>
        <v>0</v>
      </c>
      <c r="U15" s="87"/>
      <c r="V15" s="88">
        <f>別紙８!AE36</f>
        <v>0</v>
      </c>
      <c r="W15" s="183"/>
      <c r="X15" s="118"/>
    </row>
    <row r="16" spans="2:24" ht="18.75" customHeight="1">
      <c r="B16" s="71"/>
      <c r="C16" s="70"/>
      <c r="D16" s="70"/>
      <c r="E16" s="70"/>
      <c r="F16" s="70"/>
      <c r="G16" s="70"/>
      <c r="H16" s="70"/>
      <c r="I16" s="70"/>
      <c r="J16" s="70"/>
      <c r="K16" s="72"/>
      <c r="O16" s="174"/>
      <c r="P16" s="175"/>
      <c r="Q16" s="184" t="s">
        <v>28</v>
      </c>
      <c r="R16" s="185"/>
      <c r="S16" s="185"/>
      <c r="T16" s="185"/>
      <c r="U16" s="185"/>
      <c r="V16" s="185"/>
      <c r="W16" s="185"/>
      <c r="X16" s="186"/>
    </row>
    <row r="17" spans="2:24" ht="18.75" customHeight="1">
      <c r="B17" s="71"/>
      <c r="C17" s="70"/>
      <c r="D17" s="70"/>
      <c r="E17" s="70"/>
      <c r="F17" s="70"/>
      <c r="G17" s="70"/>
      <c r="H17" s="70"/>
      <c r="I17" s="70"/>
      <c r="J17" s="70"/>
      <c r="K17" s="72"/>
      <c r="O17" s="174"/>
      <c r="P17" s="175"/>
      <c r="Q17" s="117"/>
      <c r="R17" s="114" t="s">
        <v>25</v>
      </c>
      <c r="S17" s="75"/>
      <c r="T17" s="90">
        <f>別紙８!AD41</f>
        <v>0</v>
      </c>
      <c r="U17" s="75"/>
      <c r="V17" s="91">
        <f>別紙８!AE41</f>
        <v>0</v>
      </c>
      <c r="W17" s="181"/>
      <c r="X17" s="85"/>
    </row>
    <row r="18" spans="2:24" ht="18.75" customHeight="1" thickBot="1">
      <c r="B18" s="71"/>
      <c r="C18" s="70"/>
      <c r="D18" s="70"/>
      <c r="E18" s="70"/>
      <c r="F18" s="70"/>
      <c r="G18" s="70"/>
      <c r="H18" s="70"/>
      <c r="I18" s="70"/>
      <c r="J18" s="70"/>
      <c r="K18" s="72"/>
      <c r="O18" s="174"/>
      <c r="P18" s="175"/>
      <c r="Q18" s="89"/>
      <c r="R18" s="110" t="s">
        <v>84</v>
      </c>
      <c r="S18" s="82"/>
      <c r="T18" s="92">
        <f>別紙８!AD46</f>
        <v>0</v>
      </c>
      <c r="U18" s="82"/>
      <c r="V18" s="93">
        <f>別紙８!AE46</f>
        <v>0</v>
      </c>
      <c r="W18" s="182"/>
      <c r="X18" s="94"/>
    </row>
    <row r="19" spans="2:24" ht="18.75" customHeight="1" thickTop="1" thickBot="1">
      <c r="B19" s="71"/>
      <c r="C19" s="70"/>
      <c r="D19" s="70"/>
      <c r="E19" s="70"/>
      <c r="F19" s="70"/>
      <c r="G19" s="70"/>
      <c r="H19" s="70"/>
      <c r="I19" s="70"/>
      <c r="J19" s="70"/>
      <c r="K19" s="72"/>
      <c r="O19" s="174"/>
      <c r="P19" s="175"/>
      <c r="Q19" s="95"/>
      <c r="R19" s="96" t="s">
        <v>29</v>
      </c>
      <c r="S19" s="97"/>
      <c r="T19" s="98">
        <f>別紙８!AD47</f>
        <v>0</v>
      </c>
      <c r="U19" s="97"/>
      <c r="V19" s="99">
        <f>別紙８!AE47</f>
        <v>0</v>
      </c>
      <c r="W19" s="182"/>
      <c r="X19" s="100"/>
    </row>
    <row r="20" spans="2:24" ht="18.75" customHeight="1" thickTop="1" thickBot="1">
      <c r="B20" s="67"/>
      <c r="C20" s="200" t="s">
        <v>66</v>
      </c>
      <c r="D20" s="201"/>
      <c r="E20" s="201"/>
      <c r="F20" s="201"/>
      <c r="G20" s="201"/>
      <c r="H20" s="202"/>
      <c r="I20" s="62">
        <v>1500000</v>
      </c>
      <c r="J20" s="63">
        <v>1363636</v>
      </c>
      <c r="K20" s="65">
        <f>(ROUNDDOWN(J20/2,-3))</f>
        <v>681000</v>
      </c>
      <c r="O20" s="176"/>
      <c r="P20" s="177"/>
      <c r="Q20" s="159" t="s">
        <v>70</v>
      </c>
      <c r="R20" s="160"/>
      <c r="S20" s="87"/>
      <c r="T20" s="101">
        <f>別紙８!AD48</f>
        <v>0</v>
      </c>
      <c r="U20" s="87"/>
      <c r="V20" s="102">
        <f>別紙８!AE48</f>
        <v>0</v>
      </c>
      <c r="W20" s="103">
        <f>別紙８!AF48</f>
        <v>0</v>
      </c>
      <c r="X20" s="104"/>
    </row>
    <row r="21" spans="2:24" ht="18.75" customHeight="1" thickBot="1">
      <c r="B21" s="203" t="s">
        <v>67</v>
      </c>
      <c r="C21" s="204"/>
      <c r="D21" s="204"/>
      <c r="E21" s="204"/>
      <c r="F21" s="204"/>
      <c r="G21" s="204"/>
      <c r="H21" s="205"/>
      <c r="I21" s="60">
        <f>I19+I20</f>
        <v>1500000</v>
      </c>
      <c r="J21" s="64">
        <f>J19+J20</f>
        <v>1363636</v>
      </c>
      <c r="K21" s="65">
        <f>K19+K20</f>
        <v>681000</v>
      </c>
      <c r="O21" s="153" t="s">
        <v>4</v>
      </c>
      <c r="P21" s="154"/>
      <c r="Q21" s="157" t="s">
        <v>0</v>
      </c>
      <c r="R21" s="158"/>
      <c r="S21" s="75"/>
      <c r="T21" s="105"/>
      <c r="U21" s="161"/>
      <c r="V21" s="162"/>
      <c r="W21" s="163"/>
      <c r="X21" s="107"/>
    </row>
    <row r="22" spans="2:24" ht="18.75" customHeight="1">
      <c r="O22" s="155"/>
      <c r="P22" s="156"/>
      <c r="Q22" s="159"/>
      <c r="R22" s="160"/>
      <c r="S22" s="75"/>
      <c r="T22" s="106"/>
      <c r="U22" s="161"/>
      <c r="V22" s="164"/>
      <c r="W22" s="163"/>
      <c r="X22" s="108"/>
    </row>
    <row r="23" spans="2:24" ht="18.75" customHeight="1" thickBot="1">
      <c r="O23" s="168" t="s">
        <v>71</v>
      </c>
      <c r="P23" s="169"/>
      <c r="Q23" s="169"/>
      <c r="R23" s="169"/>
      <c r="S23" s="111"/>
      <c r="T23" s="112">
        <f>SUM(T20:T22)</f>
        <v>0</v>
      </c>
      <c r="U23" s="165"/>
      <c r="V23" s="166"/>
      <c r="W23" s="167"/>
      <c r="X23" s="109"/>
    </row>
    <row r="24" spans="2:24" ht="15.75" customHeight="1">
      <c r="O24" s="20" t="s">
        <v>11</v>
      </c>
      <c r="P24" s="20"/>
      <c r="Q24" s="20"/>
      <c r="R24" s="20"/>
      <c r="S24" s="20"/>
      <c r="T24" s="20"/>
      <c r="U24" s="20"/>
      <c r="V24" s="20"/>
      <c r="W24" s="170" t="str">
        <f>IF(W22&gt;3000000,"上限３００万円を越えています！　別紙１－３の補助金申請額をどれか減額して下さい ","")</f>
        <v/>
      </c>
      <c r="X24" s="171"/>
    </row>
    <row r="25" spans="2:24" ht="15.75" customHeight="1">
      <c r="O25" s="143" t="s">
        <v>8</v>
      </c>
      <c r="P25" s="143"/>
      <c r="Q25" s="143"/>
      <c r="R25" s="143"/>
      <c r="S25" s="143"/>
      <c r="T25" s="143"/>
      <c r="U25" s="143"/>
      <c r="V25" s="143"/>
      <c r="W25" s="143"/>
      <c r="X25" s="143"/>
    </row>
    <row r="26" spans="2:24" ht="15.75" customHeight="1">
      <c r="O26" s="144" t="s">
        <v>16</v>
      </c>
      <c r="P26" s="144"/>
      <c r="Q26" s="144"/>
      <c r="R26" s="144"/>
      <c r="S26" s="144"/>
      <c r="T26" s="144"/>
      <c r="U26" s="144"/>
      <c r="V26" s="144"/>
      <c r="W26" s="144"/>
      <c r="X26" s="144"/>
    </row>
    <row r="27" spans="2:24" ht="15.75" customHeight="1">
      <c r="O27" s="145" t="s">
        <v>82</v>
      </c>
      <c r="P27" s="145"/>
      <c r="Q27" s="145"/>
      <c r="R27" s="145"/>
      <c r="S27" s="145"/>
      <c r="T27" s="145"/>
      <c r="U27" s="145"/>
      <c r="V27" s="145"/>
      <c r="W27" s="145"/>
      <c r="X27" s="145"/>
    </row>
    <row r="28" spans="2:24" ht="15.75" customHeight="1"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2:24" ht="14.5" thickBot="1">
      <c r="O29" s="1" t="s">
        <v>15</v>
      </c>
      <c r="P29" s="22"/>
      <c r="Q29" s="22"/>
      <c r="R29" s="22"/>
      <c r="S29" s="20"/>
      <c r="T29" s="20"/>
      <c r="U29" s="20"/>
      <c r="V29" s="20"/>
      <c r="W29" s="20"/>
      <c r="X29" s="21" t="s">
        <v>5</v>
      </c>
    </row>
    <row r="30" spans="2:24">
      <c r="O30" s="146" t="s">
        <v>12</v>
      </c>
      <c r="P30" s="147"/>
      <c r="Q30" s="147"/>
      <c r="R30" s="148"/>
      <c r="S30" s="149" t="s">
        <v>20</v>
      </c>
      <c r="T30" s="150"/>
      <c r="U30" s="147" t="s">
        <v>78</v>
      </c>
      <c r="V30" s="148"/>
      <c r="W30" s="151" t="s">
        <v>10</v>
      </c>
      <c r="X30" s="152"/>
    </row>
    <row r="31" spans="2:24">
      <c r="O31" s="127" t="s">
        <v>65</v>
      </c>
      <c r="P31" s="128"/>
      <c r="Q31" s="128"/>
      <c r="R31" s="129"/>
      <c r="S31" s="130"/>
      <c r="T31" s="131"/>
      <c r="U31" s="132">
        <f>U33-U32</f>
        <v>0</v>
      </c>
      <c r="V31" s="133"/>
      <c r="W31" s="130"/>
      <c r="X31" s="134"/>
    </row>
    <row r="32" spans="2:24" ht="13.5" thickBot="1">
      <c r="O32" s="135" t="s">
        <v>17</v>
      </c>
      <c r="P32" s="136"/>
      <c r="Q32" s="136"/>
      <c r="R32" s="137"/>
      <c r="S32" s="138"/>
      <c r="T32" s="139"/>
      <c r="U32" s="140">
        <f>W20</f>
        <v>0</v>
      </c>
      <c r="V32" s="141"/>
      <c r="W32" s="138"/>
      <c r="X32" s="142"/>
    </row>
    <row r="33" spans="15:24" ht="14" thickTop="1" thickBot="1">
      <c r="O33" s="119" t="s">
        <v>7</v>
      </c>
      <c r="P33" s="120"/>
      <c r="Q33" s="120"/>
      <c r="R33" s="121"/>
      <c r="S33" s="122"/>
      <c r="T33" s="123"/>
      <c r="U33" s="124">
        <f>T23</f>
        <v>0</v>
      </c>
      <c r="V33" s="125"/>
      <c r="W33" s="122"/>
      <c r="X33" s="126"/>
    </row>
  </sheetData>
  <mergeCells count="52">
    <mergeCell ref="B5:K5"/>
    <mergeCell ref="J6:K6"/>
    <mergeCell ref="B7:D8"/>
    <mergeCell ref="E7:E8"/>
    <mergeCell ref="F7:G7"/>
    <mergeCell ref="H7:H8"/>
    <mergeCell ref="I7:I8"/>
    <mergeCell ref="J7:J8"/>
    <mergeCell ref="K7:K8"/>
    <mergeCell ref="C20:H20"/>
    <mergeCell ref="B21:H21"/>
    <mergeCell ref="B9:E9"/>
    <mergeCell ref="K9:K14"/>
    <mergeCell ref="B10:B14"/>
    <mergeCell ref="C10:E10"/>
    <mergeCell ref="D14:H14"/>
    <mergeCell ref="O5:X5"/>
    <mergeCell ref="O7:R8"/>
    <mergeCell ref="S7:T7"/>
    <mergeCell ref="U7:V7"/>
    <mergeCell ref="W7:W8"/>
    <mergeCell ref="X7:X8"/>
    <mergeCell ref="O9:P20"/>
    <mergeCell ref="Q9:X9"/>
    <mergeCell ref="W10:W15"/>
    <mergeCell ref="Q16:X16"/>
    <mergeCell ref="W17:W19"/>
    <mergeCell ref="Q20:R20"/>
    <mergeCell ref="O21:P22"/>
    <mergeCell ref="Q21:R22"/>
    <mergeCell ref="U21:W23"/>
    <mergeCell ref="O23:R23"/>
    <mergeCell ref="W24:X24"/>
    <mergeCell ref="O25:X25"/>
    <mergeCell ref="O26:X26"/>
    <mergeCell ref="O27:X27"/>
    <mergeCell ref="O30:R30"/>
    <mergeCell ref="S30:T30"/>
    <mergeCell ref="U30:V30"/>
    <mergeCell ref="W30:X30"/>
    <mergeCell ref="O33:R33"/>
    <mergeCell ref="S33:T33"/>
    <mergeCell ref="U33:V33"/>
    <mergeCell ref="W33:X33"/>
    <mergeCell ref="O31:R31"/>
    <mergeCell ref="S31:T31"/>
    <mergeCell ref="U31:V31"/>
    <mergeCell ref="W31:X31"/>
    <mergeCell ref="O32:R32"/>
    <mergeCell ref="S32:T32"/>
    <mergeCell ref="U32:V32"/>
    <mergeCell ref="W32:X32"/>
  </mergeCells>
  <phoneticPr fontId="3"/>
  <conditionalFormatting sqref="K21">
    <cfRule type="cellIs" dxfId="3" priority="1" operator="lessThan">
      <formula>500000</formula>
    </cfRule>
    <cfRule type="cellIs" dxfId="2" priority="2" operator="greaterThan">
      <formula>1000001</formula>
    </cfRule>
  </conditionalFormatting>
  <dataValidations count="3">
    <dataValidation imeMode="halfAlpha" allowBlank="1" showInputMessage="1" showErrorMessage="1" sqref="H6:H14 F6:F14"/>
    <dataValidation imeMode="hiragana" allowBlank="1" showInputMessage="1" showErrorMessage="1" sqref="E6:E8 E11:E13 G6:G14"/>
    <dataValidation imeMode="off" allowBlank="1" showInputMessage="1" showErrorMessage="1" sqref="W10 U31:U33 T10:T15 T17:T23 W20 V10:V15 V17:V20"/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選択項目!$C$3:$C$7</xm:f>
          </x14:formula1>
          <xm:sqref>D11:D13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19" workbookViewId="0">
      <selection activeCell="G31" sqref="G31:H31"/>
    </sheetView>
  </sheetViews>
  <sheetFormatPr defaultColWidth="9" defaultRowHeight="14"/>
  <cols>
    <col min="1" max="3" width="2.36328125" style="1" customWidth="1"/>
    <col min="4" max="4" width="19" style="1" customWidth="1"/>
    <col min="5" max="9" width="11.26953125" style="1" customWidth="1"/>
    <col min="10" max="10" width="12.453125" style="1" customWidth="1"/>
    <col min="11" max="11" width="13.26953125" style="1" customWidth="1"/>
    <col min="12" max="12" width="9" style="1" customWidth="1"/>
    <col min="13" max="16384" width="9" style="1"/>
  </cols>
  <sheetData>
    <row r="1" spans="1:18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20"/>
    </row>
    <row r="2" spans="1:18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8" ht="16.5">
      <c r="A3" s="187" t="s">
        <v>81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8" ht="20.25" customHeight="1" thickBot="1">
      <c r="A4" s="1" t="s">
        <v>13</v>
      </c>
      <c r="B4" s="20"/>
      <c r="C4" s="20"/>
      <c r="D4" s="20"/>
      <c r="E4" s="20"/>
      <c r="F4" s="20"/>
      <c r="G4" s="20"/>
      <c r="H4" s="20"/>
      <c r="I4" s="21"/>
      <c r="J4" s="21" t="s">
        <v>9</v>
      </c>
    </row>
    <row r="5" spans="1:18" ht="61.5" customHeight="1">
      <c r="A5" s="188" t="s">
        <v>34</v>
      </c>
      <c r="B5" s="189"/>
      <c r="C5" s="189"/>
      <c r="D5" s="190"/>
      <c r="E5" s="194" t="s">
        <v>30</v>
      </c>
      <c r="F5" s="195"/>
      <c r="G5" s="194" t="s">
        <v>31</v>
      </c>
      <c r="H5" s="195"/>
      <c r="I5" s="196" t="s">
        <v>90</v>
      </c>
      <c r="J5" s="198" t="s">
        <v>10</v>
      </c>
    </row>
    <row r="6" spans="1:18" ht="23.25" customHeight="1">
      <c r="A6" s="191"/>
      <c r="B6" s="192"/>
      <c r="C6" s="192"/>
      <c r="D6" s="193"/>
      <c r="E6" s="73" t="s">
        <v>80</v>
      </c>
      <c r="F6" s="73" t="s">
        <v>79</v>
      </c>
      <c r="G6" s="73" t="s">
        <v>80</v>
      </c>
      <c r="H6" s="73" t="s">
        <v>79</v>
      </c>
      <c r="I6" s="197"/>
      <c r="J6" s="199"/>
    </row>
    <row r="7" spans="1:18" ht="27.75" customHeight="1">
      <c r="A7" s="172" t="s">
        <v>18</v>
      </c>
      <c r="B7" s="173"/>
      <c r="C7" s="178" t="s">
        <v>33</v>
      </c>
      <c r="D7" s="179"/>
      <c r="E7" s="179"/>
      <c r="F7" s="179"/>
      <c r="G7" s="179"/>
      <c r="H7" s="179"/>
      <c r="I7" s="179"/>
      <c r="J7" s="180"/>
    </row>
    <row r="8" spans="1:18" ht="27.75" customHeight="1">
      <c r="A8" s="174"/>
      <c r="B8" s="175"/>
      <c r="C8" s="113"/>
      <c r="D8" s="114" t="s">
        <v>23</v>
      </c>
      <c r="E8" s="75"/>
      <c r="F8" s="76">
        <f>別紙８!H12</f>
        <v>0</v>
      </c>
      <c r="G8" s="75"/>
      <c r="H8" s="77">
        <f>別紙８!I12</f>
        <v>0</v>
      </c>
      <c r="I8" s="181"/>
      <c r="J8" s="78"/>
      <c r="K8" s="2"/>
    </row>
    <row r="9" spans="1:18" ht="27.75" customHeight="1">
      <c r="A9" s="174"/>
      <c r="B9" s="175"/>
      <c r="C9" s="74"/>
      <c r="D9" s="110" t="s">
        <v>86</v>
      </c>
      <c r="E9" s="75"/>
      <c r="F9" s="76">
        <f>別紙８!H17</f>
        <v>0</v>
      </c>
      <c r="G9" s="75"/>
      <c r="H9" s="77">
        <f>別紙８!I17</f>
        <v>0</v>
      </c>
      <c r="I9" s="182"/>
      <c r="J9" s="78"/>
      <c r="R9" s="19"/>
    </row>
    <row r="10" spans="1:18" ht="27.75" customHeight="1">
      <c r="A10" s="174"/>
      <c r="B10" s="175"/>
      <c r="C10" s="74"/>
      <c r="D10" s="110" t="s">
        <v>85</v>
      </c>
      <c r="E10" s="75"/>
      <c r="F10" s="76">
        <f>別紙８!H23</f>
        <v>0</v>
      </c>
      <c r="G10" s="75"/>
      <c r="H10" s="77">
        <f>別紙８!I23</f>
        <v>0</v>
      </c>
      <c r="I10" s="182"/>
      <c r="J10" s="78"/>
    </row>
    <row r="11" spans="1:18" ht="27.75" customHeight="1">
      <c r="A11" s="174"/>
      <c r="B11" s="175"/>
      <c r="C11" s="74"/>
      <c r="D11" s="110" t="s">
        <v>24</v>
      </c>
      <c r="E11" s="75"/>
      <c r="F11" s="79">
        <f>別紙８!H28</f>
        <v>0</v>
      </c>
      <c r="G11" s="75"/>
      <c r="H11" s="80">
        <f>別紙８!I28</f>
        <v>0</v>
      </c>
      <c r="I11" s="182"/>
      <c r="J11" s="81"/>
      <c r="K11" s="2"/>
    </row>
    <row r="12" spans="1:18" ht="27.75" customHeight="1" thickBot="1">
      <c r="A12" s="174"/>
      <c r="B12" s="175"/>
      <c r="C12" s="74"/>
      <c r="D12" s="110" t="s">
        <v>26</v>
      </c>
      <c r="E12" s="82"/>
      <c r="F12" s="83">
        <f>別紙８!H33</f>
        <v>0</v>
      </c>
      <c r="G12" s="82"/>
      <c r="H12" s="84">
        <f>別紙８!I33</f>
        <v>0</v>
      </c>
      <c r="I12" s="182"/>
      <c r="J12" s="85"/>
    </row>
    <row r="13" spans="1:18" ht="27.75" customHeight="1" thickTop="1">
      <c r="A13" s="174"/>
      <c r="B13" s="175"/>
      <c r="C13" s="86"/>
      <c r="D13" s="115" t="s">
        <v>29</v>
      </c>
      <c r="E13" s="87"/>
      <c r="F13" s="116">
        <f>別紙８!H34</f>
        <v>0</v>
      </c>
      <c r="G13" s="87"/>
      <c r="H13" s="88">
        <f>別紙８!I34</f>
        <v>0</v>
      </c>
      <c r="I13" s="183"/>
      <c r="J13" s="118"/>
    </row>
    <row r="14" spans="1:18" ht="27.75" customHeight="1">
      <c r="A14" s="174"/>
      <c r="B14" s="175"/>
      <c r="C14" s="184" t="s">
        <v>28</v>
      </c>
      <c r="D14" s="185"/>
      <c r="E14" s="185"/>
      <c r="F14" s="185"/>
      <c r="G14" s="185"/>
      <c r="H14" s="185"/>
      <c r="I14" s="185"/>
      <c r="J14" s="186"/>
    </row>
    <row r="15" spans="1:18" ht="27.75" customHeight="1">
      <c r="A15" s="174"/>
      <c r="B15" s="175"/>
      <c r="C15" s="117"/>
      <c r="D15" s="114" t="s">
        <v>25</v>
      </c>
      <c r="E15" s="75"/>
      <c r="F15" s="90">
        <f>別紙８!H39</f>
        <v>0</v>
      </c>
      <c r="G15" s="75"/>
      <c r="H15" s="91">
        <f>別紙８!I39</f>
        <v>0</v>
      </c>
      <c r="I15" s="181"/>
      <c r="J15" s="85"/>
    </row>
    <row r="16" spans="1:18" ht="27.75" customHeight="1" thickBot="1">
      <c r="A16" s="174"/>
      <c r="B16" s="175"/>
      <c r="C16" s="89"/>
      <c r="D16" s="110" t="s">
        <v>84</v>
      </c>
      <c r="E16" s="82"/>
      <c r="F16" s="92">
        <f>別紙８!H44</f>
        <v>0</v>
      </c>
      <c r="G16" s="82"/>
      <c r="H16" s="93">
        <f>別紙８!I44</f>
        <v>0</v>
      </c>
      <c r="I16" s="182"/>
      <c r="J16" s="94"/>
      <c r="K16" s="2"/>
    </row>
    <row r="17" spans="1:10" ht="27.75" customHeight="1" thickTop="1" thickBot="1">
      <c r="A17" s="174"/>
      <c r="B17" s="175"/>
      <c r="C17" s="95"/>
      <c r="D17" s="96" t="s">
        <v>29</v>
      </c>
      <c r="E17" s="97"/>
      <c r="F17" s="98">
        <f>別紙８!H45</f>
        <v>0</v>
      </c>
      <c r="G17" s="97"/>
      <c r="H17" s="99">
        <f>別紙８!I45</f>
        <v>0</v>
      </c>
      <c r="I17" s="182"/>
      <c r="J17" s="100"/>
    </row>
    <row r="18" spans="1:10" ht="27.75" customHeight="1" thickTop="1" thickBot="1">
      <c r="A18" s="176"/>
      <c r="B18" s="177"/>
      <c r="C18" s="159" t="s">
        <v>70</v>
      </c>
      <c r="D18" s="160"/>
      <c r="E18" s="87"/>
      <c r="F18" s="101">
        <f>別紙８!H46</f>
        <v>0</v>
      </c>
      <c r="G18" s="87"/>
      <c r="H18" s="102">
        <f>別紙８!I46</f>
        <v>0</v>
      </c>
      <c r="I18" s="103">
        <f>別紙８!J46</f>
        <v>0</v>
      </c>
      <c r="J18" s="104"/>
    </row>
    <row r="19" spans="1:10" ht="27.75" customHeight="1">
      <c r="A19" s="153" t="s">
        <v>4</v>
      </c>
      <c r="B19" s="154"/>
      <c r="C19" s="157" t="s">
        <v>0</v>
      </c>
      <c r="D19" s="158"/>
      <c r="E19" s="75"/>
      <c r="F19" s="105"/>
      <c r="G19" s="161"/>
      <c r="H19" s="162"/>
      <c r="I19" s="163"/>
      <c r="J19" s="107"/>
    </row>
    <row r="20" spans="1:10" ht="27.75" customHeight="1">
      <c r="A20" s="155"/>
      <c r="B20" s="156"/>
      <c r="C20" s="159"/>
      <c r="D20" s="160"/>
      <c r="E20" s="75"/>
      <c r="F20" s="106"/>
      <c r="G20" s="161"/>
      <c r="H20" s="164"/>
      <c r="I20" s="163"/>
      <c r="J20" s="108"/>
    </row>
    <row r="21" spans="1:10" ht="27.75" customHeight="1" thickBot="1">
      <c r="A21" s="168" t="s">
        <v>71</v>
      </c>
      <c r="B21" s="169"/>
      <c r="C21" s="169"/>
      <c r="D21" s="169"/>
      <c r="E21" s="111"/>
      <c r="F21" s="112">
        <f>SUM(F18:F20)</f>
        <v>0</v>
      </c>
      <c r="G21" s="165"/>
      <c r="H21" s="166"/>
      <c r="I21" s="167"/>
      <c r="J21" s="109"/>
    </row>
    <row r="22" spans="1:10" ht="23.25" customHeight="1">
      <c r="A22" s="20" t="s">
        <v>11</v>
      </c>
      <c r="B22" s="20"/>
      <c r="C22" s="20"/>
      <c r="D22" s="20"/>
      <c r="E22" s="20"/>
      <c r="F22" s="20"/>
      <c r="G22" s="20"/>
      <c r="H22" s="20"/>
      <c r="I22" s="170" t="str">
        <f>IF(I20&gt;3000000,"上限３００万円を越えています！　別紙１－３の補助金申請額をどれか減額して下さい ","")</f>
        <v/>
      </c>
      <c r="J22" s="171"/>
    </row>
    <row r="23" spans="1:10" ht="20.149999999999999" customHeight="1">
      <c r="A23" s="143" t="s">
        <v>8</v>
      </c>
      <c r="B23" s="143"/>
      <c r="C23" s="143"/>
      <c r="D23" s="143"/>
      <c r="E23" s="143"/>
      <c r="F23" s="143"/>
      <c r="G23" s="143"/>
      <c r="H23" s="143"/>
      <c r="I23" s="143"/>
      <c r="J23" s="143"/>
    </row>
    <row r="24" spans="1:10" ht="20.149999999999999" customHeight="1">
      <c r="A24" s="144" t="s">
        <v>16</v>
      </c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ht="20.149999999999999" customHeight="1">
      <c r="A25" s="145" t="s">
        <v>82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20.149999999999999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27.75" customHeight="1" thickBot="1">
      <c r="A27" s="1" t="s">
        <v>15</v>
      </c>
      <c r="B27" s="22"/>
      <c r="C27" s="22"/>
      <c r="D27" s="22"/>
      <c r="E27" s="20"/>
      <c r="F27" s="20"/>
      <c r="G27" s="20"/>
      <c r="H27" s="20"/>
      <c r="I27" s="20"/>
      <c r="J27" s="21" t="s">
        <v>5</v>
      </c>
    </row>
    <row r="28" spans="1:10" ht="27.75" customHeight="1">
      <c r="A28" s="146" t="s">
        <v>12</v>
      </c>
      <c r="B28" s="147"/>
      <c r="C28" s="147"/>
      <c r="D28" s="148"/>
      <c r="E28" s="149" t="s">
        <v>20</v>
      </c>
      <c r="F28" s="150"/>
      <c r="G28" s="147" t="s">
        <v>78</v>
      </c>
      <c r="H28" s="148"/>
      <c r="I28" s="151" t="s">
        <v>10</v>
      </c>
      <c r="J28" s="152"/>
    </row>
    <row r="29" spans="1:10" ht="27.75" customHeight="1">
      <c r="A29" s="127" t="s">
        <v>65</v>
      </c>
      <c r="B29" s="128"/>
      <c r="C29" s="128"/>
      <c r="D29" s="129"/>
      <c r="E29" s="130"/>
      <c r="F29" s="131"/>
      <c r="G29" s="132">
        <f>G31-G30</f>
        <v>0</v>
      </c>
      <c r="H29" s="133"/>
      <c r="I29" s="130"/>
      <c r="J29" s="134"/>
    </row>
    <row r="30" spans="1:10" ht="27.75" customHeight="1" thickBot="1">
      <c r="A30" s="135" t="s">
        <v>17</v>
      </c>
      <c r="B30" s="136"/>
      <c r="C30" s="136"/>
      <c r="D30" s="137"/>
      <c r="E30" s="138"/>
      <c r="F30" s="139"/>
      <c r="G30" s="140">
        <f>I18</f>
        <v>0</v>
      </c>
      <c r="H30" s="141"/>
      <c r="I30" s="138"/>
      <c r="J30" s="142"/>
    </row>
    <row r="31" spans="1:10" ht="27.75" customHeight="1" thickTop="1" thickBot="1">
      <c r="A31" s="119" t="s">
        <v>7</v>
      </c>
      <c r="B31" s="120"/>
      <c r="C31" s="120"/>
      <c r="D31" s="121"/>
      <c r="E31" s="122"/>
      <c r="F31" s="123"/>
      <c r="G31" s="124">
        <f>F21</f>
        <v>0</v>
      </c>
      <c r="H31" s="125"/>
      <c r="I31" s="122"/>
      <c r="J31" s="126"/>
    </row>
  </sheetData>
  <mergeCells count="36">
    <mergeCell ref="A25:J25"/>
    <mergeCell ref="A24:J24"/>
    <mergeCell ref="G19:I21"/>
    <mergeCell ref="I5:I6"/>
    <mergeCell ref="J5:J6"/>
    <mergeCell ref="A5:D6"/>
    <mergeCell ref="A3:J3"/>
    <mergeCell ref="A21:D21"/>
    <mergeCell ref="I22:J22"/>
    <mergeCell ref="A23:J23"/>
    <mergeCell ref="A19:B20"/>
    <mergeCell ref="A7:B18"/>
    <mergeCell ref="C18:D18"/>
    <mergeCell ref="I8:I13"/>
    <mergeCell ref="I15:I17"/>
    <mergeCell ref="E5:F5"/>
    <mergeCell ref="G5:H5"/>
    <mergeCell ref="C19:D20"/>
    <mergeCell ref="C7:J7"/>
    <mergeCell ref="C14:J14"/>
    <mergeCell ref="G31:H31"/>
    <mergeCell ref="G28:H28"/>
    <mergeCell ref="A31:D31"/>
    <mergeCell ref="I31:J31"/>
    <mergeCell ref="A28:D28"/>
    <mergeCell ref="I28:J28"/>
    <mergeCell ref="A29:D29"/>
    <mergeCell ref="I29:J29"/>
    <mergeCell ref="A30:D30"/>
    <mergeCell ref="I30:J30"/>
    <mergeCell ref="E28:F28"/>
    <mergeCell ref="G29:H29"/>
    <mergeCell ref="E31:F31"/>
    <mergeCell ref="G30:H30"/>
    <mergeCell ref="E29:F29"/>
    <mergeCell ref="E30:F30"/>
  </mergeCells>
  <phoneticPr fontId="13"/>
  <dataValidations count="1">
    <dataValidation imeMode="off" allowBlank="1" showInputMessage="1" showErrorMessage="1" sqref="I8 G29:G31 F8:F13 F15:F21 I18 H8:H13 H15:H18"/>
  </dataValidations>
  <printOptions horizontalCentered="1" verticalCentered="1"/>
  <pageMargins left="0.31496062992125984" right="0.31496062992125984" top="0.55118110236220474" bottom="0.55118110236220474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Zeros="0" zoomScaleNormal="100" zoomScaleSheetLayoutView="75" workbookViewId="0">
      <pane ySplit="6" topLeftCell="A7" activePane="bottomLeft" state="frozenSplit"/>
      <selection pane="bottomLeft" activeCell="N10" sqref="N10"/>
    </sheetView>
  </sheetViews>
  <sheetFormatPr defaultColWidth="8.90625" defaultRowHeight="22.15" customHeight="1"/>
  <cols>
    <col min="1" max="1" width="2.08984375" style="3" customWidth="1"/>
    <col min="2" max="2" width="1.7265625" style="3" customWidth="1"/>
    <col min="3" max="3" width="21.6328125" style="3" customWidth="1"/>
    <col min="4" max="4" width="20.36328125" style="3" customWidth="1"/>
    <col min="5" max="6" width="4.90625" style="4" customWidth="1"/>
    <col min="7" max="7" width="9.08984375" style="4" customWidth="1"/>
    <col min="8" max="8" width="10.7265625" style="4" bestFit="1" customWidth="1"/>
    <col min="9" max="9" width="12.36328125" style="4" bestFit="1" customWidth="1"/>
    <col min="10" max="10" width="10.7265625" style="4" bestFit="1" customWidth="1"/>
    <col min="11" max="11" width="8" style="3" customWidth="1"/>
    <col min="12" max="12" width="3.90625" style="3" customWidth="1"/>
    <col min="13" max="16384" width="8.90625" style="3"/>
  </cols>
  <sheetData>
    <row r="1" spans="1:12" s="5" customFormat="1" ht="14.25" customHeight="1">
      <c r="A1" s="1" t="s">
        <v>83</v>
      </c>
      <c r="B1" s="1"/>
      <c r="E1" s="15"/>
      <c r="F1" s="15"/>
      <c r="G1" s="15"/>
      <c r="H1" s="15"/>
      <c r="I1" s="15"/>
      <c r="J1" s="15"/>
    </row>
    <row r="2" spans="1:12" s="5" customFormat="1" ht="6.75" customHeight="1">
      <c r="A2" s="1"/>
      <c r="B2" s="1"/>
      <c r="E2" s="15"/>
      <c r="F2" s="15"/>
      <c r="G2" s="15"/>
      <c r="H2" s="15"/>
      <c r="I2" s="15"/>
      <c r="J2" s="15"/>
    </row>
    <row r="3" spans="1:12" ht="17.25" customHeight="1">
      <c r="A3" s="187" t="s">
        <v>87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2" ht="13.5" customHeight="1" thickBot="1">
      <c r="I4" s="215" t="s">
        <v>5</v>
      </c>
      <c r="J4" s="215"/>
    </row>
    <row r="5" spans="1:12" ht="20.25" customHeight="1">
      <c r="A5" s="216" t="s">
        <v>35</v>
      </c>
      <c r="B5" s="217"/>
      <c r="C5" s="217"/>
      <c r="D5" s="220" t="s">
        <v>2</v>
      </c>
      <c r="E5" s="222" t="s">
        <v>19</v>
      </c>
      <c r="F5" s="222"/>
      <c r="G5" s="222" t="s">
        <v>21</v>
      </c>
      <c r="H5" s="224" t="s">
        <v>14</v>
      </c>
      <c r="I5" s="224" t="s">
        <v>22</v>
      </c>
      <c r="J5" s="226" t="s">
        <v>89</v>
      </c>
      <c r="K5" s="7"/>
    </row>
    <row r="6" spans="1:12" s="6" customFormat="1" ht="20.25" customHeight="1">
      <c r="A6" s="218"/>
      <c r="B6" s="219"/>
      <c r="C6" s="219"/>
      <c r="D6" s="221"/>
      <c r="E6" s="61" t="s">
        <v>1</v>
      </c>
      <c r="F6" s="61" t="s">
        <v>6</v>
      </c>
      <c r="G6" s="223"/>
      <c r="H6" s="225"/>
      <c r="I6" s="225"/>
      <c r="J6" s="227"/>
      <c r="K6" s="16"/>
    </row>
    <row r="7" spans="1:12" s="6" customFormat="1" ht="18.75" customHeight="1">
      <c r="A7" s="206" t="s">
        <v>27</v>
      </c>
      <c r="B7" s="207"/>
      <c r="C7" s="207"/>
      <c r="D7" s="207"/>
      <c r="E7" s="24"/>
      <c r="F7" s="24"/>
      <c r="G7" s="24"/>
      <c r="H7" s="42"/>
      <c r="I7" s="43"/>
      <c r="J7" s="235"/>
      <c r="K7" s="16"/>
    </row>
    <row r="8" spans="1:12" ht="18.75" customHeight="1">
      <c r="A8" s="209"/>
      <c r="B8" s="210" t="s">
        <v>36</v>
      </c>
      <c r="C8" s="211"/>
      <c r="D8" s="211"/>
      <c r="E8" s="33"/>
      <c r="F8" s="33"/>
      <c r="G8" s="33"/>
      <c r="H8" s="44"/>
      <c r="I8" s="45"/>
      <c r="J8" s="235"/>
      <c r="K8" s="17"/>
      <c r="L8" s="18"/>
    </row>
    <row r="9" spans="1:12" ht="18.75" customHeight="1">
      <c r="A9" s="209"/>
      <c r="B9" s="34"/>
      <c r="C9" s="8"/>
      <c r="D9" s="10"/>
      <c r="E9" s="27"/>
      <c r="F9" s="27"/>
      <c r="G9" s="27"/>
      <c r="H9" s="46">
        <f>E9*G9</f>
        <v>0</v>
      </c>
      <c r="I9" s="47"/>
      <c r="J9" s="235"/>
      <c r="K9" s="17"/>
      <c r="L9" s="18"/>
    </row>
    <row r="10" spans="1:12" ht="18.75" customHeight="1">
      <c r="A10" s="209"/>
      <c r="B10" s="34"/>
      <c r="C10" s="25"/>
      <c r="D10" s="13"/>
      <c r="E10" s="31"/>
      <c r="F10" s="31"/>
      <c r="G10" s="31"/>
      <c r="H10" s="46">
        <f>E10*G10</f>
        <v>0</v>
      </c>
      <c r="I10" s="49"/>
      <c r="J10" s="235"/>
      <c r="K10" s="17"/>
      <c r="L10" s="18"/>
    </row>
    <row r="11" spans="1:12" ht="18.75" customHeight="1" thickBot="1">
      <c r="A11" s="209"/>
      <c r="B11" s="34"/>
      <c r="C11" s="23"/>
      <c r="D11" s="11"/>
      <c r="E11" s="29"/>
      <c r="F11" s="29"/>
      <c r="G11" s="29"/>
      <c r="H11" s="50">
        <f t="shared" ref="H11" si="0">E11*G11</f>
        <v>0</v>
      </c>
      <c r="I11" s="51"/>
      <c r="J11" s="235"/>
      <c r="K11" s="17"/>
      <c r="L11" s="18"/>
    </row>
    <row r="12" spans="1:12" ht="18.75" customHeight="1" thickTop="1">
      <c r="A12" s="209"/>
      <c r="B12" s="34"/>
      <c r="C12" s="212" t="s">
        <v>3</v>
      </c>
      <c r="D12" s="213"/>
      <c r="E12" s="213"/>
      <c r="F12" s="213"/>
      <c r="G12" s="214"/>
      <c r="H12" s="52">
        <f>SUM(H9:H11)</f>
        <v>0</v>
      </c>
      <c r="I12" s="53">
        <f>SUM(I9:I11)</f>
        <v>0</v>
      </c>
      <c r="J12" s="235"/>
      <c r="K12" s="17"/>
      <c r="L12" s="18"/>
    </row>
    <row r="13" spans="1:12" ht="18.75" customHeight="1">
      <c r="A13" s="209"/>
      <c r="B13" s="210" t="s">
        <v>37</v>
      </c>
      <c r="C13" s="228"/>
      <c r="D13" s="228"/>
      <c r="E13" s="35"/>
      <c r="F13" s="35"/>
      <c r="G13" s="35"/>
      <c r="H13" s="54"/>
      <c r="I13" s="55"/>
      <c r="J13" s="235"/>
      <c r="K13" s="17"/>
      <c r="L13" s="18"/>
    </row>
    <row r="14" spans="1:12" ht="18.75" customHeight="1">
      <c r="A14" s="209"/>
      <c r="B14" s="34"/>
      <c r="C14" s="8"/>
      <c r="D14" s="10"/>
      <c r="E14" s="27"/>
      <c r="F14" s="27"/>
      <c r="G14" s="27"/>
      <c r="H14" s="46">
        <f>E14*G14</f>
        <v>0</v>
      </c>
      <c r="I14" s="47"/>
      <c r="J14" s="235"/>
      <c r="K14" s="17"/>
      <c r="L14" s="18"/>
    </row>
    <row r="15" spans="1:12" ht="18.75" customHeight="1">
      <c r="A15" s="209"/>
      <c r="B15" s="34"/>
      <c r="C15" s="8"/>
      <c r="D15" s="10"/>
      <c r="E15" s="31"/>
      <c r="F15" s="31"/>
      <c r="G15" s="31"/>
      <c r="H15" s="46">
        <f>E15*G15</f>
        <v>0</v>
      </c>
      <c r="I15" s="49"/>
      <c r="J15" s="235"/>
      <c r="K15" s="17"/>
      <c r="L15" s="18"/>
    </row>
    <row r="16" spans="1:12" ht="18.75" customHeight="1" thickBot="1">
      <c r="A16" s="209"/>
      <c r="B16" s="34"/>
      <c r="C16" s="8"/>
      <c r="D16" s="10"/>
      <c r="E16" s="29"/>
      <c r="F16" s="29"/>
      <c r="G16" s="29"/>
      <c r="H16" s="50">
        <f t="shared" ref="H16:H32" si="1">E16*G16</f>
        <v>0</v>
      </c>
      <c r="I16" s="51"/>
      <c r="J16" s="235"/>
      <c r="K16" s="17"/>
      <c r="L16" s="18"/>
    </row>
    <row r="17" spans="1:12" ht="18.75" customHeight="1" thickTop="1">
      <c r="A17" s="209"/>
      <c r="B17" s="34"/>
      <c r="C17" s="212" t="s">
        <v>3</v>
      </c>
      <c r="D17" s="213"/>
      <c r="E17" s="213"/>
      <c r="F17" s="213"/>
      <c r="G17" s="214"/>
      <c r="H17" s="52">
        <f>SUM(H14:H16)</f>
        <v>0</v>
      </c>
      <c r="I17" s="53">
        <f>SUM(I14:I16)</f>
        <v>0</v>
      </c>
      <c r="J17" s="235"/>
      <c r="K17" s="17"/>
      <c r="L17" s="18"/>
    </row>
    <row r="18" spans="1:12" ht="18.75" customHeight="1">
      <c r="A18" s="209"/>
      <c r="B18" s="210" t="s">
        <v>39</v>
      </c>
      <c r="C18" s="228"/>
      <c r="D18" s="228"/>
      <c r="E18" s="35"/>
      <c r="F18" s="35"/>
      <c r="G18" s="35"/>
      <c r="H18" s="54"/>
      <c r="I18" s="55"/>
      <c r="J18" s="235"/>
      <c r="K18" s="17"/>
      <c r="L18" s="18"/>
    </row>
    <row r="19" spans="1:12" ht="18.75" customHeight="1">
      <c r="A19" s="209"/>
      <c r="B19" s="34"/>
      <c r="C19" s="8"/>
      <c r="D19" s="10"/>
      <c r="E19" s="27"/>
      <c r="F19" s="27"/>
      <c r="G19" s="27"/>
      <c r="H19" s="46">
        <f t="shared" si="1"/>
        <v>0</v>
      </c>
      <c r="I19" s="47"/>
      <c r="J19" s="235"/>
      <c r="K19" s="17"/>
      <c r="L19" s="18"/>
    </row>
    <row r="20" spans="1:12" ht="18.75" customHeight="1">
      <c r="A20" s="209"/>
      <c r="B20" s="34"/>
      <c r="C20" s="8"/>
      <c r="D20" s="10"/>
      <c r="E20" s="27"/>
      <c r="F20" s="27"/>
      <c r="G20" s="27"/>
      <c r="H20" s="46">
        <f t="shared" si="1"/>
        <v>0</v>
      </c>
      <c r="I20" s="47"/>
      <c r="J20" s="235"/>
      <c r="K20" s="17"/>
      <c r="L20" s="18"/>
    </row>
    <row r="21" spans="1:12" ht="18.75" customHeight="1">
      <c r="A21" s="209"/>
      <c r="B21" s="34"/>
      <c r="C21" s="8"/>
      <c r="D21" s="10"/>
      <c r="E21" s="27"/>
      <c r="F21" s="27"/>
      <c r="G21" s="27"/>
      <c r="H21" s="46">
        <f t="shared" si="1"/>
        <v>0</v>
      </c>
      <c r="I21" s="47"/>
      <c r="J21" s="235"/>
      <c r="K21" s="17"/>
      <c r="L21" s="18"/>
    </row>
    <row r="22" spans="1:12" ht="18.75" customHeight="1" thickBot="1">
      <c r="A22" s="209"/>
      <c r="B22" s="34"/>
      <c r="C22" s="8"/>
      <c r="D22" s="10"/>
      <c r="E22" s="29"/>
      <c r="F22" s="29"/>
      <c r="G22" s="29"/>
      <c r="H22" s="50">
        <f t="shared" si="1"/>
        <v>0</v>
      </c>
      <c r="I22" s="51"/>
      <c r="J22" s="235"/>
      <c r="K22" s="17"/>
      <c r="L22" s="18"/>
    </row>
    <row r="23" spans="1:12" ht="18.75" customHeight="1" thickTop="1">
      <c r="A23" s="209"/>
      <c r="B23" s="34"/>
      <c r="C23" s="212" t="s">
        <v>3</v>
      </c>
      <c r="D23" s="213"/>
      <c r="E23" s="213"/>
      <c r="F23" s="213"/>
      <c r="G23" s="214"/>
      <c r="H23" s="52">
        <f>SUM(H19:H22)</f>
        <v>0</v>
      </c>
      <c r="I23" s="53">
        <f>SUM(I19:I22)</f>
        <v>0</v>
      </c>
      <c r="J23" s="235"/>
      <c r="K23" s="17"/>
      <c r="L23" s="18"/>
    </row>
    <row r="24" spans="1:12" ht="18.75" customHeight="1">
      <c r="A24" s="209"/>
      <c r="B24" s="210" t="s">
        <v>40</v>
      </c>
      <c r="C24" s="228"/>
      <c r="D24" s="228"/>
      <c r="E24" s="36"/>
      <c r="F24" s="36"/>
      <c r="G24" s="36"/>
      <c r="H24" s="54"/>
      <c r="I24" s="56"/>
      <c r="J24" s="235"/>
      <c r="K24" s="17"/>
      <c r="L24" s="18"/>
    </row>
    <row r="25" spans="1:12" ht="18.75" customHeight="1">
      <c r="A25" s="209"/>
      <c r="B25" s="34"/>
      <c r="C25" s="8"/>
      <c r="D25" s="8"/>
      <c r="E25" s="28"/>
      <c r="F25" s="28"/>
      <c r="G25" s="28"/>
      <c r="H25" s="46">
        <f t="shared" si="1"/>
        <v>0</v>
      </c>
      <c r="I25" s="46"/>
      <c r="J25" s="235"/>
      <c r="K25" s="17"/>
      <c r="L25" s="18"/>
    </row>
    <row r="26" spans="1:12" ht="18.75" customHeight="1">
      <c r="A26" s="209"/>
      <c r="B26" s="34"/>
      <c r="C26" s="8"/>
      <c r="D26" s="12"/>
      <c r="E26" s="32"/>
      <c r="F26" s="32"/>
      <c r="G26" s="32"/>
      <c r="H26" s="46">
        <f t="shared" si="1"/>
        <v>0</v>
      </c>
      <c r="I26" s="48"/>
      <c r="J26" s="235"/>
      <c r="K26" s="17"/>
      <c r="L26" s="18"/>
    </row>
    <row r="27" spans="1:12" ht="18.75" customHeight="1" thickBot="1">
      <c r="A27" s="209"/>
      <c r="B27" s="34"/>
      <c r="C27" s="8"/>
      <c r="D27" s="12"/>
      <c r="E27" s="30"/>
      <c r="F27" s="30"/>
      <c r="G27" s="30"/>
      <c r="H27" s="50">
        <f t="shared" si="1"/>
        <v>0</v>
      </c>
      <c r="I27" s="50"/>
      <c r="J27" s="235"/>
      <c r="K27" s="17"/>
      <c r="L27" s="18"/>
    </row>
    <row r="28" spans="1:12" ht="18.75" customHeight="1" thickTop="1">
      <c r="A28" s="209"/>
      <c r="B28" s="34"/>
      <c r="C28" s="212" t="s">
        <v>3</v>
      </c>
      <c r="D28" s="213"/>
      <c r="E28" s="213"/>
      <c r="F28" s="213"/>
      <c r="G28" s="214"/>
      <c r="H28" s="52">
        <f>SUM(H25:H27)</f>
        <v>0</v>
      </c>
      <c r="I28" s="53">
        <f>SUM(I25:I27)</f>
        <v>0</v>
      </c>
      <c r="J28" s="235"/>
      <c r="K28" s="17"/>
      <c r="L28" s="18"/>
    </row>
    <row r="29" spans="1:12" ht="18.75" customHeight="1">
      <c r="A29" s="209"/>
      <c r="B29" s="210" t="s">
        <v>68</v>
      </c>
      <c r="C29" s="228"/>
      <c r="D29" s="228"/>
      <c r="E29" s="35"/>
      <c r="F29" s="35"/>
      <c r="G29" s="35"/>
      <c r="H29" s="54"/>
      <c r="I29" s="55"/>
      <c r="J29" s="235"/>
      <c r="K29" s="17"/>
      <c r="L29" s="18"/>
    </row>
    <row r="30" spans="1:12" ht="18.75" customHeight="1">
      <c r="A30" s="209"/>
      <c r="B30" s="34"/>
      <c r="C30" s="8"/>
      <c r="D30" s="10"/>
      <c r="E30" s="27"/>
      <c r="F30" s="27"/>
      <c r="G30" s="27"/>
      <c r="H30" s="46">
        <f t="shared" si="1"/>
        <v>0</v>
      </c>
      <c r="I30" s="47"/>
      <c r="J30" s="235"/>
      <c r="K30" s="17"/>
      <c r="L30" s="18"/>
    </row>
    <row r="31" spans="1:12" ht="18.75" customHeight="1">
      <c r="A31" s="209"/>
      <c r="B31" s="34"/>
      <c r="C31" s="8"/>
      <c r="D31" s="10"/>
      <c r="E31" s="31"/>
      <c r="F31" s="31"/>
      <c r="G31" s="31"/>
      <c r="H31" s="46">
        <f t="shared" si="1"/>
        <v>0</v>
      </c>
      <c r="I31" s="49"/>
      <c r="J31" s="235"/>
      <c r="K31" s="17"/>
      <c r="L31" s="18"/>
    </row>
    <row r="32" spans="1:12" ht="18.75" customHeight="1" thickBot="1">
      <c r="A32" s="209"/>
      <c r="B32" s="34"/>
      <c r="C32" s="8"/>
      <c r="D32" s="10"/>
      <c r="E32" s="29"/>
      <c r="F32" s="29"/>
      <c r="G32" s="29"/>
      <c r="H32" s="50">
        <f t="shared" si="1"/>
        <v>0</v>
      </c>
      <c r="I32" s="51"/>
      <c r="J32" s="235"/>
      <c r="K32" s="17"/>
      <c r="L32" s="18"/>
    </row>
    <row r="33" spans="1:12" ht="18.75" customHeight="1" thickTop="1" thickBot="1">
      <c r="A33" s="209"/>
      <c r="B33" s="37"/>
      <c r="C33" s="229" t="s">
        <v>3</v>
      </c>
      <c r="D33" s="230"/>
      <c r="E33" s="230"/>
      <c r="F33" s="230"/>
      <c r="G33" s="231"/>
      <c r="H33" s="57">
        <f>SUM(H30:H32)</f>
        <v>0</v>
      </c>
      <c r="I33" s="58">
        <f>SUM(I30:I32)</f>
        <v>0</v>
      </c>
      <c r="J33" s="235"/>
      <c r="K33" s="17"/>
      <c r="L33" s="18"/>
    </row>
    <row r="34" spans="1:12" ht="18.75" customHeight="1" thickTop="1">
      <c r="A34" s="237"/>
      <c r="B34" s="232" t="s">
        <v>66</v>
      </c>
      <c r="C34" s="233"/>
      <c r="D34" s="233"/>
      <c r="E34" s="233"/>
      <c r="F34" s="233"/>
      <c r="G34" s="234"/>
      <c r="H34" s="59">
        <f>H12+H17+H23+H28+H33</f>
        <v>0</v>
      </c>
      <c r="I34" s="66">
        <f>I12+I17+I23+I28+I33</f>
        <v>0</v>
      </c>
      <c r="J34" s="235"/>
      <c r="K34" s="17"/>
      <c r="L34" s="18"/>
    </row>
    <row r="35" spans="1:12" ht="18.75" customHeight="1">
      <c r="A35" s="238" t="s">
        <v>77</v>
      </c>
      <c r="B35" s="239"/>
      <c r="C35" s="239"/>
      <c r="D35" s="239"/>
      <c r="E35" s="24"/>
      <c r="F35" s="24"/>
      <c r="G35" s="24"/>
      <c r="H35" s="42"/>
      <c r="I35" s="43"/>
      <c r="J35" s="235"/>
      <c r="K35" s="17"/>
      <c r="L35" s="18"/>
    </row>
    <row r="36" spans="1:12" ht="18.75" customHeight="1">
      <c r="A36" s="240"/>
      <c r="B36" s="210" t="s">
        <v>44</v>
      </c>
      <c r="C36" s="211"/>
      <c r="D36" s="211"/>
      <c r="E36" s="33"/>
      <c r="F36" s="33"/>
      <c r="G36" s="33"/>
      <c r="H36" s="44"/>
      <c r="I36" s="45"/>
      <c r="J36" s="235"/>
      <c r="K36" s="17"/>
      <c r="L36" s="18"/>
    </row>
    <row r="37" spans="1:12" ht="18.75" customHeight="1">
      <c r="A37" s="240"/>
      <c r="B37" s="41"/>
      <c r="C37" s="8"/>
      <c r="D37" s="14"/>
      <c r="E37" s="27"/>
      <c r="F37" s="27"/>
      <c r="G37" s="27"/>
      <c r="H37" s="46">
        <f t="shared" ref="H37:H38" si="2">E37*G37</f>
        <v>0</v>
      </c>
      <c r="I37" s="47"/>
      <c r="J37" s="235"/>
      <c r="K37" s="17"/>
      <c r="L37" s="18"/>
    </row>
    <row r="38" spans="1:12" ht="18.75" customHeight="1" thickBot="1">
      <c r="A38" s="240"/>
      <c r="B38" s="40"/>
      <c r="C38" s="8"/>
      <c r="D38" s="14"/>
      <c r="E38" s="29"/>
      <c r="F38" s="29"/>
      <c r="G38" s="29"/>
      <c r="H38" s="50">
        <f t="shared" si="2"/>
        <v>0</v>
      </c>
      <c r="I38" s="51"/>
      <c r="J38" s="235"/>
      <c r="K38" s="17"/>
      <c r="L38" s="18"/>
    </row>
    <row r="39" spans="1:12" ht="18.75" customHeight="1" thickTop="1">
      <c r="A39" s="240"/>
      <c r="B39" s="40"/>
      <c r="C39" s="212" t="s">
        <v>3</v>
      </c>
      <c r="D39" s="213"/>
      <c r="E39" s="213"/>
      <c r="F39" s="213"/>
      <c r="G39" s="214"/>
      <c r="H39" s="52">
        <f>SUM(H37:H38)</f>
        <v>0</v>
      </c>
      <c r="I39" s="53">
        <f>SUM(I37:I38)</f>
        <v>0</v>
      </c>
      <c r="J39" s="235"/>
      <c r="K39" s="17"/>
      <c r="L39" s="18"/>
    </row>
    <row r="40" spans="1:12" ht="18.75" customHeight="1">
      <c r="A40" s="240"/>
      <c r="B40" s="210" t="s">
        <v>69</v>
      </c>
      <c r="C40" s="228"/>
      <c r="D40" s="228"/>
      <c r="E40" s="38"/>
      <c r="F40" s="35"/>
      <c r="G40" s="35"/>
      <c r="H40" s="54"/>
      <c r="I40" s="55"/>
      <c r="J40" s="235"/>
      <c r="K40" s="17"/>
      <c r="L40" s="18"/>
    </row>
    <row r="41" spans="1:12" ht="18.75" customHeight="1">
      <c r="A41" s="240"/>
      <c r="B41" s="39"/>
      <c r="C41" s="9"/>
      <c r="D41" s="9"/>
      <c r="E41" s="27"/>
      <c r="F41" s="27"/>
      <c r="G41" s="27"/>
      <c r="H41" s="46">
        <f>E41*G41</f>
        <v>0</v>
      </c>
      <c r="I41" s="47"/>
      <c r="J41" s="235"/>
      <c r="K41" s="17"/>
      <c r="L41" s="18"/>
    </row>
    <row r="42" spans="1:12" ht="18.75" customHeight="1">
      <c r="A42" s="240"/>
      <c r="B42" s="39"/>
      <c r="C42" s="9"/>
      <c r="D42" s="9"/>
      <c r="E42" s="31"/>
      <c r="F42" s="31"/>
      <c r="G42" s="31"/>
      <c r="H42" s="46">
        <f>E42*G42</f>
        <v>0</v>
      </c>
      <c r="I42" s="49"/>
      <c r="J42" s="235"/>
      <c r="K42" s="17"/>
      <c r="L42" s="18"/>
    </row>
    <row r="43" spans="1:12" ht="18.75" customHeight="1" thickBot="1">
      <c r="A43" s="240"/>
      <c r="B43" s="40"/>
      <c r="C43" s="9"/>
      <c r="D43" s="14"/>
      <c r="E43" s="29"/>
      <c r="F43" s="29"/>
      <c r="G43" s="29"/>
      <c r="H43" s="50">
        <f>E43*G43</f>
        <v>0</v>
      </c>
      <c r="I43" s="51"/>
      <c r="J43" s="235"/>
      <c r="K43" s="17"/>
      <c r="L43" s="18"/>
    </row>
    <row r="44" spans="1:12" ht="18.75" customHeight="1" thickTop="1" thickBot="1">
      <c r="A44" s="240"/>
      <c r="B44" s="37"/>
      <c r="C44" s="229" t="s">
        <v>3</v>
      </c>
      <c r="D44" s="230"/>
      <c r="E44" s="230"/>
      <c r="F44" s="230"/>
      <c r="G44" s="231"/>
      <c r="H44" s="57">
        <f>SUM(H41:H43)</f>
        <v>0</v>
      </c>
      <c r="I44" s="58">
        <f>SUM(I41:I43)</f>
        <v>0</v>
      </c>
      <c r="J44" s="235"/>
      <c r="K44" s="18"/>
      <c r="L44" s="18"/>
    </row>
    <row r="45" spans="1:12" ht="18.75" customHeight="1" thickTop="1" thickBot="1">
      <c r="A45" s="241"/>
      <c r="B45" s="200" t="s">
        <v>66</v>
      </c>
      <c r="C45" s="201"/>
      <c r="D45" s="201"/>
      <c r="E45" s="201"/>
      <c r="F45" s="201"/>
      <c r="G45" s="202"/>
      <c r="H45" s="62">
        <f>H39+H44</f>
        <v>0</v>
      </c>
      <c r="I45" s="63">
        <f>I39+I44</f>
        <v>0</v>
      </c>
      <c r="J45" s="236"/>
      <c r="K45" s="18"/>
      <c r="L45" s="18"/>
    </row>
    <row r="46" spans="1:12" ht="18.75" customHeight="1" thickBot="1">
      <c r="A46" s="203" t="s">
        <v>67</v>
      </c>
      <c r="B46" s="204"/>
      <c r="C46" s="204"/>
      <c r="D46" s="204"/>
      <c r="E46" s="204"/>
      <c r="F46" s="204"/>
      <c r="G46" s="205"/>
      <c r="H46" s="60">
        <f>H34+H45</f>
        <v>0</v>
      </c>
      <c r="I46" s="64">
        <f>I34+I45</f>
        <v>0</v>
      </c>
      <c r="J46" s="65">
        <f>(ROUNDDOWN(I46*1/2,-3))</f>
        <v>0</v>
      </c>
      <c r="K46" s="17"/>
      <c r="L46" s="18"/>
    </row>
    <row r="47" spans="1:12" ht="22.1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</sheetData>
  <mergeCells count="31">
    <mergeCell ref="J7:J45"/>
    <mergeCell ref="A3:J3"/>
    <mergeCell ref="I4:J4"/>
    <mergeCell ref="E5:F5"/>
    <mergeCell ref="I5:I6"/>
    <mergeCell ref="J5:J6"/>
    <mergeCell ref="A5:C6"/>
    <mergeCell ref="D5:D6"/>
    <mergeCell ref="G5:G6"/>
    <mergeCell ref="H5:H6"/>
    <mergeCell ref="B29:D29"/>
    <mergeCell ref="A8:A34"/>
    <mergeCell ref="A35:D35"/>
    <mergeCell ref="B36:D36"/>
    <mergeCell ref="B40:D40"/>
    <mergeCell ref="A36:A45"/>
    <mergeCell ref="B24:D24"/>
    <mergeCell ref="A7:D7"/>
    <mergeCell ref="A46:G46"/>
    <mergeCell ref="B45:G45"/>
    <mergeCell ref="C44:G44"/>
    <mergeCell ref="C39:G39"/>
    <mergeCell ref="B34:G34"/>
    <mergeCell ref="C33:G33"/>
    <mergeCell ref="C28:G28"/>
    <mergeCell ref="C23:G23"/>
    <mergeCell ref="C17:G17"/>
    <mergeCell ref="C12:G12"/>
    <mergeCell ref="B8:D8"/>
    <mergeCell ref="B13:D13"/>
    <mergeCell ref="B18:D18"/>
  </mergeCells>
  <phoneticPr fontId="3"/>
  <conditionalFormatting sqref="J46">
    <cfRule type="cellIs" dxfId="1" priority="5" operator="lessThan">
      <formula>500000</formula>
    </cfRule>
    <cfRule type="cellIs" dxfId="0" priority="6" operator="greaterThan">
      <formula>1000001</formula>
    </cfRule>
  </conditionalFormatting>
  <dataValidations count="2">
    <dataValidation imeMode="hiragana" allowBlank="1" showInputMessage="1" showErrorMessage="1" sqref="D1:D2 F1:F2 D4:D6 D9:D11 D14:D16 D19:D22 D25:D27 D30:D32 D37:D38 D47:D65536 D43 F47:F65536 F40:F43 F35:F38 F4:F32"/>
    <dataValidation imeMode="halfAlpha" allowBlank="1" showInputMessage="1" showErrorMessage="1" sqref="G1:G2 E1:E2 E47:E65536 G40:G43 G47:G65536 E35:E38 E40:E43 G4:G32 G35:G38 E4:E32"/>
  </dataValidations>
  <printOptions horizontalCentered="1" verticalCentered="1"/>
  <pageMargins left="0.31496062992125984" right="0.31496062992125984" top="0.55118110236220474" bottom="0.55118110236220474" header="0.11811023622047245" footer="0.11811023622047245"/>
  <pageSetup paperSize="9" scale="96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選択項目!$C$3:$C$7</xm:f>
          </x14:formula1>
          <xm:sqref>C9:C11</xm:sqref>
        </x14:dataValidation>
        <x14:dataValidation type="list" allowBlank="1" showInputMessage="1" showErrorMessage="1">
          <x14:formula1>
            <xm:f>選択項目!$C$9:$C$11</xm:f>
          </x14:formula1>
          <xm:sqref>C14:C16</xm:sqref>
        </x14:dataValidation>
        <x14:dataValidation type="list" allowBlank="1" showInputMessage="1" showErrorMessage="1">
          <x14:formula1>
            <xm:f>選択項目!$C$13:$C$18</xm:f>
          </x14:formula1>
          <xm:sqref>C19:C22</xm:sqref>
        </x14:dataValidation>
        <x14:dataValidation type="list" allowBlank="1" showInputMessage="1" showErrorMessage="1">
          <x14:formula1>
            <xm:f>選択項目!$C$20:$C$24</xm:f>
          </x14:formula1>
          <xm:sqref>C25:C27</xm:sqref>
        </x14:dataValidation>
        <x14:dataValidation type="list" allowBlank="1" showInputMessage="1" showErrorMessage="1">
          <x14:formula1>
            <xm:f>選択項目!$C$26:$C$33</xm:f>
          </x14:formula1>
          <xm:sqref>C30:C32</xm:sqref>
        </x14:dataValidation>
        <x14:dataValidation type="list" allowBlank="1" showInputMessage="1" showErrorMessage="1">
          <x14:formula1>
            <xm:f>選択項目!$C$36:$C$40</xm:f>
          </x14:formula1>
          <xm:sqref>C37:C38</xm:sqref>
        </x14:dataValidation>
        <x14:dataValidation type="list" allowBlank="1" showInputMessage="1" showErrorMessage="1">
          <x14:formula1>
            <xm:f>選択項目!$C$42:$C$48</xm:f>
          </x14:formula1>
          <xm:sqref>C41:C43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D23" sqref="D23"/>
    </sheetView>
  </sheetViews>
  <sheetFormatPr defaultRowHeight="13"/>
  <cols>
    <col min="1" max="1" width="3.26953125" customWidth="1"/>
    <col min="2" max="2" width="5.6328125" customWidth="1"/>
    <col min="3" max="3" width="30.453125" customWidth="1"/>
    <col min="4" max="4" width="26.90625" customWidth="1"/>
  </cols>
  <sheetData>
    <row r="1" spans="1:3">
      <c r="A1" t="s">
        <v>32</v>
      </c>
    </row>
    <row r="2" spans="1:3" ht="17.25" customHeight="1">
      <c r="B2" t="s">
        <v>36</v>
      </c>
    </row>
    <row r="3" spans="1:3" ht="17.25" customHeight="1">
      <c r="C3" s="26" t="s">
        <v>45</v>
      </c>
    </row>
    <row r="4" spans="1:3" ht="17.25" customHeight="1">
      <c r="A4" s="26"/>
      <c r="C4" s="26" t="s">
        <v>46</v>
      </c>
    </row>
    <row r="5" spans="1:3" ht="17.25" customHeight="1">
      <c r="C5" s="26" t="s">
        <v>47</v>
      </c>
    </row>
    <row r="6" spans="1:3" ht="17.25" customHeight="1">
      <c r="A6" s="26"/>
      <c r="C6" s="26" t="s">
        <v>48</v>
      </c>
    </row>
    <row r="7" spans="1:3" ht="17.25" customHeight="1">
      <c r="C7" s="26" t="s">
        <v>49</v>
      </c>
    </row>
    <row r="8" spans="1:3" ht="17.25" customHeight="1">
      <c r="B8" t="s">
        <v>37</v>
      </c>
    </row>
    <row r="9" spans="1:3" ht="17.25" customHeight="1">
      <c r="C9" s="26" t="s">
        <v>50</v>
      </c>
    </row>
    <row r="10" spans="1:3" ht="17.25" customHeight="1">
      <c r="C10" s="26" t="s">
        <v>51</v>
      </c>
    </row>
    <row r="11" spans="1:3" ht="17.25" customHeight="1">
      <c r="C11" s="26" t="s">
        <v>52</v>
      </c>
    </row>
    <row r="12" spans="1:3" ht="17.25" customHeight="1">
      <c r="B12" t="s">
        <v>38</v>
      </c>
    </row>
    <row r="13" spans="1:3" ht="17.25" customHeight="1">
      <c r="C13" s="26" t="s">
        <v>53</v>
      </c>
    </row>
    <row r="14" spans="1:3" ht="17.25" customHeight="1">
      <c r="C14" s="26" t="s">
        <v>54</v>
      </c>
    </row>
    <row r="15" spans="1:3" ht="17.25" customHeight="1">
      <c r="C15" s="26" t="s">
        <v>74</v>
      </c>
    </row>
    <row r="16" spans="1:3" ht="17.25" customHeight="1">
      <c r="C16" s="26" t="s">
        <v>55</v>
      </c>
    </row>
    <row r="17" spans="1:3" ht="17.25" customHeight="1">
      <c r="C17" s="26" t="s">
        <v>56</v>
      </c>
    </row>
    <row r="18" spans="1:3" ht="17.25" customHeight="1">
      <c r="C18" s="26" t="s">
        <v>57</v>
      </c>
    </row>
    <row r="19" spans="1:3" ht="17.25" customHeight="1">
      <c r="B19" t="s">
        <v>40</v>
      </c>
    </row>
    <row r="20" spans="1:3" ht="17.25" customHeight="1">
      <c r="C20" s="26" t="s">
        <v>58</v>
      </c>
    </row>
    <row r="21" spans="1:3" ht="17.25" customHeight="1">
      <c r="A21" s="26"/>
      <c r="C21" s="26" t="s">
        <v>59</v>
      </c>
    </row>
    <row r="22" spans="1:3" ht="17.25" customHeight="1">
      <c r="C22" s="26" t="s">
        <v>60</v>
      </c>
    </row>
    <row r="23" spans="1:3" ht="17.25" customHeight="1">
      <c r="C23" s="26" t="s">
        <v>74</v>
      </c>
    </row>
    <row r="24" spans="1:3" ht="17.25" customHeight="1">
      <c r="C24" s="26" t="s">
        <v>56</v>
      </c>
    </row>
    <row r="25" spans="1:3" ht="15" customHeight="1">
      <c r="B25" t="s">
        <v>42</v>
      </c>
    </row>
    <row r="26" spans="1:3" ht="15" customHeight="1">
      <c r="C26" s="26" t="s">
        <v>61</v>
      </c>
    </row>
    <row r="27" spans="1:3" ht="15" customHeight="1">
      <c r="C27" s="26" t="s">
        <v>54</v>
      </c>
    </row>
    <row r="28" spans="1:3" ht="15" customHeight="1">
      <c r="C28" s="26" t="s">
        <v>74</v>
      </c>
    </row>
    <row r="29" spans="1:3" ht="15" customHeight="1">
      <c r="C29" s="26" t="s">
        <v>62</v>
      </c>
    </row>
    <row r="30" spans="1:3" ht="15" customHeight="1">
      <c r="C30" s="26" t="s">
        <v>55</v>
      </c>
    </row>
    <row r="31" spans="1:3" ht="15" customHeight="1">
      <c r="C31" s="26" t="s">
        <v>56</v>
      </c>
    </row>
    <row r="32" spans="1:3" ht="15" customHeight="1">
      <c r="A32" s="26"/>
      <c r="C32" s="26" t="s">
        <v>57</v>
      </c>
    </row>
    <row r="33" spans="1:3" ht="15" customHeight="1">
      <c r="C33" s="26" t="s">
        <v>63</v>
      </c>
    </row>
    <row r="34" spans="1:3" ht="15" customHeight="1">
      <c r="A34" t="s">
        <v>43</v>
      </c>
    </row>
    <row r="35" spans="1:3" ht="15" customHeight="1">
      <c r="B35" t="s">
        <v>44</v>
      </c>
    </row>
    <row r="36" spans="1:3" ht="15" customHeight="1">
      <c r="C36" s="26" t="s">
        <v>64</v>
      </c>
    </row>
    <row r="37" spans="1:3" ht="15" customHeight="1">
      <c r="C37" s="26" t="s">
        <v>46</v>
      </c>
    </row>
    <row r="38" spans="1:3" ht="15" customHeight="1">
      <c r="C38" s="26" t="s">
        <v>47</v>
      </c>
    </row>
    <row r="39" spans="1:3" ht="15" customHeight="1">
      <c r="C39" s="26" t="s">
        <v>48</v>
      </c>
    </row>
    <row r="40" spans="1:3" ht="15" customHeight="1">
      <c r="C40" s="26" t="s">
        <v>49</v>
      </c>
    </row>
    <row r="41" spans="1:3" ht="15" customHeight="1">
      <c r="B41" t="s">
        <v>41</v>
      </c>
    </row>
    <row r="42" spans="1:3" ht="15" customHeight="1">
      <c r="C42" s="26" t="s">
        <v>72</v>
      </c>
    </row>
    <row r="43" spans="1:3" ht="15" customHeight="1">
      <c r="C43" s="26" t="s">
        <v>73</v>
      </c>
    </row>
    <row r="44" spans="1:3" ht="15" customHeight="1">
      <c r="C44" s="26" t="s">
        <v>54</v>
      </c>
    </row>
    <row r="45" spans="1:3" ht="15" customHeight="1">
      <c r="C45" s="26" t="s">
        <v>74</v>
      </c>
    </row>
    <row r="46" spans="1:3" ht="15" customHeight="1">
      <c r="C46" s="26" t="s">
        <v>55</v>
      </c>
    </row>
    <row r="47" spans="1:3" ht="15" customHeight="1">
      <c r="C47" s="26" t="s">
        <v>56</v>
      </c>
    </row>
    <row r="48" spans="1:3" ht="15" customHeight="1">
      <c r="C48" s="26" t="s">
        <v>57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作成手順（まずこちらを確認）</vt:lpstr>
      <vt:lpstr>別紙７</vt:lpstr>
      <vt:lpstr>別紙８</vt:lpstr>
      <vt:lpstr>選択項目</vt:lpstr>
      <vt:lpstr>別紙７!Print_Area</vt:lpstr>
      <vt:lpstr>別紙８!Print_Area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w</cp:lastModifiedBy>
  <cp:lastPrinted>2023-04-03T07:25:07Z</cp:lastPrinted>
  <dcterms:created xsi:type="dcterms:W3CDTF">2010-05-10T07:46:14Z</dcterms:created>
  <dcterms:modified xsi:type="dcterms:W3CDTF">2023-04-13T09:50:20Z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