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01\AB00$\04_県民の声係\03_県政世論調査\R3世論調査\13 納品データ\単純集計\"/>
    </mc:Choice>
  </mc:AlternateContent>
  <bookViews>
    <workbookView xWindow="0" yWindow="0" windowWidth="20490" windowHeight="7770" tabRatio="802"/>
  </bookViews>
  <sheets>
    <sheet name="属性" sheetId="1" r:id="rId1"/>
    <sheet name="Q6-Q13" sheetId="2" r:id="rId2"/>
    <sheet name="Q14-Q17" sheetId="3" r:id="rId3"/>
    <sheet name="Q18-Q27" sheetId="4" r:id="rId4"/>
  </sheets>
  <definedNames>
    <definedName name="_xlnm.Print_Area" localSheetId="2">'Q14-Q17'!$A:$Q</definedName>
    <definedName name="_xlnm.Print_Area" localSheetId="3">'Q18-Q27'!$A:$Q</definedName>
    <definedName name="_xlnm.Print_Area" localSheetId="1">'Q6-Q13'!$A:$Q</definedName>
    <definedName name="_xlnm.Print_Area" localSheetId="0">属性!$A:$Q</definedName>
    <definedName name="閲読率範囲" localSheetId="2">'Q14-Q17'!$P$36,'Q14-Q17'!$P$38,'Q14-Q17'!$P$40,'Q14-Q17'!$P$42,'Q14-Q17'!$P$44,'Q14-Q17'!$P$46,'Q14-Q17'!$P$48,'Q14-Q17'!$P$50,'Q14-Q17'!$P$52,'Q14-Q17'!$P$54,'Q14-Q17'!$P$56,'Q14-Q17'!$P$58,'Q14-Q17'!$P$60,'Q14-Q17'!$P$62,'Q14-Q17'!$P$64</definedName>
    <definedName name="認知率範囲" localSheetId="2">'Q14-Q17'!$Q$36,'Q14-Q17'!$Q$38,'Q14-Q17'!$Q$40,'Q14-Q17'!$Q$42,'Q14-Q17'!$Q$44,'Q14-Q17'!$Q$46,'Q14-Q17'!$Q$48,'Q14-Q17'!$Q$50,'Q14-Q17'!$Q$52,'Q14-Q17'!$Q$54,'Q14-Q17'!$Q$56,'Q14-Q17'!$Q$58,'Q14-Q17'!$Q$60,'Q14-Q17'!$Q$62,'Q14-Q17'!$Q$64</definedName>
    <definedName name="不満度範囲">'Q6-Q13'!$Q$48,'Q6-Q13'!$Q$50,'Q6-Q13'!$Q$52,'Q6-Q13'!$Q$54,'Q6-Q13'!$Q$56,'Q6-Q13'!$Q$58,'Q6-Q13'!$Q$60,'Q6-Q13'!$Q$62,'Q6-Q13'!$Q$64,'Q6-Q13'!$Q$66,'Q6-Q13'!$Q$68,'Q6-Q13'!$Q$70,'Q6-Q13'!$Q$72,'Q6-Q13'!$Q$74,'Q6-Q13'!$Q$76,'Q6-Q13'!$Q$78,'Q6-Q13'!$Q$80,'Q6-Q13'!$Q$82,'Q6-Q13'!$Q$84,'Q6-Q13'!$Q$86</definedName>
    <definedName name="満足度範囲">'Q6-Q13'!$P$48,'Q6-Q13'!$P$50,'Q6-Q13'!$P$52,'Q6-Q13'!$P$54,'Q6-Q13'!$P$56,'Q6-Q13'!$P$58,'Q6-Q13'!$P$60,'Q6-Q13'!$P$62,'Q6-Q13'!$P$64,'Q6-Q13'!$P$66,'Q6-Q13'!$P$68,'Q6-Q13'!$P$70,'Q6-Q13'!$P$72,'Q6-Q13'!$P$74,'Q6-Q13'!$P$76,'Q6-Q13'!$P$78,'Q6-Q13'!$P$80,'Q6-Q13'!$P$82,'Q6-Q13'!$P$84,'Q6-Q13'!$P$86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61" i="4" l="1"/>
  <c r="P62" i="4" s="1"/>
  <c r="P59" i="4"/>
  <c r="P60" i="4" s="1"/>
  <c r="P57" i="4"/>
  <c r="P55" i="4"/>
  <c r="P56" i="4" s="1"/>
  <c r="P53" i="4"/>
  <c r="P54" i="4" s="1"/>
  <c r="P51" i="4"/>
  <c r="P52" i="4" s="1"/>
  <c r="P49" i="4"/>
  <c r="P50" i="4" s="1"/>
  <c r="P47" i="4"/>
  <c r="P48" i="4" s="1"/>
  <c r="P45" i="4"/>
  <c r="P46" i="4" s="1"/>
  <c r="P43" i="4"/>
  <c r="P44" i="4" s="1"/>
  <c r="P41" i="4"/>
  <c r="P42" i="4" s="1"/>
  <c r="P39" i="4"/>
  <c r="P40" i="4" s="1"/>
  <c r="O61" i="4"/>
  <c r="O62" i="4" s="1"/>
  <c r="O59" i="4"/>
  <c r="O60" i="4" s="1"/>
  <c r="P58" i="4"/>
  <c r="O57" i="4"/>
  <c r="O58" i="4" s="1"/>
  <c r="O55" i="4"/>
  <c r="O56" i="4" s="1"/>
  <c r="O53" i="4"/>
  <c r="O54" i="4" s="1"/>
  <c r="O51" i="4"/>
  <c r="O52" i="4" s="1"/>
  <c r="O49" i="4"/>
  <c r="O50" i="4" s="1"/>
  <c r="O47" i="4"/>
  <c r="O48" i="4" s="1"/>
  <c r="O45" i="4"/>
  <c r="O46" i="4" s="1"/>
  <c r="O43" i="4"/>
  <c r="O44" i="4" s="1"/>
  <c r="O41" i="4"/>
  <c r="O42" i="4" s="1"/>
  <c r="O39" i="4"/>
  <c r="O40" i="4" s="1"/>
  <c r="Q63" i="3"/>
  <c r="Q64" i="3" s="1"/>
  <c r="P63" i="3"/>
  <c r="P64" i="3" s="1"/>
  <c r="C39" i="2"/>
  <c r="C31" i="2"/>
  <c r="C54" i="1"/>
  <c r="P35" i="3"/>
  <c r="P36" i="3" s="1"/>
  <c r="Q35" i="3"/>
  <c r="Q36" i="3" s="1"/>
  <c r="P37" i="3"/>
  <c r="P38" i="3" s="1"/>
  <c r="Q37" i="3"/>
  <c r="Q38" i="3" s="1"/>
  <c r="P39" i="3"/>
  <c r="P40" i="3" s="1"/>
  <c r="Q39" i="3"/>
  <c r="Q40" i="3" s="1"/>
  <c r="P41" i="3"/>
  <c r="P42" i="3" s="1"/>
  <c r="Q41" i="3"/>
  <c r="Q42" i="3" s="1"/>
  <c r="P43" i="3"/>
  <c r="P44" i="3" s="1"/>
  <c r="Q43" i="3"/>
  <c r="Q44" i="3" s="1"/>
  <c r="P45" i="3"/>
  <c r="P46" i="3" s="1"/>
  <c r="Q45" i="3"/>
  <c r="Q46" i="3" s="1"/>
  <c r="P47" i="3"/>
  <c r="P48" i="3" s="1"/>
  <c r="Q47" i="3"/>
  <c r="Q48" i="3" s="1"/>
  <c r="P49" i="3"/>
  <c r="P50" i="3" s="1"/>
  <c r="Q49" i="3"/>
  <c r="Q50" i="3" s="1"/>
  <c r="P51" i="3"/>
  <c r="P52" i="3" s="1"/>
  <c r="Q51" i="3"/>
  <c r="Q52" i="3" s="1"/>
  <c r="P53" i="3"/>
  <c r="P54" i="3" s="1"/>
  <c r="Q53" i="3"/>
  <c r="Q54" i="3" s="1"/>
  <c r="P55" i="3"/>
  <c r="P56" i="3" s="1"/>
  <c r="Q55" i="3"/>
  <c r="Q56" i="3" s="1"/>
  <c r="P57" i="3"/>
  <c r="P58" i="3" s="1"/>
  <c r="Q57" i="3"/>
  <c r="Q58" i="3" s="1"/>
  <c r="P59" i="3"/>
  <c r="P60" i="3" s="1"/>
  <c r="Q59" i="3"/>
  <c r="Q60" i="3" s="1"/>
  <c r="T59" i="3" s="1"/>
  <c r="P61" i="3"/>
  <c r="P62" i="3" s="1"/>
  <c r="Q61" i="3"/>
  <c r="Q62" i="3" s="1"/>
  <c r="H15" i="2"/>
  <c r="H16" i="2" s="1"/>
  <c r="I15" i="2"/>
  <c r="I16" i="2" s="1"/>
  <c r="H23" i="2"/>
  <c r="H24" i="2" s="1"/>
  <c r="I23" i="2"/>
  <c r="I24" i="2" s="1"/>
  <c r="P47" i="2"/>
  <c r="P48" i="2" s="1"/>
  <c r="Q47" i="2"/>
  <c r="Q48" i="2" s="1"/>
  <c r="P49" i="2"/>
  <c r="P50" i="2" s="1"/>
  <c r="Q49" i="2"/>
  <c r="Q50" i="2" s="1"/>
  <c r="P51" i="2"/>
  <c r="P52" i="2" s="1"/>
  <c r="Q51" i="2"/>
  <c r="Q52" i="2" s="1"/>
  <c r="P53" i="2"/>
  <c r="P54" i="2" s="1"/>
  <c r="Q53" i="2"/>
  <c r="Q54" i="2" s="1"/>
  <c r="P55" i="2"/>
  <c r="P56" i="2" s="1"/>
  <c r="Q55" i="2"/>
  <c r="Q56" i="2" s="1"/>
  <c r="P57" i="2"/>
  <c r="P58" i="2" s="1"/>
  <c r="Q57" i="2"/>
  <c r="Q58" i="2" s="1"/>
  <c r="P59" i="2"/>
  <c r="P60" i="2" s="1"/>
  <c r="Q59" i="2"/>
  <c r="Q60" i="2" s="1"/>
  <c r="P61" i="2"/>
  <c r="P62" i="2" s="1"/>
  <c r="Q61" i="2"/>
  <c r="Q62" i="2" s="1"/>
  <c r="P63" i="2"/>
  <c r="P64" i="2" s="1"/>
  <c r="Q63" i="2"/>
  <c r="Q64" i="2" s="1"/>
  <c r="P65" i="2"/>
  <c r="P66" i="2" s="1"/>
  <c r="Q65" i="2"/>
  <c r="Q66" i="2" s="1"/>
  <c r="P67" i="2"/>
  <c r="P68" i="2" s="1"/>
  <c r="Q67" i="2"/>
  <c r="Q68" i="2" s="1"/>
  <c r="P69" i="2"/>
  <c r="P70" i="2" s="1"/>
  <c r="Q69" i="2"/>
  <c r="Q70" i="2" s="1"/>
  <c r="P71" i="2"/>
  <c r="P72" i="2" s="1"/>
  <c r="Q71" i="2"/>
  <c r="Q72" i="2" s="1"/>
  <c r="P73" i="2"/>
  <c r="P74" i="2" s="1"/>
  <c r="Q73" i="2"/>
  <c r="Q74" i="2" s="1"/>
  <c r="P75" i="2"/>
  <c r="P76" i="2" s="1"/>
  <c r="Q75" i="2"/>
  <c r="Q76" i="2" s="1"/>
  <c r="P77" i="2"/>
  <c r="P78" i="2" s="1"/>
  <c r="Q77" i="2"/>
  <c r="Q78" i="2" s="1"/>
  <c r="P79" i="2"/>
  <c r="P80" i="2" s="1"/>
  <c r="Q79" i="2"/>
  <c r="Q80" i="2" s="1"/>
  <c r="P81" i="2"/>
  <c r="P82" i="2" s="1"/>
  <c r="Q81" i="2"/>
  <c r="Q82" i="2" s="1"/>
  <c r="P83" i="2"/>
  <c r="P84" i="2" s="1"/>
  <c r="Q83" i="2"/>
  <c r="Q84" i="2" s="1"/>
  <c r="P85" i="2"/>
  <c r="P86" i="2" s="1"/>
  <c r="Q85" i="2"/>
  <c r="Q86" i="2" s="1"/>
  <c r="L46" i="1"/>
  <c r="L47" i="1" s="1"/>
  <c r="M46" i="1"/>
  <c r="M47" i="1" s="1"/>
  <c r="I54" i="1"/>
  <c r="S59" i="3" l="1"/>
  <c r="S53" i="3"/>
  <c r="S61" i="3"/>
  <c r="S55" i="3"/>
  <c r="S49" i="3"/>
  <c r="T63" i="3"/>
  <c r="S45" i="3"/>
  <c r="S63" i="3"/>
  <c r="S57" i="3"/>
  <c r="S51" i="3"/>
  <c r="T61" i="3"/>
  <c r="T55" i="3"/>
  <c r="S43" i="3"/>
  <c r="T53" i="3"/>
  <c r="T47" i="3"/>
  <c r="T57" i="3"/>
  <c r="T51" i="3"/>
  <c r="T45" i="3"/>
  <c r="T39" i="3"/>
  <c r="S47" i="3"/>
  <c r="T41" i="3"/>
  <c r="S41" i="3"/>
  <c r="T49" i="3"/>
  <c r="T43" i="3"/>
  <c r="S39" i="3"/>
  <c r="T37" i="3"/>
  <c r="S37" i="3"/>
  <c r="S35" i="3"/>
  <c r="T35" i="3"/>
  <c r="I55" i="1"/>
  <c r="T85" i="2"/>
  <c r="T79" i="2"/>
  <c r="T73" i="2"/>
  <c r="S81" i="2"/>
  <c r="S75" i="2"/>
  <c r="S69" i="2"/>
  <c r="S63" i="2"/>
  <c r="S57" i="2"/>
  <c r="T67" i="2"/>
  <c r="T61" i="2"/>
  <c r="T55" i="2"/>
  <c r="T49" i="2"/>
  <c r="S49" i="2"/>
  <c r="S79" i="2"/>
  <c r="S67" i="2"/>
  <c r="S61" i="2"/>
  <c r="T83" i="2"/>
  <c r="T77" i="2"/>
  <c r="T71" i="2"/>
  <c r="T65" i="2"/>
  <c r="T59" i="2"/>
  <c r="T53" i="2"/>
  <c r="T47" i="2"/>
  <c r="S85" i="2"/>
  <c r="S73" i="2"/>
  <c r="S55" i="2"/>
  <c r="S83" i="2"/>
  <c r="S77" i="2"/>
  <c r="S71" i="2"/>
  <c r="S65" i="2"/>
  <c r="S59" i="2"/>
  <c r="S53" i="2"/>
  <c r="S47" i="2"/>
  <c r="T81" i="2"/>
  <c r="T75" i="2"/>
  <c r="T69" i="2"/>
  <c r="T63" i="2"/>
  <c r="T57" i="2"/>
  <c r="T51" i="2"/>
  <c r="S51" i="2"/>
</calcChain>
</file>

<file path=xl/sharedStrings.xml><?xml version="1.0" encoding="utf-8"?>
<sst xmlns="http://schemas.openxmlformats.org/spreadsheetml/2006/main" count="453" uniqueCount="355">
  <si>
    <t>Ⅱ．単純集計表</t>
    <rPh sb="2" eb="4">
      <t>タンジュン</t>
    </rPh>
    <rPh sb="4" eb="7">
      <t>シュウケイヒョウ</t>
    </rPh>
    <phoneticPr fontId="1"/>
  </si>
  <si>
    <t>■回答者の属性</t>
    <rPh sb="1" eb="4">
      <t>カイトウシャ</t>
    </rPh>
    <rPh sb="5" eb="7">
      <t>ゾクセイ</t>
    </rPh>
    <phoneticPr fontId="1"/>
  </si>
  <si>
    <t>１．県政全体に関する満足度について</t>
    <rPh sb="2" eb="4">
      <t>ケンセイ</t>
    </rPh>
    <rPh sb="4" eb="6">
      <t>ゼンタイ</t>
    </rPh>
    <rPh sb="7" eb="8">
      <t>カン</t>
    </rPh>
    <rPh sb="10" eb="13">
      <t>マンゾクド</t>
    </rPh>
    <phoneticPr fontId="1"/>
  </si>
  <si>
    <t>２．県の広報・広聴活動について</t>
    <rPh sb="2" eb="3">
      <t>ケン</t>
    </rPh>
    <rPh sb="4" eb="6">
      <t>コウホウ</t>
    </rPh>
    <rPh sb="7" eb="9">
      <t>コウチョウ</t>
    </rPh>
    <rPh sb="9" eb="11">
      <t>カツドウ</t>
    </rPh>
    <phoneticPr fontId="1"/>
  </si>
  <si>
    <t>男</t>
  </si>
  <si>
    <t>女</t>
  </si>
  <si>
    <t>不明・無回答</t>
  </si>
  <si>
    <t>大津地域（大津市）</t>
  </si>
  <si>
    <t>湖南地域（草津市、守山市、栗東市、野洲市）</t>
  </si>
  <si>
    <t>甲賀地域（甲賀市、湖南市）</t>
  </si>
  <si>
    <t>湖東地域（彦根市、愛荘町、豊郷町、甲良町、多賀町）</t>
  </si>
  <si>
    <t>湖北地域（長浜市、米原市）</t>
  </si>
  <si>
    <t>湖西地域（高島市）</t>
  </si>
  <si>
    <t>農林漁業</t>
  </si>
  <si>
    <t>学生</t>
  </si>
  <si>
    <t>家事専業</t>
  </si>
  <si>
    <t>自宅</t>
  </si>
  <si>
    <t>今住んでいる市町</t>
  </si>
  <si>
    <t>県外</t>
  </si>
  <si>
    <t>３年未満</t>
  </si>
  <si>
    <t>３年以上～１０年未満</t>
  </si>
  <si>
    <t>１０年以上</t>
  </si>
  <si>
    <t>住みつづけたい</t>
  </si>
  <si>
    <t>住みつづけたいとは思わない</t>
  </si>
  <si>
    <t>どちらともいえない</t>
  </si>
  <si>
    <t>わからない</t>
  </si>
  <si>
    <t>その他</t>
  </si>
  <si>
    <t>審議会や委員会等の委員の公募</t>
  </si>
  <si>
    <t>県民相談の実施</t>
  </si>
  <si>
    <t>新聞</t>
  </si>
  <si>
    <t>テレビ</t>
  </si>
  <si>
    <t>ラジオ</t>
  </si>
  <si>
    <t>知人・友人の話</t>
  </si>
  <si>
    <t>知らない</t>
  </si>
  <si>
    <t>関心あり</t>
    <rPh sb="0" eb="2">
      <t>カンシン</t>
    </rPh>
    <phoneticPr fontId="1"/>
  </si>
  <si>
    <t>関心なし</t>
    <rPh sb="0" eb="2">
      <t>カンシン</t>
    </rPh>
    <phoneticPr fontId="1"/>
  </si>
  <si>
    <t>閲読・視聴・聴取率</t>
    <rPh sb="6" eb="8">
      <t>チョウシュ</t>
    </rPh>
    <phoneticPr fontId="3"/>
  </si>
  <si>
    <t>認知率</t>
    <rPh sb="0" eb="2">
      <t>ニンチ</t>
    </rPh>
    <rPh sb="2" eb="3">
      <t>リツ</t>
    </rPh>
    <phoneticPr fontId="4"/>
  </si>
  <si>
    <t>関心がある</t>
  </si>
  <si>
    <t>まあまあ関心がある</t>
  </si>
  <si>
    <t>あまり関心がない</t>
  </si>
  <si>
    <t>関心がない</t>
  </si>
  <si>
    <t>条例案や計画案などに対する意見等の募集</t>
  </si>
  <si>
    <t>満足度順位</t>
    <rPh sb="0" eb="3">
      <t>マンゾクド</t>
    </rPh>
    <rPh sb="3" eb="5">
      <t>ジュンイ</t>
    </rPh>
    <phoneticPr fontId="1"/>
  </si>
  <si>
    <t>不満度順位</t>
    <rPh sb="0" eb="2">
      <t>フマン</t>
    </rPh>
    <rPh sb="2" eb="3">
      <t>ド</t>
    </rPh>
    <rPh sb="3" eb="5">
      <t>ジュンイ</t>
    </rPh>
    <phoneticPr fontId="1"/>
  </si>
  <si>
    <t>答えたくない</t>
  </si>
  <si>
    <t>35～49歳</t>
  </si>
  <si>
    <t>50～64歳</t>
  </si>
  <si>
    <t>65～74歳</t>
  </si>
  <si>
    <t>75歳以上</t>
  </si>
  <si>
    <t>◇性・年代</t>
    <phoneticPr fontId="1"/>
  </si>
  <si>
    <t>東近江地域（近江八幡市、
東近江市、日野町、竜王町）</t>
    <phoneticPr fontId="1"/>
  </si>
  <si>
    <t>自営業・自由業</t>
  </si>
  <si>
    <t>常勤</t>
  </si>
  <si>
    <t>パート・アルバイト・派遣</t>
  </si>
  <si>
    <t>その他の職業</t>
  </si>
  <si>
    <t>無職</t>
  </si>
  <si>
    <t>今住んでいる市町以外の
県内の市町</t>
    <phoneticPr fontId="1"/>
  </si>
  <si>
    <t>生まれてからずっと滋賀県に住んでいる</t>
  </si>
  <si>
    <t>滋賀県で生まれて、県外に転出後、再び転入した</t>
  </si>
  <si>
    <t>県外で生まれて滋賀県へ転入した</t>
  </si>
  <si>
    <t>(1+2)</t>
    <phoneticPr fontId="1"/>
  </si>
  <si>
    <t>(3+4)</t>
    <phoneticPr fontId="1"/>
  </si>
  <si>
    <t>持っている</t>
  </si>
  <si>
    <t>どちらかというと持っている</t>
  </si>
  <si>
    <t>あまり持っていない</t>
  </si>
  <si>
    <t>持っていない</t>
  </si>
  <si>
    <t>知事や県職員が県民の皆さんと直接対話を行う機会の提供</t>
  </si>
  <si>
    <t>フリーペーパー</t>
  </si>
  <si>
    <t>(1～4)</t>
    <phoneticPr fontId="1"/>
  </si>
  <si>
    <t>いつもかかさず読んだり、
見たり、聴いたりしている</t>
    <phoneticPr fontId="1"/>
  </si>
  <si>
    <t>読んだり、見たり、聴いたりしている</t>
  </si>
  <si>
    <t>あまり読んだり、見たり、
聴いたりしない</t>
    <phoneticPr fontId="1"/>
  </si>
  <si>
    <t>知っているが、読んだり、
見たり、聴いたりしたことがない</t>
    <phoneticPr fontId="1"/>
  </si>
  <si>
    <t>閲読・視聴・聴取率順位</t>
    <rPh sb="6" eb="8">
      <t>チョウシュ</t>
    </rPh>
    <rPh sb="9" eb="11">
      <t>ジュンイ</t>
    </rPh>
    <phoneticPr fontId="3"/>
  </si>
  <si>
    <t>認知率順位</t>
    <rPh sb="0" eb="2">
      <t>ニンチ</t>
    </rPh>
    <rPh sb="2" eb="3">
      <t>リツ</t>
    </rPh>
    <rPh sb="3" eb="5">
      <t>ジュンイ</t>
    </rPh>
    <phoneticPr fontId="4"/>
  </si>
  <si>
    <t>(1～3)</t>
    <phoneticPr fontId="1"/>
  </si>
  <si>
    <t>誇りあり</t>
    <rPh sb="0" eb="1">
      <t>ホコ</t>
    </rPh>
    <phoneticPr fontId="1"/>
  </si>
  <si>
    <t>誇りなし</t>
    <rPh sb="0" eb="1">
      <t>ホコ</t>
    </rPh>
    <phoneticPr fontId="1"/>
  </si>
  <si>
    <t>(1～5)</t>
    <phoneticPr fontId="1"/>
  </si>
  <si>
    <t>(6～8)</t>
    <phoneticPr fontId="1"/>
  </si>
  <si>
    <t>有職</t>
    <rPh sb="0" eb="2">
      <t>ユウショク</t>
    </rPh>
    <phoneticPr fontId="1"/>
  </si>
  <si>
    <t>無職</t>
    <rPh sb="0" eb="2">
      <t>ムショク</t>
    </rPh>
    <phoneticPr fontId="1"/>
  </si>
  <si>
    <t>滋賀県内</t>
    <rPh sb="0" eb="2">
      <t>シガ</t>
    </rPh>
    <rPh sb="2" eb="4">
      <t>ケンナイ</t>
    </rPh>
    <phoneticPr fontId="1"/>
  </si>
  <si>
    <t>少し知っている</t>
  </si>
  <si>
    <t>聞いたことがある</t>
  </si>
  <si>
    <t>知らない（この調査で初めて知った）</t>
  </si>
  <si>
    <t>取り組んでいる</t>
  </si>
  <si>
    <t>取り組みたいことはあるが、できていない</t>
  </si>
  <si>
    <t>取り組みたくない</t>
  </si>
  <si>
    <t>感じる</t>
  </si>
  <si>
    <t>どちらかといえば感じる</t>
  </si>
  <si>
    <t>どちらかといえば感じない</t>
  </si>
  <si>
    <t>感じない</t>
  </si>
  <si>
    <t>分野</t>
    <rPh sb="0" eb="2">
      <t>ブンヤ</t>
    </rPh>
    <phoneticPr fontId="1"/>
  </si>
  <si>
    <t>人</t>
    <rPh sb="0" eb="1">
      <t>ヒト</t>
    </rPh>
    <phoneticPr fontId="1"/>
  </si>
  <si>
    <t>経済</t>
    <rPh sb="0" eb="2">
      <t>ケイザイ</t>
    </rPh>
    <phoneticPr fontId="1"/>
  </si>
  <si>
    <t>社会</t>
    <rPh sb="0" eb="2">
      <t>シャカイ</t>
    </rPh>
    <phoneticPr fontId="1"/>
  </si>
  <si>
    <t>環境</t>
    <rPh sb="0" eb="2">
      <t>カンキョウ</t>
    </rPh>
    <phoneticPr fontId="1"/>
  </si>
  <si>
    <t>０点</t>
  </si>
  <si>
    <t>１点</t>
  </si>
  <si>
    <t>２点</t>
  </si>
  <si>
    <t>３点</t>
  </si>
  <si>
    <t>４点</t>
  </si>
  <si>
    <t>５点</t>
  </si>
  <si>
    <t>６点</t>
  </si>
  <si>
    <t>７点</t>
  </si>
  <si>
    <t>８点</t>
  </si>
  <si>
    <t>９点</t>
  </si>
  <si>
    <t>10点</t>
  </si>
  <si>
    <t>自分らしい生き方</t>
  </si>
  <si>
    <t>結婚の有無</t>
  </si>
  <si>
    <t>身体の健康</t>
  </si>
  <si>
    <t>こころの健康</t>
  </si>
  <si>
    <t>子育て（環境・教育）</t>
  </si>
  <si>
    <t>仕事</t>
  </si>
  <si>
    <t>豊かな自然環境</t>
  </si>
  <si>
    <t>共生社会</t>
  </si>
  <si>
    <t>スポーツ活動</t>
  </si>
  <si>
    <t>文化芸術活動</t>
  </si>
  <si>
    <t>住まい・住環境</t>
  </si>
  <si>
    <t>治安のよさ</t>
  </si>
  <si>
    <t>家族とのつながり</t>
  </si>
  <si>
    <t>地域・友人とのつながり</t>
  </si>
  <si>
    <t>災害への備え</t>
  </si>
  <si>
    <t>学び・自己啓発</t>
  </si>
  <si>
    <t>問14　県の広聴活動への要望（３つ以内で複数回答）</t>
  </si>
  <si>
    <t>規正標本数
（総数）</t>
  </si>
  <si>
    <t>規正標本数
（総数）</t>
    <phoneticPr fontId="1"/>
  </si>
  <si>
    <t>医療サービスの充実</t>
  </si>
  <si>
    <t>福祉サービスの充実</t>
  </si>
  <si>
    <t>文化芸術に親しむ環境の整備</t>
  </si>
  <si>
    <t>スポーツに親しむ環境の整備</t>
  </si>
  <si>
    <t>子育て環境の整備</t>
  </si>
  <si>
    <t>教育の推進</t>
  </si>
  <si>
    <t>柔軟な働き方の推進</t>
  </si>
  <si>
    <t>健康づくり</t>
  </si>
  <si>
    <t>観光振興</t>
  </si>
  <si>
    <t>農林水産業の振興</t>
  </si>
  <si>
    <t>中小企業の活性化</t>
  </si>
  <si>
    <t>社会インフラの整備</t>
  </si>
  <si>
    <t>公共交通の活性化</t>
  </si>
  <si>
    <t>地域コミュニティの維持</t>
  </si>
  <si>
    <t>防災・減災対策</t>
  </si>
  <si>
    <t>防犯・交通安全</t>
  </si>
  <si>
    <t>農山漁村の多面的価値の維持</t>
  </si>
  <si>
    <t>共生社会の実現</t>
  </si>
  <si>
    <t>琵琶湖や山などの環境保全</t>
  </si>
  <si>
    <t>地球規模の気候変動への対応</t>
  </si>
  <si>
    <t>18～34歳</t>
  </si>
  <si>
    <t>男性・35～49歳</t>
  </si>
  <si>
    <t>男性・50～64歳</t>
  </si>
  <si>
    <t>男性・65～74歳</t>
  </si>
  <si>
    <t>男性・75歳以上</t>
  </si>
  <si>
    <t>女性・18～34歳</t>
  </si>
  <si>
    <t>女性・35～49歳</t>
  </si>
  <si>
    <t>女性・50～64歳</t>
  </si>
  <si>
    <t>女性・65～74歳</t>
  </si>
  <si>
    <t>女性・75歳以上</t>
  </si>
  <si>
    <t>性別不明・無回答</t>
    <rPh sb="5" eb="8">
      <t>ムカイトウ</t>
    </rPh>
    <phoneticPr fontId="1"/>
  </si>
  <si>
    <t>不明・無回答</t>
    <rPh sb="0" eb="2">
      <t>フメイ</t>
    </rPh>
    <phoneticPr fontId="2"/>
  </si>
  <si>
    <t>男性・18～34歳</t>
    <rPh sb="0" eb="2">
      <t>ダンセイ</t>
    </rPh>
    <phoneticPr fontId="2"/>
  </si>
  <si>
    <t>男性・年齢不明</t>
    <rPh sb="0" eb="2">
      <t>ダンセイ</t>
    </rPh>
    <rPh sb="3" eb="7">
      <t>ネンレイフメイ</t>
    </rPh>
    <phoneticPr fontId="2"/>
  </si>
  <si>
    <t>女性・年齢不明</t>
    <rPh sb="0" eb="2">
      <t>ジョセイ</t>
    </rPh>
    <rPh sb="3" eb="7">
      <t>ネンレイフメイ</t>
    </rPh>
    <phoneticPr fontId="2"/>
  </si>
  <si>
    <t>　　　問８付問１　県政に関心がある理由（問８で１または２と回答した人のみ）</t>
    <rPh sb="5" eb="7">
      <t>フモン</t>
    </rPh>
    <rPh sb="17" eb="19">
      <t>リユウ</t>
    </rPh>
    <rPh sb="20" eb="21">
      <t>トイ</t>
    </rPh>
    <rPh sb="29" eb="31">
      <t>カイトウ</t>
    </rPh>
    <rPh sb="33" eb="34">
      <t>ヒト</t>
    </rPh>
    <phoneticPr fontId="2"/>
  </si>
  <si>
    <t>県政は、自分の生活に関わりがあると思うから</t>
  </si>
  <si>
    <t>県の仕事に実際に接する機会があるから</t>
  </si>
  <si>
    <t>県の取組や仕事について、日頃から注目するようにしているから</t>
  </si>
  <si>
    <t>新聞やメディア等で県の取組について、よく見聞きするから</t>
  </si>
  <si>
    <t>県が現在行っていることに不満があるから</t>
  </si>
  <si>
    <t>県政は、自分の生活にあまり関係がないと思うから</t>
  </si>
  <si>
    <t>県の仕事に実際に接する機会がないから</t>
  </si>
  <si>
    <t>県が実施していることについて知らない（わかりにくい）から</t>
  </si>
  <si>
    <t>県の仕事を信頼しているから</t>
  </si>
  <si>
    <t>ア　健康的な日常生活を送れていると感じますか。</t>
    <phoneticPr fontId="1"/>
  </si>
  <si>
    <t>イ　必要な医療サービスを利用できる環境が整っていると感じますか。</t>
    <phoneticPr fontId="1"/>
  </si>
  <si>
    <t>ウ　必要な福祉サービスを利用できる環境が整っていると感じますか。</t>
    <phoneticPr fontId="1"/>
  </si>
  <si>
    <t>エ　文化芸術活動に取り組むことができる環境が整っていると感じますか。</t>
    <phoneticPr fontId="1"/>
  </si>
  <si>
    <t>オ　スポーツをしたり、見たり、支えたりする環境や機会が整っていると感じますか。</t>
    <phoneticPr fontId="1"/>
  </si>
  <si>
    <t>カ　子どもを生み育てる環境が整っていると感じますか。</t>
    <phoneticPr fontId="1"/>
  </si>
  <si>
    <t>キ　子どもの教育環境が整っていると感じますか。</t>
    <phoneticPr fontId="1"/>
  </si>
  <si>
    <t>ク　出産、子育て、介護などとも両立した柔軟な働き方ができる環境が整っていると感じますか。</t>
    <phoneticPr fontId="1"/>
  </si>
  <si>
    <t>ケ　県内の中小企業の活動が活発であると感じますか。</t>
    <phoneticPr fontId="1"/>
  </si>
  <si>
    <t>コ　滋賀県の魅力が発信されていると感じますか。</t>
    <phoneticPr fontId="1"/>
  </si>
  <si>
    <t>サ　農林水産業に魅力を感じますか。</t>
    <phoneticPr fontId="1"/>
  </si>
  <si>
    <t>シ　道路などの社会インフラが整っていると感じますか。</t>
    <phoneticPr fontId="1"/>
  </si>
  <si>
    <t>ス　鉄道やバスなどの公共交通が整っていると感じますか。</t>
    <phoneticPr fontId="1"/>
  </si>
  <si>
    <t>セ　地域とのつながりが維持されていると感じますか。</t>
    <phoneticPr fontId="1"/>
  </si>
  <si>
    <t>ソ　災害に対する備えが進んでいると感じますか。</t>
    <phoneticPr fontId="1"/>
  </si>
  <si>
    <t>タ　犯罪や事故が少なく、安全・安心な生活が送れていると感じますか。</t>
    <phoneticPr fontId="1"/>
  </si>
  <si>
    <t>チ　農山漁村が持つ美しい風景や生活文化が守られていると感じますか。</t>
    <phoneticPr fontId="1"/>
  </si>
  <si>
    <t>ツ　年齢、性別、病気・障害の有無、国籍などにかかわらず、一人ひとりの人権が尊重され、個性や能力が発揮できる社会(共生社会)になっていると感じますか。</t>
    <phoneticPr fontId="1"/>
  </si>
  <si>
    <t>テ　琵琶湖や山といった身近な自然や環境が守られていると感じますか。</t>
    <phoneticPr fontId="1"/>
  </si>
  <si>
    <t>ト　地球温暖化などへの対応が進んでいると感じますか。</t>
    <phoneticPr fontId="1"/>
  </si>
  <si>
    <t>家計（消費・所得）</t>
  </si>
  <si>
    <t>不明・無回答</t>
    <rPh sb="0" eb="2">
      <t>フメイ</t>
    </rPh>
    <rPh sb="3" eb="6">
      <t>ムカイトウ</t>
    </rPh>
    <phoneticPr fontId="2"/>
  </si>
  <si>
    <t>自治体が発行する広報誌</t>
  </si>
  <si>
    <t>雑誌（自治体が発行する広報誌を除く）</t>
  </si>
  <si>
    <t>ポスター・チラシ</t>
  </si>
  <si>
    <t>ＳＮＳ（LINE、Twitter、Facebook、Instagram等）</t>
  </si>
  <si>
    <t>動画共有サイト（YouTube等）</t>
  </si>
  <si>
    <t>その他</t>
    <rPh sb="2" eb="3">
      <t>タ</t>
    </rPh>
    <phoneticPr fontId="2"/>
  </si>
  <si>
    <t>フリーペーパー</t>
    <phoneticPr fontId="2"/>
  </si>
  <si>
    <t>問16　県政情報の入手方法（複数回答）</t>
    <rPh sb="0" eb="1">
      <t>トイ</t>
    </rPh>
    <rPh sb="4" eb="8">
      <t>ケンセイジョウホウ</t>
    </rPh>
    <rPh sb="9" eb="13">
      <t>ニュウシュホウホウ</t>
    </rPh>
    <rPh sb="13" eb="19">
      <t>フク</t>
    </rPh>
    <phoneticPr fontId="2"/>
  </si>
  <si>
    <t>テレビ（びわこ放送）</t>
  </si>
  <si>
    <t>テレビ（ＮＨＫ）</t>
  </si>
  <si>
    <t>テレビ（びわこ放送・ＮＨＫを除く）</t>
    <rPh sb="7" eb="9">
      <t>ホウソウ</t>
    </rPh>
    <rPh sb="14" eb="15">
      <t>ノゾ</t>
    </rPh>
    <phoneticPr fontId="2"/>
  </si>
  <si>
    <t>県広報誌「滋賀プラスワン」</t>
  </si>
  <si>
    <t>市・町が発行する広報誌</t>
  </si>
  <si>
    <t>県公式ホームページ</t>
  </si>
  <si>
    <t>満足</t>
    <rPh sb="0" eb="2">
      <t>マンゾク</t>
    </rPh>
    <phoneticPr fontId="1"/>
  </si>
  <si>
    <t>不満</t>
    <rPh sb="0" eb="2">
      <t>フマン</t>
    </rPh>
    <phoneticPr fontId="1"/>
  </si>
  <si>
    <t>よく知っている</t>
  </si>
  <si>
    <t>問15　情報の入手方法（複数回答）</t>
  </si>
  <si>
    <t>その他</t>
    <phoneticPr fontId="1"/>
  </si>
  <si>
    <t>　　　問８付問２　県政に関心がない理由（問８で３または４と回答した人のみ）</t>
    <phoneticPr fontId="2"/>
  </si>
  <si>
    <t>問９　県民生活への満足度</t>
    <phoneticPr fontId="1"/>
  </si>
  <si>
    <t>問８　県政への関心</t>
    <phoneticPr fontId="1"/>
  </si>
  <si>
    <t>問６ 滋賀県への定住意向</t>
    <phoneticPr fontId="1"/>
  </si>
  <si>
    <t>問７ 滋賀県に対する誇りの有無</t>
    <phoneticPr fontId="1"/>
  </si>
  <si>
    <t>問１ 性別</t>
    <rPh sb="3" eb="5">
      <t>セイベツ</t>
    </rPh>
    <phoneticPr fontId="1"/>
  </si>
  <si>
    <t>問２ 年代</t>
    <phoneticPr fontId="1"/>
  </si>
  <si>
    <t>問３ 居住地域</t>
    <phoneticPr fontId="1"/>
  </si>
  <si>
    <t>問４ 職業</t>
    <phoneticPr fontId="1"/>
  </si>
  <si>
    <t>　　　問４（付問１） 主な勤務地（通学地）（問４で１～６のいずれかを回答した人のみ）</t>
    <phoneticPr fontId="1"/>
  </si>
  <si>
    <t>問５ 滋賀県での居住歴</t>
    <phoneticPr fontId="1"/>
  </si>
  <si>
    <t>　　　問５（付問１） 滋賀県転入後の居住年数（問５で２または３と回答した人のみ）</t>
    <phoneticPr fontId="1"/>
  </si>
  <si>
    <t>問10　力を入れてほしい県の施策（５つ以内で複数回答）</t>
    <phoneticPr fontId="1"/>
  </si>
  <si>
    <t>問11　ＳＤＧｓの認知度</t>
    <phoneticPr fontId="4"/>
  </si>
  <si>
    <t>問11付問　ＳＤＧｓを意識した取り組み（問11で１または２と回答した人のみ）</t>
    <phoneticPr fontId="4"/>
  </si>
  <si>
    <t>問12　男女の地位の平等感</t>
    <rPh sb="4" eb="6">
      <t>ダンジョ</t>
    </rPh>
    <rPh sb="7" eb="9">
      <t>チイ</t>
    </rPh>
    <rPh sb="10" eb="12">
      <t>ビョウドウ</t>
    </rPh>
    <rPh sb="12" eb="13">
      <t>カン</t>
    </rPh>
    <phoneticPr fontId="4"/>
  </si>
  <si>
    <t>男性が優遇されている</t>
    <phoneticPr fontId="1"/>
  </si>
  <si>
    <t>どちらかといえば男性が優遇されている</t>
    <phoneticPr fontId="1"/>
  </si>
  <si>
    <t>どちらかといえば女性が優遇されている</t>
  </si>
  <si>
    <t>平等である</t>
  </si>
  <si>
    <t>女性が優遇されている</t>
  </si>
  <si>
    <t>問13　幸福度</t>
    <phoneticPr fontId="1"/>
  </si>
  <si>
    <t>問13付問１　幸せを感じる上で大切なこと（複数回答）</t>
    <rPh sb="3" eb="4">
      <t>フ</t>
    </rPh>
    <rPh sb="4" eb="5">
      <t>モン</t>
    </rPh>
    <phoneticPr fontId="1"/>
  </si>
  <si>
    <t>インターネット・ＬＩＮＥ・手紙・ＦＡＸなどによる意見等の募集</t>
  </si>
  <si>
    <t>郵送・インターネット・ＬＩＮＥによるアンケート調査の実施</t>
  </si>
  <si>
    <t>ニュースサイト・ニュースアプリ（SmartNews等）</t>
  </si>
  <si>
    <t>県政情報はあまり入ってこない</t>
  </si>
  <si>
    <t>インターネット（SNS・動画共有サイト・ニュースサイト等を除く）</t>
    <rPh sb="12" eb="16">
      <t>ドウガキョウユウ</t>
    </rPh>
    <rPh sb="27" eb="28">
      <t>トウ</t>
    </rPh>
    <rPh sb="29" eb="30">
      <t>ノゾ</t>
    </rPh>
    <phoneticPr fontId="2"/>
  </si>
  <si>
    <t>問17　県の広報の認知率</t>
    <rPh sb="11" eb="12">
      <t>リツ</t>
    </rPh>
    <phoneticPr fontId="2"/>
  </si>
  <si>
    <t>広報誌「滋賀プラスワン」</t>
  </si>
  <si>
    <t>テレビ番組「テレビ滋賀プラスワン」</t>
  </si>
  <si>
    <t>テレビ番組「しらしがテレビ」</t>
  </si>
  <si>
    <t>テレビ番組「手話タイム・プラスワン」</t>
  </si>
  <si>
    <t>滋賀県公式ホームページ</t>
  </si>
  <si>
    <t>県議会インターネット中継</t>
  </si>
  <si>
    <t>ア</t>
  </si>
  <si>
    <t>イ</t>
  </si>
  <si>
    <t>ウ</t>
  </si>
  <si>
    <t>エ</t>
  </si>
  <si>
    <t>オ</t>
  </si>
  <si>
    <t>カ</t>
  </si>
  <si>
    <t>キ</t>
  </si>
  <si>
    <t>ク</t>
  </si>
  <si>
    <t>ケ</t>
  </si>
  <si>
    <t>コ</t>
  </si>
  <si>
    <t>サ</t>
  </si>
  <si>
    <t>シ</t>
  </si>
  <si>
    <t>ス</t>
  </si>
  <si>
    <t>セ</t>
  </si>
  <si>
    <t>ソ</t>
    <phoneticPr fontId="1"/>
  </si>
  <si>
    <t>滋賀県公式インスタグラム「滋賀写真部（shigaphotoclub）」</t>
    <phoneticPr fontId="1"/>
  </si>
  <si>
    <t>県議会広報紙「滋賀県議会だより」</t>
    <phoneticPr fontId="1"/>
  </si>
  <si>
    <t>テレビ番組「県議会リポート」「委員会活動リポート」</t>
    <phoneticPr fontId="1"/>
  </si>
  <si>
    <t>３．脱炭素社会づくりについて</t>
    <phoneticPr fontId="1"/>
  </si>
  <si>
    <t>宣言は知っていた</t>
  </si>
  <si>
    <t>宣言を知らなかった（このアンケートで初めて知った）</t>
  </si>
  <si>
    <t>環境がよくなり、生活が便利になり、金銭的負担も増えない</t>
  </si>
  <si>
    <t>環境がよくなり、生活は便利になるが、金銭的負担が増える</t>
  </si>
  <si>
    <t>環境がよくなり、生活は不便になるが、金銭的負担は増えない</t>
  </si>
  <si>
    <t>環境がよくなるが、生活は不便になり、金銭的負担も増える</t>
  </si>
  <si>
    <t>あまり良いことはない</t>
  </si>
  <si>
    <t>自分の生活と直結しないのでわからない</t>
  </si>
  <si>
    <t>農作物の収穫量や品質の低下</t>
  </si>
  <si>
    <t>琵琶湖の水環境や生態系の変化</t>
  </si>
  <si>
    <t>豪雨による洪水、土砂崩れ等の増加</t>
  </si>
  <si>
    <t>感染症の増加（デング熱等）</t>
  </si>
  <si>
    <t>健康への不安</t>
  </si>
  <si>
    <t>観光・レジャーへの影響（桜や紅葉の見ごろの変化、降雪量の減少等）</t>
  </si>
  <si>
    <t>不安に感じることはない</t>
  </si>
  <si>
    <t>ただちにゼロにする</t>
  </si>
  <si>
    <t>減らしたうえで、近い将来ゼロにする</t>
  </si>
  <si>
    <t>減らすが、ゼロにはしない</t>
  </si>
  <si>
    <t>現状を維持する</t>
  </si>
  <si>
    <t>増やす</t>
  </si>
  <si>
    <t>いつも実践している</t>
  </si>
  <si>
    <t>ときどき実践している</t>
  </si>
  <si>
    <t>あまり実践していない</t>
  </si>
  <si>
    <t>全く実践していない</t>
  </si>
  <si>
    <t>不要な照明の消灯などの節電</t>
  </si>
  <si>
    <t>家電買い替え時に省エネ性能が高いものを選択</t>
  </si>
  <si>
    <t>お湯の節約</t>
  </si>
  <si>
    <t>なるべく公共交通機関や徒歩で移動、またはエコカーを使用</t>
  </si>
  <si>
    <t>地域の食材や旬のものを選ぶ</t>
  </si>
  <si>
    <t>宅配便は時間を指定して再配達を依頼しない、または宅配ボックスを設置</t>
  </si>
  <si>
    <t>高効率給湯設備（エコキュートやエコジョーズなど）を導入</t>
  </si>
  <si>
    <t>二酸化炭素排出係数の低い電力会社の選択</t>
  </si>
  <si>
    <t>家庭用太陽光発電（太陽光パネル）を導入</t>
  </si>
  <si>
    <t>住宅の断熱性を高める（グリーンカーテンやブラインド等の活用）</t>
  </si>
  <si>
    <t>カーシェアリングサービスの利用</t>
  </si>
  <si>
    <t>カーボン・オフセット製品の購入</t>
    <phoneticPr fontId="1"/>
  </si>
  <si>
    <t>実践している</t>
    <rPh sb="0" eb="2">
      <t>ジッセン</t>
    </rPh>
    <phoneticPr fontId="3"/>
  </si>
  <si>
    <t>実践していない</t>
    <rPh sb="0" eb="2">
      <t>ジッセン</t>
    </rPh>
    <phoneticPr fontId="4"/>
  </si>
  <si>
    <t>最大限の再生可能エネルギー利活用の拡大を図る</t>
  </si>
  <si>
    <t>耕作放棄地の活用など普及させる地域と抑制する地域でメリハリをつけ適切に普及させる</t>
  </si>
  <si>
    <t>光害や景観上の課題もあり、普及拡大には慎重に行う</t>
  </si>
  <si>
    <t>聞いたことがあり、内容も知っていた</t>
  </si>
  <si>
    <t>聞いたことがあり、少しくらいなら内容も知っている</t>
  </si>
  <si>
    <t>聞いたことはあるが、内容までは知らない</t>
  </si>
  <si>
    <t>聞いたことがない（このアンケートで初めて知った）</t>
  </si>
  <si>
    <t>省エネ家電・省エネ住宅の普及促進</t>
  </si>
  <si>
    <t>県民や学校、地域での環境学習の推進</t>
  </si>
  <si>
    <t>太陽光発電など再生可能エネルギーの導入促進</t>
  </si>
  <si>
    <t>水素エネルギーなどの技術開発</t>
  </si>
  <si>
    <t>環境に配慮した企業の誘致や産業活動の推進</t>
  </si>
  <si>
    <t>モーダルシフトなど自動車に依存しないまちづくり</t>
  </si>
  <si>
    <t>ごみの削減や再利用、リサイクルの推進</t>
  </si>
  <si>
    <t>森林の保全や森林資源の利活用促進</t>
  </si>
  <si>
    <t>気候変動に対応した強靭なまちづくり</t>
  </si>
  <si>
    <t>県民と協働して温室効果ガスの削減や気候変動リスクへの対処を図る仕組みづくり</t>
  </si>
  <si>
    <t>炭素税やCO2排出量取引など経済的な手法の導入</t>
  </si>
  <si>
    <t>取組に参加したいと思う</t>
  </si>
  <si>
    <t>条件が合えば参加したいと思う</t>
  </si>
  <si>
    <t>あまり参加したいとは思わない</t>
  </si>
  <si>
    <t>省エネ家電買い替えキャンペーン</t>
  </si>
  <si>
    <t>市民共同発電事業への出資</t>
  </si>
  <si>
    <t>びわ湖カーボン・クレジット商品の購入</t>
  </si>
  <si>
    <t>住宅の断熱DIY講座</t>
  </si>
  <si>
    <t>地産地消の食材の利用（節電クール・ビズ、ウォーム・ビズレシピ）</t>
  </si>
  <si>
    <t>体験イベント（次世代自動車体験会・ZEH（ネットゼロエネルギーハウス）体験会）</t>
  </si>
  <si>
    <t>CO2ネットゼロへの具体的アクションを考えるワークショップ</t>
    <phoneticPr fontId="1"/>
  </si>
  <si>
    <t>答えたくない・18～34歳</t>
  </si>
  <si>
    <t>答えたくない・35～49歳</t>
  </si>
  <si>
    <t>滋賀県公式ＬＩＮＥ「滋賀県」</t>
    <phoneticPr fontId="1"/>
  </si>
  <si>
    <t>滋賀県公式ツイッター「うぉーたん」</t>
    <phoneticPr fontId="1"/>
  </si>
  <si>
    <t>滋賀県公式フェイスブック</t>
    <phoneticPr fontId="1"/>
  </si>
  <si>
    <t>ラジオ番組「滋賀プラスワンインフォメーション」</t>
    <phoneticPr fontId="1"/>
  </si>
  <si>
    <t>テレビ番組「県議会ダイジェスト」</t>
    <phoneticPr fontId="1"/>
  </si>
  <si>
    <t>県議会ホームページ</t>
    <phoneticPr fontId="1"/>
  </si>
  <si>
    <t>問18　「しがCO2ネットゼロ」の認知度</t>
    <rPh sb="0" eb="1">
      <t>トイ</t>
    </rPh>
    <phoneticPr fontId="1"/>
  </si>
  <si>
    <t>問19　「CO2ネットゼロ社会」のイメージ</t>
    <rPh sb="0" eb="1">
      <t>トイ</t>
    </rPh>
    <phoneticPr fontId="1"/>
  </si>
  <si>
    <t>問20　地球温暖化や気候変動の影響に対する不安</t>
    <rPh sb="0" eb="1">
      <t>トイ</t>
    </rPh>
    <phoneticPr fontId="1"/>
  </si>
  <si>
    <t>問21　原発依存についての考え</t>
    <rPh sb="0" eb="1">
      <t>トイ</t>
    </rPh>
    <phoneticPr fontId="1"/>
  </si>
  <si>
    <t>問22　脱炭素社会に向けた取組</t>
    <rPh sb="0" eb="1">
      <t>トイ</t>
    </rPh>
    <phoneticPr fontId="1"/>
  </si>
  <si>
    <t>問23　再生可能エネルギーの普及拡大に関するイメージ</t>
    <rPh sb="0" eb="1">
      <t>トイ</t>
    </rPh>
    <phoneticPr fontId="1"/>
  </si>
  <si>
    <t>問24　「びわ湖カーボン・クレジット」の認知度</t>
    <rPh sb="0" eb="1">
      <t>トイ</t>
    </rPh>
    <phoneticPr fontId="1"/>
  </si>
  <si>
    <t>問25　しがCO2ネットゼロ社会づくりの推進に向けた施策</t>
    <rPh sb="0" eb="1">
      <t>トイ</t>
    </rPh>
    <phoneticPr fontId="1"/>
  </si>
  <si>
    <t>問26　"しがCO2ネットゼロ"ムーブメントの取組への参加意向</t>
    <rPh sb="0" eb="1">
      <t>トイ</t>
    </rPh>
    <phoneticPr fontId="1"/>
  </si>
  <si>
    <t>問27　参加したい"しがCO2ネットゼロ"ムーブメントの取組</t>
    <rPh sb="0" eb="1">
      <t>トイ</t>
    </rPh>
    <phoneticPr fontId="1"/>
  </si>
  <si>
    <t>しらしがメール</t>
  </si>
  <si>
    <t>取り組みたいが、何に取り組めばよいかわからない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</si>
</sst>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位&quot;"/>
    <numFmt numFmtId="178" formatCode="#,##0_);[Red]\(#,##0\)"/>
    <numFmt numFmtId="179" formatCode="0.0&quot; %&quot;"/>
    <numFmt numFmtId="180" formatCode="0.0%"/>
  </numFmts>
  <fonts count="13" x14ac:knownFonts="1">
    <font>
      <sz val="10"/>
      <name val="ＭＳ Ｐゴシック"/>
      <charset val="128"/>
    </font>
    <font>
      <sz val="6"/>
      <name val="ＭＳ ゴシック"/>
      <family val="3"/>
      <charset val="128"/>
    </font>
    <font>
      <sz val="10"/>
      <name val="ＭＳ Ｐゴシック"/>
      <family val="3"/>
      <charset val="128"/>
    </font>
    <font>
      <u/>
      <sz val="10"/>
      <color indexed="12"/>
      <name val="ＭＳ Ｐゴシック"/>
      <family val="3"/>
      <charset val="128"/>
    </font>
    <font>
      <sz val="6"/>
      <name val="ＭＳ Ｐゴシック"/>
      <family val="3"/>
      <charset val="128"/>
    </font>
    <font>
      <b/>
      <sz val="18"/>
      <name val="BIZ UDゴシック"/>
      <family val="3"/>
      <charset val="128"/>
    </font>
    <font>
      <sz val="10"/>
      <name val="BIZ UDゴシック"/>
      <family val="3"/>
      <charset val="128"/>
    </font>
    <font>
      <b/>
      <sz val="14"/>
      <name val="BIZ UDゴシック"/>
      <family val="3"/>
      <charset val="128"/>
    </font>
    <font>
      <sz val="12"/>
      <name val="BIZ UDゴシック"/>
      <family val="3"/>
      <charset val="128"/>
    </font>
    <font>
      <i/>
      <sz val="8"/>
      <color indexed="63"/>
      <name val="BIZ UDゴシック"/>
      <family val="3"/>
      <charset val="128"/>
    </font>
    <font>
      <sz val="9"/>
      <name val="BIZ UDゴシック"/>
      <family val="3"/>
      <charset val="128"/>
    </font>
    <font>
      <sz val="10"/>
      <color indexed="23"/>
      <name val="BIZ UDゴシック"/>
      <family val="3"/>
      <charset val="128"/>
    </font>
    <font>
      <i/>
      <sz val="8"/>
      <name val="BIZ UDゴシック"/>
      <family val="3"/>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0" fontId="2" fillId="0" borderId="0"/>
  </cellStyleXfs>
  <cellXfs count="82">
    <xf numFmtId="0" fontId="0" fillId="0" borderId="0" xfId="0">
      <alignment vertical="center"/>
    </xf>
    <xf numFmtId="0" fontId="5" fillId="0" borderId="1" xfId="0" applyFont="1" applyFill="1" applyBorder="1">
      <alignment vertical="center"/>
    </xf>
    <xf numFmtId="0" fontId="6" fillId="0" borderId="1" xfId="0" applyFont="1" applyFill="1" applyBorder="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6" fillId="0" borderId="21" xfId="0" applyFont="1" applyFill="1" applyBorder="1">
      <alignment vertical="center"/>
    </xf>
    <xf numFmtId="0" fontId="6" fillId="0" borderId="3" xfId="0" applyFont="1" applyFill="1" applyBorder="1" applyAlignment="1">
      <alignment horizontal="center" vertical="top" textRotation="255" wrapText="1"/>
    </xf>
    <xf numFmtId="0" fontId="6" fillId="0" borderId="7" xfId="0" applyFont="1" applyFill="1" applyBorder="1" applyAlignment="1">
      <alignment horizontal="center" vertical="top" textRotation="255" wrapText="1"/>
    </xf>
    <xf numFmtId="0" fontId="6" fillId="0" borderId="8" xfId="0" applyFont="1" applyFill="1" applyBorder="1" applyAlignment="1">
      <alignment horizontal="center" vertical="top" textRotation="255" wrapText="1"/>
    </xf>
    <xf numFmtId="0" fontId="6" fillId="0" borderId="11" xfId="0" applyFont="1" applyFill="1" applyBorder="1" applyAlignment="1">
      <alignment horizontal="center" vertical="top" textRotation="255" wrapText="1"/>
    </xf>
    <xf numFmtId="0" fontId="6" fillId="0" borderId="9" xfId="0" applyFont="1" applyFill="1" applyBorder="1" applyAlignment="1">
      <alignment horizontal="center" vertical="top" textRotation="255" wrapText="1"/>
    </xf>
    <xf numFmtId="178" fontId="6" fillId="0" borderId="22" xfId="0" applyNumberFormat="1" applyFont="1" applyFill="1" applyBorder="1">
      <alignment vertical="center"/>
    </xf>
    <xf numFmtId="178" fontId="6" fillId="0" borderId="23" xfId="0" applyNumberFormat="1" applyFont="1" applyFill="1" applyBorder="1">
      <alignment vertical="center"/>
    </xf>
    <xf numFmtId="178" fontId="6" fillId="0" borderId="24" xfId="0" applyNumberFormat="1" applyFont="1" applyFill="1" applyBorder="1">
      <alignment vertical="center"/>
    </xf>
    <xf numFmtId="178" fontId="6" fillId="0" borderId="2" xfId="0" applyNumberFormat="1" applyFont="1" applyFill="1" applyBorder="1">
      <alignment vertical="center"/>
    </xf>
    <xf numFmtId="180" fontId="6" fillId="0" borderId="25" xfId="1" applyNumberFormat="1" applyFont="1" applyFill="1" applyBorder="1">
      <alignment vertical="center"/>
    </xf>
    <xf numFmtId="180" fontId="6" fillId="0" borderId="30" xfId="1" applyNumberFormat="1" applyFont="1" applyFill="1" applyBorder="1">
      <alignment vertical="center"/>
    </xf>
    <xf numFmtId="180" fontId="6" fillId="0" borderId="31" xfId="1" applyNumberFormat="1" applyFont="1" applyFill="1" applyBorder="1">
      <alignment vertical="center"/>
    </xf>
    <xf numFmtId="180" fontId="6" fillId="0" borderId="14" xfId="1" applyNumberFormat="1" applyFont="1" applyFill="1" applyBorder="1">
      <alignment vertical="center"/>
    </xf>
    <xf numFmtId="180" fontId="6" fillId="0" borderId="30" xfId="0" applyNumberFormat="1" applyFont="1" applyFill="1" applyBorder="1">
      <alignment vertical="center"/>
    </xf>
    <xf numFmtId="180" fontId="6" fillId="0" borderId="31" xfId="0" applyNumberFormat="1" applyFont="1" applyFill="1" applyBorder="1">
      <alignment vertical="center"/>
    </xf>
    <xf numFmtId="180" fontId="6" fillId="0" borderId="14" xfId="0" applyNumberFormat="1" applyFont="1" applyFill="1" applyBorder="1">
      <alignment vertical="center"/>
    </xf>
    <xf numFmtId="0" fontId="9" fillId="0" borderId="10" xfId="0" applyFont="1" applyFill="1" applyBorder="1" applyAlignment="1">
      <alignment horizontal="center" vertical="center"/>
    </xf>
    <xf numFmtId="0" fontId="9" fillId="0" borderId="26" xfId="0" applyFont="1" applyFill="1" applyBorder="1" applyAlignment="1">
      <alignment horizontal="center" vertical="center"/>
    </xf>
    <xf numFmtId="180" fontId="6" fillId="0" borderId="0" xfId="0" applyNumberFormat="1" applyFont="1" applyFill="1" applyBorder="1">
      <alignment vertical="center"/>
    </xf>
    <xf numFmtId="179" fontId="6" fillId="0" borderId="0" xfId="0" applyNumberFormat="1" applyFont="1" applyFill="1" applyBorder="1">
      <alignment vertical="center"/>
    </xf>
    <xf numFmtId="178" fontId="6" fillId="0" borderId="33" xfId="0" applyNumberFormat="1" applyFont="1" applyFill="1" applyBorder="1">
      <alignment vertical="center"/>
    </xf>
    <xf numFmtId="180" fontId="6" fillId="0" borderId="34" xfId="0" applyNumberFormat="1" applyFont="1" applyFill="1" applyBorder="1">
      <alignment vertical="center"/>
    </xf>
    <xf numFmtId="180" fontId="6" fillId="0" borderId="25" xfId="0" applyNumberFormat="1" applyFont="1" applyFill="1" applyBorder="1">
      <alignment vertical="center"/>
    </xf>
    <xf numFmtId="0" fontId="10" fillId="0" borderId="12" xfId="0" quotePrefix="1" applyFont="1" applyFill="1" applyBorder="1" applyAlignment="1">
      <alignment horizontal="center" vertical="center"/>
    </xf>
    <xf numFmtId="0" fontId="10" fillId="0" borderId="10" xfId="0" quotePrefix="1" applyFont="1" applyFill="1" applyBorder="1" applyAlignment="1">
      <alignment horizontal="center" vertical="center"/>
    </xf>
    <xf numFmtId="0" fontId="6" fillId="0" borderId="13" xfId="0" applyFont="1" applyFill="1" applyBorder="1" applyAlignment="1">
      <alignment horizontal="center" vertical="center" textRotation="255" wrapText="1"/>
    </xf>
    <xf numFmtId="0" fontId="6" fillId="0" borderId="14" xfId="0" applyFont="1" applyFill="1" applyBorder="1" applyAlignment="1">
      <alignment horizontal="center" vertical="center" textRotation="255" wrapText="1"/>
    </xf>
    <xf numFmtId="176" fontId="6" fillId="0" borderId="4" xfId="0" applyNumberFormat="1" applyFont="1" applyFill="1" applyBorder="1">
      <alignment vertical="center"/>
    </xf>
    <xf numFmtId="176" fontId="6" fillId="0" borderId="2" xfId="0" applyNumberFormat="1" applyFont="1" applyFill="1" applyBorder="1">
      <alignment vertical="center"/>
    </xf>
    <xf numFmtId="180" fontId="6" fillId="0" borderId="13" xfId="0" applyNumberFormat="1" applyFont="1" applyFill="1" applyBorder="1">
      <alignment vertical="center"/>
    </xf>
    <xf numFmtId="0" fontId="10" fillId="0" borderId="15" xfId="0" quotePrefix="1" applyFont="1" applyFill="1" applyBorder="1" applyAlignment="1">
      <alignment horizontal="center" vertical="center"/>
    </xf>
    <xf numFmtId="0" fontId="6" fillId="0" borderId="18" xfId="0" applyFont="1" applyFill="1" applyBorder="1" applyAlignment="1">
      <alignment horizontal="center" vertical="center" textRotation="255" wrapText="1"/>
    </xf>
    <xf numFmtId="176" fontId="6" fillId="0" borderId="28" xfId="0" applyNumberFormat="1" applyFont="1" applyFill="1" applyBorder="1">
      <alignment vertical="center"/>
    </xf>
    <xf numFmtId="180" fontId="6" fillId="0" borderId="18" xfId="0" applyNumberFormat="1" applyFont="1" applyFill="1" applyBorder="1">
      <alignment vertical="center"/>
    </xf>
    <xf numFmtId="0" fontId="6" fillId="0" borderId="12"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11" fillId="0" borderId="0" xfId="0" applyFont="1" applyFill="1" applyAlignment="1">
      <alignment horizontal="center" vertical="center"/>
    </xf>
    <xf numFmtId="0" fontId="6" fillId="0" borderId="5" xfId="0" applyFont="1" applyFill="1" applyBorder="1">
      <alignment vertical="center"/>
    </xf>
    <xf numFmtId="0" fontId="6" fillId="0" borderId="6" xfId="0" applyFont="1" applyFill="1" applyBorder="1">
      <alignment vertical="center"/>
    </xf>
    <xf numFmtId="0" fontId="6" fillId="0" borderId="27" xfId="0" applyFont="1" applyFill="1" applyBorder="1">
      <alignment vertical="center"/>
    </xf>
    <xf numFmtId="0" fontId="11" fillId="0" borderId="0" xfId="0" applyFont="1" applyFill="1" applyAlignment="1">
      <alignment horizontal="center" vertical="center" textRotation="255"/>
    </xf>
    <xf numFmtId="177" fontId="11" fillId="0" borderId="0" xfId="0" applyNumberFormat="1" applyFont="1" applyFill="1" applyAlignment="1">
      <alignment horizontal="center" vertical="center"/>
    </xf>
    <xf numFmtId="0" fontId="6" fillId="0" borderId="32" xfId="0" applyFont="1" applyFill="1" applyBorder="1" applyAlignment="1">
      <alignment horizontal="center" vertical="top" textRotation="255"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0" fillId="0" borderId="8" xfId="0" applyFont="1" applyFill="1" applyBorder="1" applyAlignment="1">
      <alignment horizontal="center" vertical="top" textRotation="255" wrapText="1"/>
    </xf>
    <xf numFmtId="0" fontId="12" fillId="0" borderId="10" xfId="0"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6" xfId="0" quotePrefix="1" applyFont="1" applyFill="1" applyBorder="1" applyAlignment="1">
      <alignment horizontal="center" vertical="center"/>
    </xf>
    <xf numFmtId="0" fontId="6" fillId="0" borderId="18" xfId="0" applyFont="1" applyFill="1" applyBorder="1" applyAlignment="1">
      <alignment vertical="center" textRotation="255" wrapText="1"/>
    </xf>
    <xf numFmtId="0" fontId="6" fillId="0" borderId="17" xfId="0" applyFont="1" applyFill="1" applyBorder="1" applyAlignment="1">
      <alignment vertical="center" textRotation="255" wrapText="1"/>
    </xf>
    <xf numFmtId="0" fontId="6" fillId="0" borderId="0" xfId="0" applyFont="1" applyFill="1" applyAlignment="1">
      <alignment horizontal="center" vertical="center" textRotation="255"/>
    </xf>
    <xf numFmtId="176" fontId="6" fillId="0" borderId="29" xfId="0" applyNumberFormat="1" applyFont="1" applyFill="1" applyBorder="1">
      <alignment vertical="center"/>
    </xf>
    <xf numFmtId="177" fontId="6" fillId="0" borderId="0" xfId="0" applyNumberFormat="1" applyFont="1" applyFill="1" applyAlignment="1">
      <alignment horizontal="center" vertical="center"/>
    </xf>
    <xf numFmtId="180" fontId="6" fillId="0" borderId="17" xfId="0" applyNumberFormat="1" applyFont="1" applyFill="1" applyBorder="1">
      <alignment vertical="center"/>
    </xf>
    <xf numFmtId="176" fontId="6" fillId="0" borderId="15" xfId="0" applyNumberFormat="1" applyFont="1" applyFill="1" applyBorder="1">
      <alignment vertical="center"/>
    </xf>
    <xf numFmtId="0" fontId="6" fillId="0" borderId="39" xfId="0" applyFont="1" applyFill="1" applyBorder="1" applyAlignment="1">
      <alignment horizontal="center" vertical="top" textRotation="255" wrapText="1"/>
    </xf>
    <xf numFmtId="178" fontId="6" fillId="0" borderId="29" xfId="0" applyNumberFormat="1" applyFont="1" applyFill="1" applyBorder="1">
      <alignment vertical="center"/>
    </xf>
    <xf numFmtId="0" fontId="9" fillId="0" borderId="40" xfId="0" applyFont="1" applyFill="1" applyBorder="1" applyAlignment="1">
      <alignment horizontal="center" vertical="center"/>
    </xf>
    <xf numFmtId="0" fontId="6" fillId="0" borderId="37" xfId="0" applyFont="1" applyFill="1" applyBorder="1" applyAlignment="1">
      <alignment horizontal="center" vertical="top" textRotation="255"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3" xfId="0" applyFont="1" applyFill="1" applyBorder="1" applyAlignment="1">
      <alignment vertical="center" textRotation="255"/>
    </xf>
    <xf numFmtId="0" fontId="6" fillId="0" borderId="35" xfId="0" applyFont="1" applyFill="1" applyBorder="1" applyAlignment="1">
      <alignment horizontal="center" vertical="center"/>
    </xf>
    <xf numFmtId="0" fontId="6" fillId="0" borderId="37" xfId="0" applyFont="1" applyBorder="1" applyAlignment="1">
      <alignment horizontal="center" vertical="center"/>
    </xf>
    <xf numFmtId="0" fontId="6" fillId="0" borderId="36" xfId="0" applyFont="1" applyBorder="1" applyAlignment="1">
      <alignment horizontal="left" vertical="center" wrapText="1"/>
    </xf>
    <xf numFmtId="0" fontId="6" fillId="0" borderId="21"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cellXfs>
  <cellStyles count="3">
    <cellStyle name="パーセント" xfId="1" builtinId="5"/>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73"/>
  <sheetViews>
    <sheetView tabSelected="1" zoomScaleNormal="100" workbookViewId="0"/>
  </sheetViews>
  <sheetFormatPr defaultRowHeight="12" x14ac:dyDescent="0.15"/>
  <cols>
    <col min="1" max="1" width="3" style="3" customWidth="1"/>
    <col min="2" max="17" width="6.85546875" style="3" customWidth="1"/>
    <col min="18" max="16384" width="9.140625" style="3"/>
  </cols>
  <sheetData>
    <row r="1" spans="1:16" ht="21.75" thickBot="1" x14ac:dyDescent="0.2">
      <c r="A1" s="1" t="s">
        <v>0</v>
      </c>
      <c r="B1" s="2"/>
      <c r="C1" s="2"/>
      <c r="D1" s="2"/>
      <c r="E1" s="2"/>
      <c r="F1" s="2"/>
      <c r="G1" s="2"/>
      <c r="H1" s="2"/>
      <c r="I1" s="2"/>
      <c r="J1" s="2"/>
      <c r="K1" s="2"/>
      <c r="L1" s="2"/>
      <c r="M1" s="2"/>
      <c r="N1" s="2"/>
      <c r="O1" s="2"/>
      <c r="P1" s="2"/>
    </row>
    <row r="3" spans="1:16" ht="16.5" x14ac:dyDescent="0.15">
      <c r="A3" s="4" t="s">
        <v>1</v>
      </c>
    </row>
    <row r="4" spans="1:16" ht="14.25" x14ac:dyDescent="0.15">
      <c r="A4" s="5"/>
    </row>
    <row r="5" spans="1:16" ht="14.25" x14ac:dyDescent="0.15">
      <c r="A5" s="5" t="s">
        <v>220</v>
      </c>
    </row>
    <row r="6" spans="1:16" ht="9.75" customHeight="1" x14ac:dyDescent="0.15">
      <c r="A6" s="5"/>
    </row>
    <row r="7" spans="1:16" ht="14.25" x14ac:dyDescent="0.15">
      <c r="A7" s="5"/>
      <c r="C7" s="6">
        <v>1</v>
      </c>
      <c r="D7" s="7">
        <v>2</v>
      </c>
      <c r="E7" s="7">
        <v>3</v>
      </c>
      <c r="F7" s="8"/>
    </row>
    <row r="8" spans="1:16" ht="97.5" customHeight="1" x14ac:dyDescent="0.15">
      <c r="A8" s="5"/>
      <c r="B8" s="9" t="s">
        <v>128</v>
      </c>
      <c r="C8" s="10" t="s">
        <v>4</v>
      </c>
      <c r="D8" s="11" t="s">
        <v>5</v>
      </c>
      <c r="E8" s="12" t="s">
        <v>45</v>
      </c>
      <c r="F8" s="13" t="s">
        <v>6</v>
      </c>
    </row>
    <row r="9" spans="1:16" ht="14.25" x14ac:dyDescent="0.15">
      <c r="A9" s="5"/>
      <c r="B9" s="14">
        <v>2931</v>
      </c>
      <c r="C9" s="15">
        <v>1363</v>
      </c>
      <c r="D9" s="16">
        <v>1542</v>
      </c>
      <c r="E9" s="16">
        <v>8</v>
      </c>
      <c r="F9" s="17">
        <v>18</v>
      </c>
    </row>
    <row r="10" spans="1:16" ht="14.25" x14ac:dyDescent="0.15">
      <c r="A10" s="5"/>
      <c r="B10" s="18">
        <v>1</v>
      </c>
      <c r="C10" s="19">
        <v>0.4650290003411805</v>
      </c>
      <c r="D10" s="20">
        <v>0.52610030706243605</v>
      </c>
      <c r="E10" s="20">
        <v>2.7294438758103039E-3</v>
      </c>
      <c r="F10" s="21">
        <v>6.1412487205731829E-3</v>
      </c>
    </row>
    <row r="11" spans="1:16" ht="14.25" x14ac:dyDescent="0.15">
      <c r="A11" s="5"/>
    </row>
    <row r="12" spans="1:16" ht="14.25" x14ac:dyDescent="0.15">
      <c r="A12" s="5"/>
    </row>
    <row r="13" spans="1:16" ht="14.25" x14ac:dyDescent="0.15">
      <c r="A13" s="5" t="s">
        <v>221</v>
      </c>
    </row>
    <row r="14" spans="1:16" ht="9.75" customHeight="1" x14ac:dyDescent="0.15">
      <c r="A14" s="5"/>
    </row>
    <row r="15" spans="1:16" ht="14.25" x14ac:dyDescent="0.15">
      <c r="A15" s="5"/>
      <c r="C15" s="6">
        <v>1</v>
      </c>
      <c r="D15" s="7">
        <v>2</v>
      </c>
      <c r="E15" s="7">
        <v>3</v>
      </c>
      <c r="F15" s="7">
        <v>4</v>
      </c>
      <c r="G15" s="7">
        <v>5</v>
      </c>
      <c r="H15" s="8"/>
    </row>
    <row r="16" spans="1:16" ht="97.5" customHeight="1" x14ac:dyDescent="0.15">
      <c r="A16" s="5"/>
      <c r="B16" s="9" t="s">
        <v>127</v>
      </c>
      <c r="C16" s="10" t="s">
        <v>149</v>
      </c>
      <c r="D16" s="11" t="s">
        <v>46</v>
      </c>
      <c r="E16" s="11" t="s">
        <v>47</v>
      </c>
      <c r="F16" s="11" t="s">
        <v>48</v>
      </c>
      <c r="G16" s="11" t="s">
        <v>49</v>
      </c>
      <c r="H16" s="13" t="s">
        <v>160</v>
      </c>
    </row>
    <row r="17" spans="1:17" ht="14.25" x14ac:dyDescent="0.15">
      <c r="A17" s="5"/>
      <c r="B17" s="14">
        <v>2931</v>
      </c>
      <c r="C17" s="15">
        <v>452</v>
      </c>
      <c r="D17" s="16">
        <v>685</v>
      </c>
      <c r="E17" s="16">
        <v>908</v>
      </c>
      <c r="F17" s="16">
        <v>610</v>
      </c>
      <c r="G17" s="16">
        <v>262</v>
      </c>
      <c r="H17" s="17">
        <v>14</v>
      </c>
    </row>
    <row r="18" spans="1:17" ht="14.25" x14ac:dyDescent="0.15">
      <c r="A18" s="5"/>
      <c r="B18" s="18">
        <v>1</v>
      </c>
      <c r="C18" s="22">
        <v>0.15421357898328217</v>
      </c>
      <c r="D18" s="23">
        <v>0.23370863186625726</v>
      </c>
      <c r="E18" s="23">
        <v>0.30979187990446949</v>
      </c>
      <c r="F18" s="23">
        <v>0.20812009553053565</v>
      </c>
      <c r="G18" s="23">
        <v>8.9389286932787443E-2</v>
      </c>
      <c r="H18" s="24">
        <v>4.7765267826680316E-3</v>
      </c>
    </row>
    <row r="19" spans="1:17" ht="14.25" x14ac:dyDescent="0.15">
      <c r="A19" s="5"/>
    </row>
    <row r="20" spans="1:17" ht="14.25" x14ac:dyDescent="0.15">
      <c r="A20" s="5"/>
    </row>
    <row r="21" spans="1:17" ht="14.25" x14ac:dyDescent="0.15">
      <c r="B21" s="5" t="s">
        <v>50</v>
      </c>
    </row>
    <row r="22" spans="1:17" ht="9.75" customHeight="1" x14ac:dyDescent="0.15">
      <c r="B22" s="5"/>
    </row>
    <row r="23" spans="1:17" ht="14.25" x14ac:dyDescent="0.15">
      <c r="A23" s="5"/>
      <c r="C23" s="6">
        <v>1</v>
      </c>
      <c r="D23" s="7">
        <v>2</v>
      </c>
      <c r="E23" s="7">
        <v>3</v>
      </c>
      <c r="F23" s="7">
        <v>4</v>
      </c>
      <c r="G23" s="7">
        <v>5</v>
      </c>
      <c r="H23" s="25">
        <v>6</v>
      </c>
      <c r="I23" s="26">
        <v>7</v>
      </c>
      <c r="J23" s="7">
        <v>8</v>
      </c>
      <c r="K23" s="7">
        <v>9</v>
      </c>
      <c r="L23" s="7">
        <v>10</v>
      </c>
      <c r="M23" s="7">
        <v>11</v>
      </c>
      <c r="N23" s="25">
        <v>12</v>
      </c>
    </row>
    <row r="24" spans="1:17" ht="97.5" customHeight="1" x14ac:dyDescent="0.15">
      <c r="A24" s="5"/>
      <c r="B24" s="9" t="s">
        <v>127</v>
      </c>
      <c r="C24" s="10" t="s">
        <v>161</v>
      </c>
      <c r="D24" s="11" t="s">
        <v>150</v>
      </c>
      <c r="E24" s="11" t="s">
        <v>151</v>
      </c>
      <c r="F24" s="11" t="s">
        <v>152</v>
      </c>
      <c r="G24" s="11" t="s">
        <v>153</v>
      </c>
      <c r="H24" s="13" t="s">
        <v>162</v>
      </c>
      <c r="I24" s="10" t="s">
        <v>154</v>
      </c>
      <c r="J24" s="11" t="s">
        <v>155</v>
      </c>
      <c r="K24" s="11" t="s">
        <v>156</v>
      </c>
      <c r="L24" s="11" t="s">
        <v>157</v>
      </c>
      <c r="M24" s="11" t="s">
        <v>158</v>
      </c>
      <c r="N24" s="13" t="s">
        <v>163</v>
      </c>
    </row>
    <row r="25" spans="1:17" ht="14.25" x14ac:dyDescent="0.15">
      <c r="A25" s="5"/>
      <c r="B25" s="14">
        <v>2931</v>
      </c>
      <c r="C25" s="15">
        <v>179</v>
      </c>
      <c r="D25" s="16">
        <v>320</v>
      </c>
      <c r="E25" s="16">
        <v>443</v>
      </c>
      <c r="F25" s="16">
        <v>290</v>
      </c>
      <c r="G25" s="16">
        <v>129</v>
      </c>
      <c r="H25" s="17">
        <v>2</v>
      </c>
      <c r="I25" s="15">
        <v>265</v>
      </c>
      <c r="J25" s="16">
        <v>363</v>
      </c>
      <c r="K25" s="16">
        <v>463</v>
      </c>
      <c r="L25" s="16">
        <v>318</v>
      </c>
      <c r="M25" s="16">
        <v>131</v>
      </c>
      <c r="N25" s="17">
        <v>2</v>
      </c>
    </row>
    <row r="26" spans="1:17" ht="14.25" x14ac:dyDescent="0.15">
      <c r="A26" s="5"/>
      <c r="B26" s="18">
        <v>1</v>
      </c>
      <c r="C26" s="22">
        <v>6.1071306721255547E-2</v>
      </c>
      <c r="D26" s="23">
        <v>0.10917775503241214</v>
      </c>
      <c r="E26" s="23">
        <v>0.15114295462299557</v>
      </c>
      <c r="F26" s="23">
        <v>9.8942340498123504E-2</v>
      </c>
      <c r="G26" s="23">
        <v>4.4012282497441144E-2</v>
      </c>
      <c r="H26" s="24">
        <v>6.8236096895257596E-4</v>
      </c>
      <c r="I26" s="22">
        <v>9.041282838621631E-2</v>
      </c>
      <c r="J26" s="23">
        <v>0.12384851586489252</v>
      </c>
      <c r="K26" s="23">
        <v>0.15796656431252132</v>
      </c>
      <c r="L26" s="23">
        <v>0.10849539406345957</v>
      </c>
      <c r="M26" s="23">
        <v>4.4694643466393721E-2</v>
      </c>
      <c r="N26" s="24">
        <v>6.8236096895257596E-4</v>
      </c>
    </row>
    <row r="27" spans="1:17" ht="14.25" x14ac:dyDescent="0.15">
      <c r="A27" s="5"/>
      <c r="B27" s="27"/>
      <c r="C27" s="6">
        <v>13</v>
      </c>
      <c r="D27" s="7">
        <v>14</v>
      </c>
      <c r="E27" s="25"/>
      <c r="G27" s="28"/>
      <c r="H27" s="28"/>
      <c r="I27" s="28"/>
      <c r="J27" s="28"/>
      <c r="K27" s="28"/>
      <c r="L27" s="28"/>
      <c r="M27" s="28"/>
    </row>
    <row r="28" spans="1:17" ht="86.25" customHeight="1" x14ac:dyDescent="0.15">
      <c r="A28" s="5"/>
      <c r="B28" s="27"/>
      <c r="C28" s="51" t="s">
        <v>335</v>
      </c>
      <c r="D28" s="11" t="s">
        <v>336</v>
      </c>
      <c r="E28" s="13" t="s">
        <v>159</v>
      </c>
      <c r="G28" s="28"/>
      <c r="H28" s="28"/>
      <c r="I28" s="28"/>
      <c r="J28" s="28"/>
      <c r="K28" s="28"/>
      <c r="L28" s="28"/>
    </row>
    <row r="29" spans="1:17" ht="14.25" x14ac:dyDescent="0.15">
      <c r="A29" s="5"/>
      <c r="B29" s="27"/>
      <c r="C29" s="29">
        <v>6</v>
      </c>
      <c r="D29" s="16">
        <v>2</v>
      </c>
      <c r="E29" s="17">
        <v>18</v>
      </c>
      <c r="G29" s="28"/>
      <c r="H29" s="28"/>
      <c r="I29" s="28"/>
      <c r="J29" s="28"/>
      <c r="K29" s="28"/>
      <c r="L29" s="28"/>
      <c r="M29" s="28"/>
    </row>
    <row r="30" spans="1:17" ht="14.25" x14ac:dyDescent="0.15">
      <c r="A30" s="5"/>
      <c r="B30" s="27"/>
      <c r="C30" s="30">
        <v>2.0470829068577278E-3</v>
      </c>
      <c r="D30" s="23">
        <v>6.8236096895257596E-4</v>
      </c>
      <c r="E30" s="24">
        <v>6.1412487205731829E-3</v>
      </c>
      <c r="G30" s="28"/>
      <c r="H30" s="28"/>
      <c r="I30" s="28"/>
      <c r="J30" s="28"/>
      <c r="K30" s="28"/>
      <c r="L30" s="28"/>
      <c r="M30" s="28"/>
    </row>
    <row r="31" spans="1:17" ht="14.25" x14ac:dyDescent="0.15">
      <c r="A31" s="5"/>
      <c r="B31" s="27"/>
      <c r="C31" s="28"/>
      <c r="D31" s="28"/>
      <c r="E31" s="28"/>
      <c r="F31" s="28"/>
      <c r="G31" s="28"/>
      <c r="H31" s="28"/>
      <c r="I31" s="28"/>
      <c r="J31" s="28"/>
      <c r="K31" s="28"/>
      <c r="L31" s="28"/>
      <c r="M31" s="28"/>
      <c r="N31" s="28"/>
      <c r="O31" s="28"/>
      <c r="P31" s="28"/>
      <c r="Q31" s="28"/>
    </row>
    <row r="32" spans="1:17" ht="14.25" x14ac:dyDescent="0.15">
      <c r="A32" s="5"/>
    </row>
    <row r="33" spans="1:13" ht="14.25" x14ac:dyDescent="0.15">
      <c r="A33" s="5"/>
    </row>
    <row r="34" spans="1:13" ht="14.25" x14ac:dyDescent="0.15">
      <c r="A34" s="5" t="s">
        <v>222</v>
      </c>
    </row>
    <row r="35" spans="1:13" ht="9.75" customHeight="1" x14ac:dyDescent="0.15">
      <c r="A35" s="5"/>
    </row>
    <row r="36" spans="1:13" ht="14.25" x14ac:dyDescent="0.15">
      <c r="A36" s="5"/>
      <c r="C36" s="6">
        <v>1</v>
      </c>
      <c r="D36" s="7">
        <v>2</v>
      </c>
      <c r="E36" s="7">
        <v>3</v>
      </c>
      <c r="F36" s="7">
        <v>4</v>
      </c>
      <c r="G36" s="7">
        <v>5</v>
      </c>
      <c r="H36" s="7">
        <v>6</v>
      </c>
      <c r="I36" s="7">
        <v>7</v>
      </c>
      <c r="J36" s="8"/>
    </row>
    <row r="37" spans="1:13" ht="159.94999999999999" customHeight="1" x14ac:dyDescent="0.15">
      <c r="A37" s="5"/>
      <c r="B37" s="9" t="s">
        <v>127</v>
      </c>
      <c r="C37" s="10" t="s">
        <v>7</v>
      </c>
      <c r="D37" s="11" t="s">
        <v>8</v>
      </c>
      <c r="E37" s="11" t="s">
        <v>9</v>
      </c>
      <c r="F37" s="11" t="s">
        <v>51</v>
      </c>
      <c r="G37" s="11" t="s">
        <v>10</v>
      </c>
      <c r="H37" s="11" t="s">
        <v>11</v>
      </c>
      <c r="I37" s="11" t="s">
        <v>12</v>
      </c>
      <c r="J37" s="13" t="s">
        <v>6</v>
      </c>
    </row>
    <row r="38" spans="1:13" ht="14.25" x14ac:dyDescent="0.15">
      <c r="A38" s="5"/>
      <c r="B38" s="14">
        <v>2931</v>
      </c>
      <c r="C38" s="15">
        <v>706</v>
      </c>
      <c r="D38" s="16">
        <v>696</v>
      </c>
      <c r="E38" s="16">
        <v>306</v>
      </c>
      <c r="F38" s="16">
        <v>488</v>
      </c>
      <c r="G38" s="16">
        <v>300</v>
      </c>
      <c r="H38" s="16">
        <v>332</v>
      </c>
      <c r="I38" s="16">
        <v>92</v>
      </c>
      <c r="J38" s="17">
        <v>11</v>
      </c>
    </row>
    <row r="39" spans="1:13" ht="14.25" x14ac:dyDescent="0.15">
      <c r="A39" s="5"/>
      <c r="B39" s="18">
        <v>1</v>
      </c>
      <c r="C39" s="22">
        <v>0.2408734220402593</v>
      </c>
      <c r="D39" s="23">
        <v>0.23746161719549641</v>
      </c>
      <c r="E39" s="23">
        <v>0.10440122824974411</v>
      </c>
      <c r="F39" s="23">
        <v>0.16649607642442851</v>
      </c>
      <c r="G39" s="23">
        <v>0.10235414534288639</v>
      </c>
      <c r="H39" s="23">
        <v>0.1132719208461276</v>
      </c>
      <c r="I39" s="23">
        <v>3.1388604571818489E-2</v>
      </c>
      <c r="J39" s="24">
        <v>3.7529853292391675E-3</v>
      </c>
    </row>
    <row r="40" spans="1:13" ht="14.25" x14ac:dyDescent="0.15">
      <c r="A40" s="5"/>
    </row>
    <row r="41" spans="1:13" ht="14.25" x14ac:dyDescent="0.15">
      <c r="A41" s="5"/>
    </row>
    <row r="42" spans="1:13" ht="14.25" x14ac:dyDescent="0.15">
      <c r="A42" s="5" t="s">
        <v>223</v>
      </c>
    </row>
    <row r="43" spans="1:13" ht="9.75" customHeight="1" x14ac:dyDescent="0.15">
      <c r="A43" s="5"/>
    </row>
    <row r="44" spans="1:13" ht="14.25" x14ac:dyDescent="0.15">
      <c r="A44" s="5"/>
      <c r="C44" s="6">
        <v>1</v>
      </c>
      <c r="D44" s="7">
        <v>2</v>
      </c>
      <c r="E44" s="7">
        <v>3</v>
      </c>
      <c r="F44" s="7">
        <v>4</v>
      </c>
      <c r="G44" s="7">
        <v>5</v>
      </c>
      <c r="H44" s="7">
        <v>6</v>
      </c>
      <c r="I44" s="7">
        <v>7</v>
      </c>
      <c r="J44" s="7">
        <v>8</v>
      </c>
      <c r="K44" s="8"/>
      <c r="L44" s="32" t="s">
        <v>79</v>
      </c>
      <c r="M44" s="33" t="s">
        <v>80</v>
      </c>
    </row>
    <row r="45" spans="1:13" ht="159.94999999999999" customHeight="1" x14ac:dyDescent="0.15">
      <c r="A45" s="5"/>
      <c r="B45" s="9" t="s">
        <v>127</v>
      </c>
      <c r="C45" s="10" t="s">
        <v>13</v>
      </c>
      <c r="D45" s="11" t="s">
        <v>52</v>
      </c>
      <c r="E45" s="11" t="s">
        <v>53</v>
      </c>
      <c r="F45" s="11" t="s">
        <v>54</v>
      </c>
      <c r="G45" s="11" t="s">
        <v>55</v>
      </c>
      <c r="H45" s="11" t="s">
        <v>14</v>
      </c>
      <c r="I45" s="11" t="s">
        <v>15</v>
      </c>
      <c r="J45" s="11" t="s">
        <v>56</v>
      </c>
      <c r="K45" s="13" t="s">
        <v>6</v>
      </c>
      <c r="L45" s="34" t="s">
        <v>81</v>
      </c>
      <c r="M45" s="35" t="s">
        <v>82</v>
      </c>
    </row>
    <row r="46" spans="1:13" ht="14.25" x14ac:dyDescent="0.15">
      <c r="A46" s="5"/>
      <c r="B46" s="14">
        <v>2931</v>
      </c>
      <c r="C46" s="15">
        <v>46</v>
      </c>
      <c r="D46" s="16">
        <v>253</v>
      </c>
      <c r="E46" s="16">
        <v>945</v>
      </c>
      <c r="F46" s="16">
        <v>559</v>
      </c>
      <c r="G46" s="16">
        <v>212</v>
      </c>
      <c r="H46" s="16">
        <v>76</v>
      </c>
      <c r="I46" s="16">
        <v>354</v>
      </c>
      <c r="J46" s="16">
        <v>470</v>
      </c>
      <c r="K46" s="17">
        <v>16</v>
      </c>
      <c r="L46" s="36">
        <f>SUM(C46:G46)</f>
        <v>2015</v>
      </c>
      <c r="M46" s="37">
        <f>SUM(H46:J46)</f>
        <v>900</v>
      </c>
    </row>
    <row r="47" spans="1:13" ht="14.25" x14ac:dyDescent="0.15">
      <c r="A47" s="5"/>
      <c r="B47" s="18">
        <v>1</v>
      </c>
      <c r="C47" s="22">
        <v>1.5694302285909244E-2</v>
      </c>
      <c r="D47" s="23">
        <v>8.6318662572500857E-2</v>
      </c>
      <c r="E47" s="23">
        <v>0.32241555783009213</v>
      </c>
      <c r="F47" s="23">
        <v>0.19071989082224497</v>
      </c>
      <c r="G47" s="23">
        <v>7.2330262708973053E-2</v>
      </c>
      <c r="H47" s="23">
        <v>2.5929716820197884E-2</v>
      </c>
      <c r="I47" s="23">
        <v>0.12077789150460594</v>
      </c>
      <c r="J47" s="23">
        <v>0.16035482770385534</v>
      </c>
      <c r="K47" s="24">
        <v>5.4588877516206077E-3</v>
      </c>
      <c r="L47" s="38">
        <f>L46/B46</f>
        <v>0.68747867621972025</v>
      </c>
      <c r="M47" s="24">
        <f>M46/B46</f>
        <v>0.30706243602865918</v>
      </c>
    </row>
    <row r="48" spans="1:13" ht="14.25" x14ac:dyDescent="0.15">
      <c r="A48" s="5"/>
    </row>
    <row r="49" spans="1:9" ht="14.25" x14ac:dyDescent="0.15">
      <c r="A49" s="5"/>
    </row>
    <row r="50" spans="1:9" ht="14.25" x14ac:dyDescent="0.15">
      <c r="B50" s="5" t="s">
        <v>224</v>
      </c>
    </row>
    <row r="51" spans="1:9" ht="9.75" customHeight="1" x14ac:dyDescent="0.15">
      <c r="B51" s="5"/>
    </row>
    <row r="52" spans="1:9" ht="14.25" x14ac:dyDescent="0.15">
      <c r="B52" s="5"/>
      <c r="D52" s="6">
        <v>1</v>
      </c>
      <c r="E52" s="7">
        <v>2</v>
      </c>
      <c r="F52" s="7">
        <v>3</v>
      </c>
      <c r="G52" s="7">
        <v>4</v>
      </c>
      <c r="H52" s="8"/>
      <c r="I52" s="39" t="s">
        <v>76</v>
      </c>
    </row>
    <row r="53" spans="1:9" ht="159.94999999999999" customHeight="1" x14ac:dyDescent="0.15">
      <c r="B53" s="5"/>
      <c r="C53" s="9" t="s">
        <v>127</v>
      </c>
      <c r="D53" s="10" t="s">
        <v>16</v>
      </c>
      <c r="E53" s="11" t="s">
        <v>17</v>
      </c>
      <c r="F53" s="11" t="s">
        <v>57</v>
      </c>
      <c r="G53" s="11" t="s">
        <v>18</v>
      </c>
      <c r="H53" s="13" t="s">
        <v>6</v>
      </c>
      <c r="I53" s="40" t="s">
        <v>83</v>
      </c>
    </row>
    <row r="54" spans="1:9" ht="14.25" x14ac:dyDescent="0.15">
      <c r="B54" s="5"/>
      <c r="C54" s="14">
        <f>SUM(C46:H46)</f>
        <v>2091</v>
      </c>
      <c r="D54" s="15">
        <v>319</v>
      </c>
      <c r="E54" s="16">
        <v>803</v>
      </c>
      <c r="F54" s="16">
        <v>696</v>
      </c>
      <c r="G54" s="16">
        <v>263</v>
      </c>
      <c r="H54" s="17">
        <v>10</v>
      </c>
      <c r="I54" s="41">
        <f>SUM(D54:F54)</f>
        <v>1818</v>
      </c>
    </row>
    <row r="55" spans="1:9" ht="14.25" x14ac:dyDescent="0.15">
      <c r="B55" s="5"/>
      <c r="C55" s="31">
        <v>1</v>
      </c>
      <c r="D55" s="22">
        <v>0.1525585844093735</v>
      </c>
      <c r="E55" s="23">
        <v>0.38402678144428504</v>
      </c>
      <c r="F55" s="23">
        <v>0.33285509325681489</v>
      </c>
      <c r="G55" s="23">
        <v>0.12577714012434241</v>
      </c>
      <c r="H55" s="24">
        <v>4.7824007651841227E-3</v>
      </c>
      <c r="I55" s="42">
        <f>I54/C54</f>
        <v>0.86944045911047341</v>
      </c>
    </row>
    <row r="56" spans="1:9" ht="14.25" x14ac:dyDescent="0.15">
      <c r="A56" s="5"/>
    </row>
    <row r="57" spans="1:9" ht="14.25" x14ac:dyDescent="0.15">
      <c r="A57" s="5"/>
    </row>
    <row r="58" spans="1:9" ht="14.25" x14ac:dyDescent="0.15">
      <c r="A58" s="5" t="s">
        <v>225</v>
      </c>
    </row>
    <row r="59" spans="1:9" ht="9.75" customHeight="1" x14ac:dyDescent="0.15">
      <c r="A59" s="5"/>
    </row>
    <row r="60" spans="1:9" ht="14.25" x14ac:dyDescent="0.15">
      <c r="A60" s="5"/>
      <c r="C60" s="6">
        <v>1</v>
      </c>
      <c r="D60" s="7">
        <v>2</v>
      </c>
      <c r="E60" s="7">
        <v>3</v>
      </c>
      <c r="F60" s="8"/>
    </row>
    <row r="61" spans="1:9" ht="159.94999999999999" customHeight="1" x14ac:dyDescent="0.15">
      <c r="A61" s="5"/>
      <c r="B61" s="9" t="s">
        <v>127</v>
      </c>
      <c r="C61" s="10" t="s">
        <v>58</v>
      </c>
      <c r="D61" s="11" t="s">
        <v>59</v>
      </c>
      <c r="E61" s="11" t="s">
        <v>60</v>
      </c>
      <c r="F61" s="13" t="s">
        <v>6</v>
      </c>
    </row>
    <row r="62" spans="1:9" ht="14.25" x14ac:dyDescent="0.15">
      <c r="A62" s="5"/>
      <c r="B62" s="14">
        <v>2931</v>
      </c>
      <c r="C62" s="15">
        <v>1454</v>
      </c>
      <c r="D62" s="16">
        <v>414</v>
      </c>
      <c r="E62" s="16">
        <v>1053</v>
      </c>
      <c r="F62" s="17">
        <v>10</v>
      </c>
    </row>
    <row r="63" spans="1:9" ht="14.25" x14ac:dyDescent="0.15">
      <c r="A63" s="5"/>
      <c r="B63" s="18">
        <v>1</v>
      </c>
      <c r="C63" s="22">
        <v>0.49607642442852268</v>
      </c>
      <c r="D63" s="23">
        <v>0.14124872057318322</v>
      </c>
      <c r="E63" s="23">
        <v>0.35926305015353122</v>
      </c>
      <c r="F63" s="24">
        <v>3.4118048447628795E-3</v>
      </c>
    </row>
    <row r="64" spans="1:9" ht="14.25" x14ac:dyDescent="0.15">
      <c r="A64" s="5"/>
    </row>
    <row r="65" spans="1:7" ht="14.25" x14ac:dyDescent="0.15">
      <c r="A65" s="5"/>
    </row>
    <row r="66" spans="1:7" ht="14.25" x14ac:dyDescent="0.15">
      <c r="B66" s="5" t="s">
        <v>226</v>
      </c>
      <c r="C66" s="5"/>
    </row>
    <row r="67" spans="1:7" ht="9.75" customHeight="1" x14ac:dyDescent="0.15">
      <c r="A67" s="5"/>
    </row>
    <row r="68" spans="1:7" ht="14.25" x14ac:dyDescent="0.15">
      <c r="A68" s="5"/>
      <c r="D68" s="6">
        <v>1</v>
      </c>
      <c r="E68" s="7">
        <v>2</v>
      </c>
      <c r="F68" s="7">
        <v>3</v>
      </c>
      <c r="G68" s="8"/>
    </row>
    <row r="69" spans="1:7" ht="159.94999999999999" customHeight="1" x14ac:dyDescent="0.15">
      <c r="A69" s="5"/>
      <c r="C69" s="9" t="s">
        <v>127</v>
      </c>
      <c r="D69" s="10" t="s">
        <v>19</v>
      </c>
      <c r="E69" s="11" t="s">
        <v>20</v>
      </c>
      <c r="F69" s="11" t="s">
        <v>21</v>
      </c>
      <c r="G69" s="13" t="s">
        <v>6</v>
      </c>
    </row>
    <row r="70" spans="1:7" ht="14.25" x14ac:dyDescent="0.15">
      <c r="A70" s="5"/>
      <c r="C70" s="14">
        <v>1467</v>
      </c>
      <c r="D70" s="15">
        <v>95</v>
      </c>
      <c r="E70" s="16">
        <v>204</v>
      </c>
      <c r="F70" s="16">
        <v>1163</v>
      </c>
      <c r="G70" s="17">
        <v>5</v>
      </c>
    </row>
    <row r="71" spans="1:7" ht="14.25" x14ac:dyDescent="0.15">
      <c r="A71" s="5"/>
      <c r="C71" s="31">
        <v>1</v>
      </c>
      <c r="D71" s="22">
        <v>6.4758009543285616E-2</v>
      </c>
      <c r="E71" s="23">
        <v>0.13905930470347649</v>
      </c>
      <c r="F71" s="23">
        <v>0.79277436946148605</v>
      </c>
      <c r="G71" s="24">
        <v>3.4083162917518746E-3</v>
      </c>
    </row>
    <row r="72" spans="1:7" ht="14.25" x14ac:dyDescent="0.15">
      <c r="A72" s="5"/>
    </row>
    <row r="73" spans="1:7" ht="14.25" x14ac:dyDescent="0.15">
      <c r="A73" s="5"/>
    </row>
  </sheetData>
  <phoneticPr fontId="1"/>
  <pageMargins left="0.51181102362204722" right="0.51181102362204722" top="0.47244094488188981" bottom="0.47244094488188981" header="0.51181102362204722" footer="0.31496062992125984"/>
  <pageSetup paperSize="9" scale="90" firstPageNumber="8" orientation="portrait" useFirstPageNumber="1" r:id="rId1"/>
  <headerFooter alignWithMargins="0">
    <oddFooter>&amp;C&amp;9&amp;P</oddFooter>
  </headerFooter>
  <rowBreaks count="2" manualBreakCount="2">
    <brk id="33" max="16" man="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42"/>
  <sheetViews>
    <sheetView zoomScaleNormal="100" workbookViewId="0"/>
  </sheetViews>
  <sheetFormatPr defaultRowHeight="14.25" x14ac:dyDescent="0.15"/>
  <cols>
    <col min="1" max="1" width="3" style="5" customWidth="1"/>
    <col min="2" max="2" width="6.85546875" style="3" customWidth="1"/>
    <col min="3" max="8" width="7" style="3" customWidth="1"/>
    <col min="9" max="32" width="6.85546875" style="3" customWidth="1"/>
    <col min="33" max="16384" width="9.140625" style="3"/>
  </cols>
  <sheetData>
    <row r="1" spans="1:9" ht="16.5" x14ac:dyDescent="0.15">
      <c r="A1" s="4" t="s">
        <v>2</v>
      </c>
    </row>
    <row r="3" spans="1:9" x14ac:dyDescent="0.15">
      <c r="A3" s="5" t="s">
        <v>218</v>
      </c>
    </row>
    <row r="4" spans="1:9" ht="9.75" customHeight="1" x14ac:dyDescent="0.15"/>
    <row r="5" spans="1:9" x14ac:dyDescent="0.15">
      <c r="C5" s="6">
        <v>1</v>
      </c>
      <c r="D5" s="7">
        <v>2</v>
      </c>
      <c r="E5" s="7">
        <v>3</v>
      </c>
      <c r="F5" s="8"/>
    </row>
    <row r="6" spans="1:9" ht="159.94999999999999" customHeight="1" x14ac:dyDescent="0.15">
      <c r="B6" s="9" t="s">
        <v>127</v>
      </c>
      <c r="C6" s="10" t="s">
        <v>22</v>
      </c>
      <c r="D6" s="11" t="s">
        <v>23</v>
      </c>
      <c r="E6" s="11" t="s">
        <v>24</v>
      </c>
      <c r="F6" s="13" t="s">
        <v>6</v>
      </c>
    </row>
    <row r="7" spans="1:9" x14ac:dyDescent="0.15">
      <c r="B7" s="14">
        <v>2931</v>
      </c>
      <c r="C7" s="15">
        <v>2337</v>
      </c>
      <c r="D7" s="16">
        <v>82</v>
      </c>
      <c r="E7" s="16">
        <v>487</v>
      </c>
      <c r="F7" s="17">
        <v>25</v>
      </c>
    </row>
    <row r="8" spans="1:9" x14ac:dyDescent="0.15">
      <c r="B8" s="18">
        <v>1</v>
      </c>
      <c r="C8" s="22">
        <v>0.79733879222108495</v>
      </c>
      <c r="D8" s="23">
        <v>2.7976799727055614E-2</v>
      </c>
      <c r="E8" s="23">
        <v>0.16615489593995222</v>
      </c>
      <c r="F8" s="24">
        <v>8.5295121119071983E-3</v>
      </c>
    </row>
    <row r="11" spans="1:9" x14ac:dyDescent="0.15">
      <c r="A11" s="5" t="s">
        <v>219</v>
      </c>
    </row>
    <row r="12" spans="1:9" ht="9.75" customHeight="1" x14ac:dyDescent="0.15"/>
    <row r="13" spans="1:9" x14ac:dyDescent="0.15">
      <c r="C13" s="6">
        <v>1</v>
      </c>
      <c r="D13" s="7">
        <v>2</v>
      </c>
      <c r="E13" s="7">
        <v>3</v>
      </c>
      <c r="F13" s="7">
        <v>4</v>
      </c>
      <c r="G13" s="8"/>
      <c r="H13" s="32" t="s">
        <v>61</v>
      </c>
      <c r="I13" s="33" t="s">
        <v>62</v>
      </c>
    </row>
    <row r="14" spans="1:9" ht="157.5" x14ac:dyDescent="0.15">
      <c r="B14" s="9" t="s">
        <v>127</v>
      </c>
      <c r="C14" s="10" t="s">
        <v>63</v>
      </c>
      <c r="D14" s="11" t="s">
        <v>64</v>
      </c>
      <c r="E14" s="11" t="s">
        <v>65</v>
      </c>
      <c r="F14" s="11" t="s">
        <v>66</v>
      </c>
      <c r="G14" s="13" t="s">
        <v>6</v>
      </c>
      <c r="H14" s="34" t="s">
        <v>77</v>
      </c>
      <c r="I14" s="35" t="s">
        <v>78</v>
      </c>
    </row>
    <row r="15" spans="1:9" x14ac:dyDescent="0.15">
      <c r="B15" s="14">
        <v>2931</v>
      </c>
      <c r="C15" s="15">
        <v>1058</v>
      </c>
      <c r="D15" s="16">
        <v>1224</v>
      </c>
      <c r="E15" s="16">
        <v>497</v>
      </c>
      <c r="F15" s="16">
        <v>116</v>
      </c>
      <c r="G15" s="17">
        <v>36</v>
      </c>
      <c r="H15" s="36">
        <f>SUM(C15:D15)</f>
        <v>2282</v>
      </c>
      <c r="I15" s="37">
        <f>SUM(E15:F15)</f>
        <v>613</v>
      </c>
    </row>
    <row r="16" spans="1:9" x14ac:dyDescent="0.15">
      <c r="B16" s="18">
        <v>1</v>
      </c>
      <c r="C16" s="22">
        <v>0.36096895257591266</v>
      </c>
      <c r="D16" s="23">
        <v>0.41760491299897645</v>
      </c>
      <c r="E16" s="23">
        <v>0.16956670078471511</v>
      </c>
      <c r="F16" s="23">
        <v>3.9576936199249402E-2</v>
      </c>
      <c r="G16" s="24">
        <v>1.2282497441146366E-2</v>
      </c>
      <c r="H16" s="38">
        <f>H15/B15</f>
        <v>0.77857386557488917</v>
      </c>
      <c r="I16" s="24">
        <f>I15/B15</f>
        <v>0.20914363698396451</v>
      </c>
    </row>
    <row r="19" spans="1:10" x14ac:dyDescent="0.15">
      <c r="A19" s="5" t="s">
        <v>217</v>
      </c>
    </row>
    <row r="20" spans="1:10" ht="9.75" customHeight="1" x14ac:dyDescent="0.15"/>
    <row r="21" spans="1:10" x14ac:dyDescent="0.15">
      <c r="C21" s="6">
        <v>1</v>
      </c>
      <c r="D21" s="7">
        <v>2</v>
      </c>
      <c r="E21" s="7">
        <v>3</v>
      </c>
      <c r="F21" s="7">
        <v>4</v>
      </c>
      <c r="G21" s="8"/>
      <c r="H21" s="32" t="s">
        <v>61</v>
      </c>
      <c r="I21" s="33" t="s">
        <v>62</v>
      </c>
    </row>
    <row r="22" spans="1:10" ht="109.5" x14ac:dyDescent="0.15">
      <c r="B22" s="9" t="s">
        <v>127</v>
      </c>
      <c r="C22" s="10" t="s">
        <v>38</v>
      </c>
      <c r="D22" s="11" t="s">
        <v>39</v>
      </c>
      <c r="E22" s="11" t="s">
        <v>40</v>
      </c>
      <c r="F22" s="11" t="s">
        <v>41</v>
      </c>
      <c r="G22" s="13" t="s">
        <v>6</v>
      </c>
      <c r="H22" s="34" t="s">
        <v>34</v>
      </c>
      <c r="I22" s="35" t="s">
        <v>35</v>
      </c>
    </row>
    <row r="23" spans="1:10" x14ac:dyDescent="0.15">
      <c r="B23" s="14">
        <v>2931</v>
      </c>
      <c r="C23" s="15">
        <v>539</v>
      </c>
      <c r="D23" s="16">
        <v>1357</v>
      </c>
      <c r="E23" s="16">
        <v>845</v>
      </c>
      <c r="F23" s="16">
        <v>163</v>
      </c>
      <c r="G23" s="17">
        <v>27</v>
      </c>
      <c r="H23" s="36">
        <f>SUM(C23:D23)</f>
        <v>1896</v>
      </c>
      <c r="I23" s="37">
        <f>SUM(E23:F23)</f>
        <v>1008</v>
      </c>
    </row>
    <row r="24" spans="1:10" x14ac:dyDescent="0.15">
      <c r="B24" s="18">
        <v>1</v>
      </c>
      <c r="C24" s="22">
        <v>0.18389628113271922</v>
      </c>
      <c r="D24" s="23">
        <v>0.46298191743432277</v>
      </c>
      <c r="E24" s="23">
        <v>0.28829750938246335</v>
      </c>
      <c r="F24" s="23">
        <v>5.5612418969634939E-2</v>
      </c>
      <c r="G24" s="24">
        <v>9.2118730808597744E-3</v>
      </c>
      <c r="H24" s="38">
        <f>H23/B23</f>
        <v>0.64687819856704198</v>
      </c>
      <c r="I24" s="24">
        <f>I23/B23</f>
        <v>0.34390992835209827</v>
      </c>
    </row>
    <row r="27" spans="1:10" x14ac:dyDescent="0.15">
      <c r="A27" s="3"/>
      <c r="B27" s="5" t="s">
        <v>164</v>
      </c>
      <c r="C27" s="5"/>
    </row>
    <row r="28" spans="1:10" ht="9.75" customHeight="1" x14ac:dyDescent="0.15"/>
    <row r="29" spans="1:10" x14ac:dyDescent="0.15">
      <c r="D29" s="6">
        <v>1</v>
      </c>
      <c r="E29" s="7">
        <v>2</v>
      </c>
      <c r="F29" s="7">
        <v>3</v>
      </c>
      <c r="G29" s="7">
        <v>4</v>
      </c>
      <c r="H29" s="7">
        <v>5</v>
      </c>
      <c r="I29" s="7">
        <v>6</v>
      </c>
      <c r="J29" s="8"/>
    </row>
    <row r="30" spans="1:10" ht="159.94999999999999" customHeight="1" x14ac:dyDescent="0.15">
      <c r="C30" s="9" t="s">
        <v>127</v>
      </c>
      <c r="D30" s="10" t="s">
        <v>165</v>
      </c>
      <c r="E30" s="11" t="s">
        <v>166</v>
      </c>
      <c r="F30" s="11" t="s">
        <v>167</v>
      </c>
      <c r="G30" s="11" t="s">
        <v>168</v>
      </c>
      <c r="H30" s="11" t="s">
        <v>169</v>
      </c>
      <c r="I30" s="11" t="s">
        <v>26</v>
      </c>
      <c r="J30" s="13" t="s">
        <v>6</v>
      </c>
    </row>
    <row r="31" spans="1:10" x14ac:dyDescent="0.15">
      <c r="C31" s="14">
        <f>SUM(C23:D23)</f>
        <v>1896</v>
      </c>
      <c r="D31" s="15">
        <v>1347</v>
      </c>
      <c r="E31" s="16">
        <v>101</v>
      </c>
      <c r="F31" s="16">
        <v>151</v>
      </c>
      <c r="G31" s="16">
        <v>175</v>
      </c>
      <c r="H31" s="16">
        <v>81</v>
      </c>
      <c r="I31" s="16">
        <v>26</v>
      </c>
      <c r="J31" s="17">
        <v>15</v>
      </c>
    </row>
    <row r="32" spans="1:10" x14ac:dyDescent="0.15">
      <c r="C32" s="18">
        <v>1</v>
      </c>
      <c r="D32" s="22">
        <v>0.71044303797468356</v>
      </c>
      <c r="E32" s="23">
        <v>5.3270042194092829E-2</v>
      </c>
      <c r="F32" s="23">
        <v>7.9641350210970463E-2</v>
      </c>
      <c r="G32" s="23">
        <v>9.2299578059071727E-2</v>
      </c>
      <c r="H32" s="23">
        <v>4.2721518987341771E-2</v>
      </c>
      <c r="I32" s="23">
        <v>1.3713080168776372E-2</v>
      </c>
      <c r="J32" s="24">
        <v>7.9113924050632917E-3</v>
      </c>
    </row>
    <row r="35" spans="1:20" x14ac:dyDescent="0.15">
      <c r="A35" s="3"/>
      <c r="B35" s="5" t="s">
        <v>215</v>
      </c>
      <c r="C35" s="5"/>
    </row>
    <row r="36" spans="1:20" ht="9.75" customHeight="1" x14ac:dyDescent="0.15"/>
    <row r="37" spans="1:20" x14ac:dyDescent="0.15">
      <c r="D37" s="6">
        <v>1</v>
      </c>
      <c r="E37" s="7">
        <v>2</v>
      </c>
      <c r="F37" s="7">
        <v>3</v>
      </c>
      <c r="G37" s="7">
        <v>4</v>
      </c>
      <c r="H37" s="7">
        <v>5</v>
      </c>
      <c r="I37" s="8"/>
    </row>
    <row r="38" spans="1:20" ht="159.94999999999999" customHeight="1" x14ac:dyDescent="0.15">
      <c r="C38" s="9" t="s">
        <v>127</v>
      </c>
      <c r="D38" s="10" t="s">
        <v>170</v>
      </c>
      <c r="E38" s="11" t="s">
        <v>171</v>
      </c>
      <c r="F38" s="11" t="s">
        <v>172</v>
      </c>
      <c r="G38" s="11" t="s">
        <v>173</v>
      </c>
      <c r="H38" s="11" t="s">
        <v>26</v>
      </c>
      <c r="I38" s="13" t="s">
        <v>6</v>
      </c>
    </row>
    <row r="39" spans="1:20" x14ac:dyDescent="0.15">
      <c r="C39" s="14">
        <f>SUM(E23:F23)</f>
        <v>1008</v>
      </c>
      <c r="D39" s="15">
        <v>105</v>
      </c>
      <c r="E39" s="16">
        <v>350</v>
      </c>
      <c r="F39" s="16">
        <v>434</v>
      </c>
      <c r="G39" s="16">
        <v>70</v>
      </c>
      <c r="H39" s="16">
        <v>29</v>
      </c>
      <c r="I39" s="17">
        <v>20</v>
      </c>
    </row>
    <row r="40" spans="1:20" x14ac:dyDescent="0.15">
      <c r="C40" s="18">
        <v>1</v>
      </c>
      <c r="D40" s="22">
        <v>0.10416666666666667</v>
      </c>
      <c r="E40" s="23">
        <v>0.34722222222222221</v>
      </c>
      <c r="F40" s="23">
        <v>0.43055555555555558</v>
      </c>
      <c r="G40" s="23">
        <v>6.9444444444444448E-2</v>
      </c>
      <c r="H40" s="23">
        <v>2.8769841269841268E-2</v>
      </c>
      <c r="I40" s="24">
        <v>1.984126984126984E-2</v>
      </c>
    </row>
    <row r="43" spans="1:20" x14ac:dyDescent="0.15">
      <c r="A43" s="5" t="s">
        <v>216</v>
      </c>
    </row>
    <row r="44" spans="1:20" ht="9.75" customHeight="1" x14ac:dyDescent="0.15"/>
    <row r="45" spans="1:20" x14ac:dyDescent="0.15">
      <c r="A45" s="3"/>
      <c r="B45" s="5"/>
      <c r="J45" s="6">
        <v>1</v>
      </c>
      <c r="K45" s="7">
        <v>2</v>
      </c>
      <c r="L45" s="7">
        <v>3</v>
      </c>
      <c r="M45" s="7">
        <v>4</v>
      </c>
      <c r="N45" s="7">
        <v>5</v>
      </c>
      <c r="O45" s="8"/>
      <c r="P45" s="43" t="s">
        <v>61</v>
      </c>
      <c r="Q45" s="44" t="s">
        <v>62</v>
      </c>
      <c r="S45" s="45"/>
    </row>
    <row r="46" spans="1:20" ht="159.94999999999999" customHeight="1" x14ac:dyDescent="0.15">
      <c r="A46" s="3"/>
      <c r="B46" s="9" t="s">
        <v>94</v>
      </c>
      <c r="C46" s="46"/>
      <c r="D46" s="47"/>
      <c r="E46" s="47"/>
      <c r="F46" s="47"/>
      <c r="G46" s="47"/>
      <c r="H46" s="48"/>
      <c r="I46" s="9" t="s">
        <v>127</v>
      </c>
      <c r="J46" s="10" t="s">
        <v>90</v>
      </c>
      <c r="K46" s="11" t="s">
        <v>91</v>
      </c>
      <c r="L46" s="11" t="s">
        <v>92</v>
      </c>
      <c r="M46" s="11" t="s">
        <v>93</v>
      </c>
      <c r="N46" s="11" t="s">
        <v>25</v>
      </c>
      <c r="O46" s="13" t="s">
        <v>6</v>
      </c>
      <c r="P46" s="34" t="s">
        <v>210</v>
      </c>
      <c r="Q46" s="35" t="s">
        <v>211</v>
      </c>
      <c r="S46" s="49" t="s">
        <v>43</v>
      </c>
      <c r="T46" s="49" t="s">
        <v>44</v>
      </c>
    </row>
    <row r="47" spans="1:20" ht="15" customHeight="1" x14ac:dyDescent="0.15">
      <c r="A47" s="3"/>
      <c r="B47" s="75" t="s">
        <v>95</v>
      </c>
      <c r="C47" s="69" t="s">
        <v>174</v>
      </c>
      <c r="D47" s="70"/>
      <c r="E47" s="70"/>
      <c r="F47" s="70"/>
      <c r="G47" s="70"/>
      <c r="H47" s="71"/>
      <c r="I47" s="14">
        <v>2931</v>
      </c>
      <c r="J47" s="15">
        <v>1093</v>
      </c>
      <c r="K47" s="16">
        <v>1477</v>
      </c>
      <c r="L47" s="16">
        <v>174</v>
      </c>
      <c r="M47" s="16">
        <v>88</v>
      </c>
      <c r="N47" s="16">
        <v>64</v>
      </c>
      <c r="O47" s="17">
        <v>35</v>
      </c>
      <c r="P47" s="36">
        <f>J47+K47</f>
        <v>2570</v>
      </c>
      <c r="Q47" s="37">
        <f>L47+M47</f>
        <v>262</v>
      </c>
      <c r="S47" s="50">
        <f>RANK(P48,満足度範囲)</f>
        <v>1</v>
      </c>
      <c r="T47" s="50">
        <f>RANK(Q48,不満度範囲)</f>
        <v>20</v>
      </c>
    </row>
    <row r="48" spans="1:20" ht="15" customHeight="1" x14ac:dyDescent="0.15">
      <c r="A48" s="3"/>
      <c r="B48" s="75"/>
      <c r="C48" s="72"/>
      <c r="D48" s="73"/>
      <c r="E48" s="73"/>
      <c r="F48" s="73"/>
      <c r="G48" s="73"/>
      <c r="H48" s="74"/>
      <c r="I48" s="31">
        <v>1</v>
      </c>
      <c r="J48" s="22">
        <v>0.37291026953258272</v>
      </c>
      <c r="K48" s="23">
        <v>0.50392357557147727</v>
      </c>
      <c r="L48" s="23">
        <v>5.9365404298874103E-2</v>
      </c>
      <c r="M48" s="23">
        <v>3.002388263391334E-2</v>
      </c>
      <c r="N48" s="23">
        <v>2.1835551006482431E-2</v>
      </c>
      <c r="O48" s="24">
        <v>1.1941316956670079E-2</v>
      </c>
      <c r="P48" s="38">
        <f>P47/I47</f>
        <v>0.87683384510406004</v>
      </c>
      <c r="Q48" s="24">
        <f>Q47/I47</f>
        <v>8.9389286932787443E-2</v>
      </c>
      <c r="S48" s="50"/>
      <c r="T48" s="50"/>
    </row>
    <row r="49" spans="1:20" ht="15" customHeight="1" x14ac:dyDescent="0.15">
      <c r="A49" s="3"/>
      <c r="B49" s="75"/>
      <c r="C49" s="69" t="s">
        <v>175</v>
      </c>
      <c r="D49" s="70"/>
      <c r="E49" s="70"/>
      <c r="F49" s="70"/>
      <c r="G49" s="70"/>
      <c r="H49" s="71"/>
      <c r="I49" s="14">
        <v>2931</v>
      </c>
      <c r="J49" s="15">
        <v>747</v>
      </c>
      <c r="K49" s="16">
        <v>1462</v>
      </c>
      <c r="L49" s="16">
        <v>399</v>
      </c>
      <c r="M49" s="16">
        <v>139</v>
      </c>
      <c r="N49" s="16">
        <v>155</v>
      </c>
      <c r="O49" s="17">
        <v>29</v>
      </c>
      <c r="P49" s="36">
        <f>J49+K49</f>
        <v>2209</v>
      </c>
      <c r="Q49" s="37">
        <f>L49+M49</f>
        <v>538</v>
      </c>
      <c r="S49" s="50">
        <f>RANK(P50,満足度範囲)</f>
        <v>2</v>
      </c>
      <c r="T49" s="50">
        <f>RANK(Q50,不満度範囲)</f>
        <v>19</v>
      </c>
    </row>
    <row r="50" spans="1:20" ht="15" customHeight="1" x14ac:dyDescent="0.15">
      <c r="A50" s="3"/>
      <c r="B50" s="75"/>
      <c r="C50" s="72"/>
      <c r="D50" s="73"/>
      <c r="E50" s="73"/>
      <c r="F50" s="73"/>
      <c r="G50" s="73"/>
      <c r="H50" s="74"/>
      <c r="I50" s="31">
        <v>1</v>
      </c>
      <c r="J50" s="22">
        <v>0.25486182190378709</v>
      </c>
      <c r="K50" s="23">
        <v>0.49880586830433299</v>
      </c>
      <c r="L50" s="23">
        <v>0.13613101330603888</v>
      </c>
      <c r="M50" s="23">
        <v>4.7424087342204026E-2</v>
      </c>
      <c r="N50" s="23">
        <v>5.2882975093824634E-2</v>
      </c>
      <c r="O50" s="24">
        <v>9.8942340498123504E-3</v>
      </c>
      <c r="P50" s="38">
        <f>P49/I49</f>
        <v>0.75366769020812008</v>
      </c>
      <c r="Q50" s="24">
        <f>Q49/I49</f>
        <v>0.18355510064824293</v>
      </c>
      <c r="S50" s="50"/>
      <c r="T50" s="50"/>
    </row>
    <row r="51" spans="1:20" ht="15" customHeight="1" x14ac:dyDescent="0.15">
      <c r="A51" s="3"/>
      <c r="B51" s="75"/>
      <c r="C51" s="69" t="s">
        <v>176</v>
      </c>
      <c r="D51" s="70"/>
      <c r="E51" s="70"/>
      <c r="F51" s="70"/>
      <c r="G51" s="70"/>
      <c r="H51" s="71"/>
      <c r="I51" s="14">
        <v>2931</v>
      </c>
      <c r="J51" s="15">
        <v>357</v>
      </c>
      <c r="K51" s="16">
        <v>1234</v>
      </c>
      <c r="L51" s="16">
        <v>532</v>
      </c>
      <c r="M51" s="16">
        <v>182</v>
      </c>
      <c r="N51" s="16">
        <v>605</v>
      </c>
      <c r="O51" s="17">
        <v>21</v>
      </c>
      <c r="P51" s="36">
        <f>J51+K51</f>
        <v>1591</v>
      </c>
      <c r="Q51" s="37">
        <f>L51+M51</f>
        <v>714</v>
      </c>
      <c r="S51" s="50">
        <f>RANK(P52,満足度範囲)</f>
        <v>7</v>
      </c>
      <c r="T51" s="50">
        <f>RANK(Q52,不満度範囲)</f>
        <v>17</v>
      </c>
    </row>
    <row r="52" spans="1:20" ht="15" customHeight="1" x14ac:dyDescent="0.15">
      <c r="A52" s="3"/>
      <c r="B52" s="75"/>
      <c r="C52" s="72"/>
      <c r="D52" s="73"/>
      <c r="E52" s="73"/>
      <c r="F52" s="73"/>
      <c r="G52" s="73"/>
      <c r="H52" s="74"/>
      <c r="I52" s="31">
        <v>1</v>
      </c>
      <c r="J52" s="22">
        <v>0.12180143295803481</v>
      </c>
      <c r="K52" s="23">
        <v>0.42101671784373934</v>
      </c>
      <c r="L52" s="23">
        <v>0.1815080177413852</v>
      </c>
      <c r="M52" s="23">
        <v>6.2094848174684407E-2</v>
      </c>
      <c r="N52" s="23">
        <v>0.2064141931081542</v>
      </c>
      <c r="O52" s="24">
        <v>7.164790174002047E-3</v>
      </c>
      <c r="P52" s="38">
        <f>P51/I51</f>
        <v>0.54281815080177409</v>
      </c>
      <c r="Q52" s="24">
        <f>Q51/I51</f>
        <v>0.24360286591606961</v>
      </c>
      <c r="S52" s="50"/>
      <c r="T52" s="50"/>
    </row>
    <row r="53" spans="1:20" ht="15" customHeight="1" x14ac:dyDescent="0.15">
      <c r="A53" s="3"/>
      <c r="B53" s="75"/>
      <c r="C53" s="69" t="s">
        <v>177</v>
      </c>
      <c r="D53" s="70"/>
      <c r="E53" s="70"/>
      <c r="F53" s="70"/>
      <c r="G53" s="70"/>
      <c r="H53" s="71"/>
      <c r="I53" s="14">
        <v>2931</v>
      </c>
      <c r="J53" s="15">
        <v>219</v>
      </c>
      <c r="K53" s="16">
        <v>985</v>
      </c>
      <c r="L53" s="16">
        <v>741</v>
      </c>
      <c r="M53" s="16">
        <v>284</v>
      </c>
      <c r="N53" s="16">
        <v>672</v>
      </c>
      <c r="O53" s="17">
        <v>30</v>
      </c>
      <c r="P53" s="36">
        <f>J53+K53</f>
        <v>1204</v>
      </c>
      <c r="Q53" s="37">
        <f>L53+M53</f>
        <v>1025</v>
      </c>
      <c r="S53" s="50">
        <f>RANK(P54,満足度範囲)</f>
        <v>12</v>
      </c>
      <c r="T53" s="50">
        <f>RANK(Q54,不満度範囲)</f>
        <v>12</v>
      </c>
    </row>
    <row r="54" spans="1:20" ht="15" customHeight="1" x14ac:dyDescent="0.15">
      <c r="A54" s="3"/>
      <c r="B54" s="75"/>
      <c r="C54" s="72"/>
      <c r="D54" s="73"/>
      <c r="E54" s="73"/>
      <c r="F54" s="73"/>
      <c r="G54" s="73"/>
      <c r="H54" s="74"/>
      <c r="I54" s="31">
        <v>1</v>
      </c>
      <c r="J54" s="22">
        <v>7.4718526100307062E-2</v>
      </c>
      <c r="K54" s="23">
        <v>0.33606277720914363</v>
      </c>
      <c r="L54" s="23">
        <v>0.25281473899692936</v>
      </c>
      <c r="M54" s="23">
        <v>9.6895257591265785E-2</v>
      </c>
      <c r="N54" s="23">
        <v>0.2292732855680655</v>
      </c>
      <c r="O54" s="24">
        <v>1.0235414534288639E-2</v>
      </c>
      <c r="P54" s="38">
        <f>P53/I53</f>
        <v>0.41078130330945067</v>
      </c>
      <c r="Q54" s="24">
        <f>Q53/I53</f>
        <v>0.34970999658819518</v>
      </c>
      <c r="S54" s="50"/>
      <c r="T54" s="50"/>
    </row>
    <row r="55" spans="1:20" ht="15" customHeight="1" x14ac:dyDescent="0.15">
      <c r="A55" s="3"/>
      <c r="B55" s="75"/>
      <c r="C55" s="69" t="s">
        <v>178</v>
      </c>
      <c r="D55" s="70"/>
      <c r="E55" s="70"/>
      <c r="F55" s="70"/>
      <c r="G55" s="70"/>
      <c r="H55" s="71"/>
      <c r="I55" s="14">
        <v>2931</v>
      </c>
      <c r="J55" s="15">
        <v>214</v>
      </c>
      <c r="K55" s="16">
        <v>1082</v>
      </c>
      <c r="L55" s="16">
        <v>837</v>
      </c>
      <c r="M55" s="16">
        <v>322</v>
      </c>
      <c r="N55" s="16">
        <v>442</v>
      </c>
      <c r="O55" s="17">
        <v>34</v>
      </c>
      <c r="P55" s="36">
        <f>J55+K55</f>
        <v>1296</v>
      </c>
      <c r="Q55" s="37">
        <f>L55+M55</f>
        <v>1159</v>
      </c>
      <c r="S55" s="50">
        <f>RANK(P56,満足度範囲)</f>
        <v>11</v>
      </c>
      <c r="T55" s="50">
        <f>RANK(Q56,不満度範囲)</f>
        <v>11</v>
      </c>
    </row>
    <row r="56" spans="1:20" ht="15" customHeight="1" x14ac:dyDescent="0.15">
      <c r="A56" s="3"/>
      <c r="B56" s="75"/>
      <c r="C56" s="72"/>
      <c r="D56" s="73"/>
      <c r="E56" s="73"/>
      <c r="F56" s="73"/>
      <c r="G56" s="73"/>
      <c r="H56" s="74"/>
      <c r="I56" s="31">
        <v>1</v>
      </c>
      <c r="J56" s="22">
        <v>7.3012623677925617E-2</v>
      </c>
      <c r="K56" s="23">
        <v>0.36915728420334359</v>
      </c>
      <c r="L56" s="23">
        <v>0.28556806550665303</v>
      </c>
      <c r="M56" s="23">
        <v>0.10986011600136472</v>
      </c>
      <c r="N56" s="23">
        <v>0.15080177413851928</v>
      </c>
      <c r="O56" s="24">
        <v>1.160013647219379E-2</v>
      </c>
      <c r="P56" s="38">
        <f>P55/I55</f>
        <v>0.4421699078812692</v>
      </c>
      <c r="Q56" s="24">
        <f>Q55/I55</f>
        <v>0.39542818150801773</v>
      </c>
      <c r="S56" s="50"/>
      <c r="T56" s="50"/>
    </row>
    <row r="57" spans="1:20" ht="15" customHeight="1" x14ac:dyDescent="0.15">
      <c r="A57" s="3"/>
      <c r="B57" s="75"/>
      <c r="C57" s="69" t="s">
        <v>179</v>
      </c>
      <c r="D57" s="70"/>
      <c r="E57" s="70"/>
      <c r="F57" s="70"/>
      <c r="G57" s="70"/>
      <c r="H57" s="71"/>
      <c r="I57" s="14">
        <v>2931</v>
      </c>
      <c r="J57" s="15">
        <v>335</v>
      </c>
      <c r="K57" s="16">
        <v>1511</v>
      </c>
      <c r="L57" s="16">
        <v>455</v>
      </c>
      <c r="M57" s="16">
        <v>210</v>
      </c>
      <c r="N57" s="16">
        <v>385</v>
      </c>
      <c r="O57" s="17">
        <v>35</v>
      </c>
      <c r="P57" s="36">
        <f>J57+K57</f>
        <v>1846</v>
      </c>
      <c r="Q57" s="37">
        <f>L57+M57</f>
        <v>665</v>
      </c>
      <c r="S57" s="50">
        <f>RANK(P58,満足度範囲)</f>
        <v>5</v>
      </c>
      <c r="T57" s="50">
        <f>RANK(Q58,不満度範囲)</f>
        <v>18</v>
      </c>
    </row>
    <row r="58" spans="1:20" ht="15" customHeight="1" x14ac:dyDescent="0.15">
      <c r="A58" s="3"/>
      <c r="B58" s="75"/>
      <c r="C58" s="72"/>
      <c r="D58" s="73"/>
      <c r="E58" s="73"/>
      <c r="F58" s="73"/>
      <c r="G58" s="73"/>
      <c r="H58" s="74"/>
      <c r="I58" s="31">
        <v>1</v>
      </c>
      <c r="J58" s="22">
        <v>0.11429546229955646</v>
      </c>
      <c r="K58" s="23">
        <v>0.51552371204367109</v>
      </c>
      <c r="L58" s="23">
        <v>0.15523712043671101</v>
      </c>
      <c r="M58" s="23">
        <v>7.1647901740020475E-2</v>
      </c>
      <c r="N58" s="23">
        <v>0.13135448652337087</v>
      </c>
      <c r="O58" s="24">
        <v>1.1941316956670079E-2</v>
      </c>
      <c r="P58" s="38">
        <f>P57/I57</f>
        <v>0.62981917434322754</v>
      </c>
      <c r="Q58" s="24">
        <f>Q57/I57</f>
        <v>0.22688502217673148</v>
      </c>
      <c r="S58" s="50"/>
      <c r="T58" s="50"/>
    </row>
    <row r="59" spans="1:20" ht="15" customHeight="1" x14ac:dyDescent="0.15">
      <c r="A59" s="3"/>
      <c r="B59" s="75"/>
      <c r="C59" s="69" t="s">
        <v>180</v>
      </c>
      <c r="D59" s="70"/>
      <c r="E59" s="70"/>
      <c r="F59" s="70"/>
      <c r="G59" s="70"/>
      <c r="H59" s="71"/>
      <c r="I59" s="14">
        <v>2931</v>
      </c>
      <c r="J59" s="15">
        <v>259</v>
      </c>
      <c r="K59" s="16">
        <v>1297</v>
      </c>
      <c r="L59" s="16">
        <v>646</v>
      </c>
      <c r="M59" s="16">
        <v>238</v>
      </c>
      <c r="N59" s="16">
        <v>454</v>
      </c>
      <c r="O59" s="17">
        <v>37</v>
      </c>
      <c r="P59" s="36">
        <f>J59+K59</f>
        <v>1556</v>
      </c>
      <c r="Q59" s="37">
        <f>L59+M59</f>
        <v>884</v>
      </c>
      <c r="S59" s="50">
        <f>RANK(P60,満足度範囲)</f>
        <v>8</v>
      </c>
      <c r="T59" s="50">
        <f>RANK(Q60,不満度範囲)</f>
        <v>13</v>
      </c>
    </row>
    <row r="60" spans="1:20" ht="15" customHeight="1" x14ac:dyDescent="0.15">
      <c r="A60" s="3"/>
      <c r="B60" s="75"/>
      <c r="C60" s="72"/>
      <c r="D60" s="73"/>
      <c r="E60" s="73"/>
      <c r="F60" s="73"/>
      <c r="G60" s="73"/>
      <c r="H60" s="74"/>
      <c r="I60" s="31">
        <v>1</v>
      </c>
      <c r="J60" s="22">
        <v>8.8365745479358576E-2</v>
      </c>
      <c r="K60" s="23">
        <v>0.44251108836574549</v>
      </c>
      <c r="L60" s="23">
        <v>0.22040259297168202</v>
      </c>
      <c r="M60" s="23">
        <v>8.1200955305356537E-2</v>
      </c>
      <c r="N60" s="23">
        <v>0.15489593995223475</v>
      </c>
      <c r="O60" s="24">
        <v>1.2623677925622655E-2</v>
      </c>
      <c r="P60" s="38">
        <f>P59/I59</f>
        <v>0.53087683384510409</v>
      </c>
      <c r="Q60" s="24">
        <f>Q59/I59</f>
        <v>0.30160354827703856</v>
      </c>
      <c r="S60" s="50"/>
      <c r="T60" s="50"/>
    </row>
    <row r="61" spans="1:20" ht="19.5" customHeight="1" x14ac:dyDescent="0.15">
      <c r="A61" s="3"/>
      <c r="B61" s="75"/>
      <c r="C61" s="69" t="s">
        <v>181</v>
      </c>
      <c r="D61" s="70"/>
      <c r="E61" s="70"/>
      <c r="F61" s="70"/>
      <c r="G61" s="70"/>
      <c r="H61" s="71"/>
      <c r="I61" s="14">
        <v>2931</v>
      </c>
      <c r="J61" s="15">
        <v>127</v>
      </c>
      <c r="K61" s="16">
        <v>819</v>
      </c>
      <c r="L61" s="16">
        <v>955</v>
      </c>
      <c r="M61" s="16">
        <v>396</v>
      </c>
      <c r="N61" s="16">
        <v>586</v>
      </c>
      <c r="O61" s="17">
        <v>48</v>
      </c>
      <c r="P61" s="36">
        <f>J61+K61</f>
        <v>946</v>
      </c>
      <c r="Q61" s="37">
        <f>L61+M61</f>
        <v>1351</v>
      </c>
      <c r="S61" s="50">
        <f>RANK(P62,満足度範囲)</f>
        <v>17</v>
      </c>
      <c r="T61" s="50">
        <f>RANK(Q62,不満度範囲)</f>
        <v>7</v>
      </c>
    </row>
    <row r="62" spans="1:20" ht="19.5" customHeight="1" x14ac:dyDescent="0.15">
      <c r="A62" s="3"/>
      <c r="B62" s="75"/>
      <c r="C62" s="72"/>
      <c r="D62" s="73"/>
      <c r="E62" s="73"/>
      <c r="F62" s="73"/>
      <c r="G62" s="73"/>
      <c r="H62" s="74"/>
      <c r="I62" s="31">
        <v>1</v>
      </c>
      <c r="J62" s="22">
        <v>4.3329921528488573E-2</v>
      </c>
      <c r="K62" s="23">
        <v>0.27942681678607983</v>
      </c>
      <c r="L62" s="23">
        <v>0.32582736267485501</v>
      </c>
      <c r="M62" s="23">
        <v>0.13510747185261002</v>
      </c>
      <c r="N62" s="23">
        <v>0.19993176390310474</v>
      </c>
      <c r="O62" s="24">
        <v>1.6376663254861822E-2</v>
      </c>
      <c r="P62" s="38">
        <f>P61/I61</f>
        <v>0.32275673831456841</v>
      </c>
      <c r="Q62" s="24">
        <f>Q61/I61</f>
        <v>0.46093483452746503</v>
      </c>
      <c r="S62" s="50"/>
      <c r="T62" s="50"/>
    </row>
    <row r="63" spans="1:20" ht="15" customHeight="1" x14ac:dyDescent="0.15">
      <c r="A63" s="3"/>
      <c r="B63" s="75" t="s">
        <v>96</v>
      </c>
      <c r="C63" s="69" t="s">
        <v>182</v>
      </c>
      <c r="D63" s="70"/>
      <c r="E63" s="70"/>
      <c r="F63" s="70"/>
      <c r="G63" s="70"/>
      <c r="H63" s="71"/>
      <c r="I63" s="14">
        <v>2931</v>
      </c>
      <c r="J63" s="15">
        <v>113</v>
      </c>
      <c r="K63" s="16">
        <v>766</v>
      </c>
      <c r="L63" s="16">
        <v>899</v>
      </c>
      <c r="M63" s="16">
        <v>357</v>
      </c>
      <c r="N63" s="16">
        <v>749</v>
      </c>
      <c r="O63" s="17">
        <v>47</v>
      </c>
      <c r="P63" s="36">
        <f>J63+K63</f>
        <v>879</v>
      </c>
      <c r="Q63" s="37">
        <f>L63+M63</f>
        <v>1256</v>
      </c>
      <c r="S63" s="50">
        <f>RANK(P64,満足度範囲)</f>
        <v>18</v>
      </c>
      <c r="T63" s="50">
        <f>RANK(Q64,不満度範囲)</f>
        <v>8</v>
      </c>
    </row>
    <row r="64" spans="1:20" ht="15" customHeight="1" x14ac:dyDescent="0.15">
      <c r="A64" s="3"/>
      <c r="B64" s="75"/>
      <c r="C64" s="72"/>
      <c r="D64" s="73"/>
      <c r="E64" s="73"/>
      <c r="F64" s="73"/>
      <c r="G64" s="73"/>
      <c r="H64" s="74"/>
      <c r="I64" s="31">
        <v>1</v>
      </c>
      <c r="J64" s="22">
        <v>3.8553394745820542E-2</v>
      </c>
      <c r="K64" s="23">
        <v>0.26134425110883658</v>
      </c>
      <c r="L64" s="23">
        <v>0.30672125554418289</v>
      </c>
      <c r="M64" s="23">
        <v>0.12180143295803481</v>
      </c>
      <c r="N64" s="23">
        <v>0.25554418287273967</v>
      </c>
      <c r="O64" s="24">
        <v>1.6035482770385533E-2</v>
      </c>
      <c r="P64" s="38">
        <f>P63/I63</f>
        <v>0.29989764585465711</v>
      </c>
      <c r="Q64" s="24">
        <f>Q63/I63</f>
        <v>0.4285226885022177</v>
      </c>
      <c r="S64" s="50"/>
      <c r="T64" s="50"/>
    </row>
    <row r="65" spans="1:20" ht="15" customHeight="1" x14ac:dyDescent="0.15">
      <c r="A65" s="3"/>
      <c r="B65" s="75"/>
      <c r="C65" s="69" t="s">
        <v>183</v>
      </c>
      <c r="D65" s="70"/>
      <c r="E65" s="70"/>
      <c r="F65" s="70"/>
      <c r="G65" s="70"/>
      <c r="H65" s="71"/>
      <c r="I65" s="14">
        <v>2931</v>
      </c>
      <c r="J65" s="15">
        <v>135</v>
      </c>
      <c r="K65" s="16">
        <v>838</v>
      </c>
      <c r="L65" s="16">
        <v>1108</v>
      </c>
      <c r="M65" s="16">
        <v>557</v>
      </c>
      <c r="N65" s="16">
        <v>255</v>
      </c>
      <c r="O65" s="17">
        <v>38</v>
      </c>
      <c r="P65" s="36">
        <f>J65+K65</f>
        <v>973</v>
      </c>
      <c r="Q65" s="37">
        <f>L65+M65</f>
        <v>1665</v>
      </c>
      <c r="S65" s="50">
        <f>RANK(P66,満足度範囲)</f>
        <v>14</v>
      </c>
      <c r="T65" s="50">
        <f>RANK(Q66,不満度範囲)</f>
        <v>3</v>
      </c>
    </row>
    <row r="66" spans="1:20" ht="15" customHeight="1" x14ac:dyDescent="0.15">
      <c r="A66" s="3"/>
      <c r="B66" s="75"/>
      <c r="C66" s="72"/>
      <c r="D66" s="73"/>
      <c r="E66" s="73"/>
      <c r="F66" s="73"/>
      <c r="G66" s="73"/>
      <c r="H66" s="74"/>
      <c r="I66" s="31">
        <v>1</v>
      </c>
      <c r="J66" s="22">
        <v>4.6059365404298877E-2</v>
      </c>
      <c r="K66" s="23">
        <v>0.28590924599112932</v>
      </c>
      <c r="L66" s="23">
        <v>0.37802797679972705</v>
      </c>
      <c r="M66" s="23">
        <v>0.19003752985329239</v>
      </c>
      <c r="N66" s="23">
        <v>8.7001023541453434E-2</v>
      </c>
      <c r="O66" s="24">
        <v>1.2964858410098942E-2</v>
      </c>
      <c r="P66" s="38">
        <f>P65/I65</f>
        <v>0.33196861139542816</v>
      </c>
      <c r="Q66" s="24">
        <f>Q65/I65</f>
        <v>0.56806550665301947</v>
      </c>
      <c r="S66" s="50"/>
      <c r="T66" s="50"/>
    </row>
    <row r="67" spans="1:20" ht="15" customHeight="1" x14ac:dyDescent="0.15">
      <c r="A67" s="3"/>
      <c r="B67" s="75"/>
      <c r="C67" s="69" t="s">
        <v>184</v>
      </c>
      <c r="D67" s="70"/>
      <c r="E67" s="70"/>
      <c r="F67" s="70"/>
      <c r="G67" s="70"/>
      <c r="H67" s="71"/>
      <c r="I67" s="14">
        <v>2931</v>
      </c>
      <c r="J67" s="15">
        <v>202</v>
      </c>
      <c r="K67" s="16">
        <v>755</v>
      </c>
      <c r="L67" s="16">
        <v>833</v>
      </c>
      <c r="M67" s="16">
        <v>543</v>
      </c>
      <c r="N67" s="16">
        <v>562</v>
      </c>
      <c r="O67" s="17">
        <v>36</v>
      </c>
      <c r="P67" s="36">
        <f>J67+K67</f>
        <v>957</v>
      </c>
      <c r="Q67" s="37">
        <f>L67+M67</f>
        <v>1376</v>
      </c>
      <c r="S67" s="50">
        <f>RANK(P68,満足度範囲)</f>
        <v>15</v>
      </c>
      <c r="T67" s="50">
        <f>RANK(Q68,不満度範囲)</f>
        <v>6</v>
      </c>
    </row>
    <row r="68" spans="1:20" ht="15" customHeight="1" x14ac:dyDescent="0.15">
      <c r="A68" s="3"/>
      <c r="B68" s="75"/>
      <c r="C68" s="72"/>
      <c r="D68" s="73"/>
      <c r="E68" s="73"/>
      <c r="F68" s="73"/>
      <c r="G68" s="73"/>
      <c r="H68" s="74"/>
      <c r="I68" s="31">
        <v>1</v>
      </c>
      <c r="J68" s="22">
        <v>6.8918457864210164E-2</v>
      </c>
      <c r="K68" s="23">
        <v>0.2575912657795974</v>
      </c>
      <c r="L68" s="23">
        <v>0.28420334356874788</v>
      </c>
      <c r="M68" s="23">
        <v>0.18526100307062435</v>
      </c>
      <c r="N68" s="23">
        <v>0.19174343227567384</v>
      </c>
      <c r="O68" s="24">
        <v>1.2282497441146366E-2</v>
      </c>
      <c r="P68" s="38">
        <f>P67/I67</f>
        <v>0.32650972364380759</v>
      </c>
      <c r="Q68" s="24">
        <f>Q67/I67</f>
        <v>0.46946434663937225</v>
      </c>
      <c r="S68" s="50"/>
      <c r="T68" s="50"/>
    </row>
    <row r="69" spans="1:20" ht="15" customHeight="1" x14ac:dyDescent="0.15">
      <c r="A69" s="3"/>
      <c r="B69" s="75" t="s">
        <v>97</v>
      </c>
      <c r="C69" s="69" t="s">
        <v>185</v>
      </c>
      <c r="D69" s="70"/>
      <c r="E69" s="70"/>
      <c r="F69" s="70"/>
      <c r="G69" s="70"/>
      <c r="H69" s="71"/>
      <c r="I69" s="14">
        <v>2931</v>
      </c>
      <c r="J69" s="15">
        <v>192</v>
      </c>
      <c r="K69" s="16">
        <v>1105</v>
      </c>
      <c r="L69" s="16">
        <v>872</v>
      </c>
      <c r="M69" s="16">
        <v>532</v>
      </c>
      <c r="N69" s="16">
        <v>195</v>
      </c>
      <c r="O69" s="17">
        <v>35</v>
      </c>
      <c r="P69" s="36">
        <f>J69+K69</f>
        <v>1297</v>
      </c>
      <c r="Q69" s="37">
        <f>L69+M69</f>
        <v>1404</v>
      </c>
      <c r="S69" s="50">
        <f>RANK(P70,満足度範囲)</f>
        <v>10</v>
      </c>
      <c r="T69" s="50">
        <f>RANK(Q70,不満度範囲)</f>
        <v>5</v>
      </c>
    </row>
    <row r="70" spans="1:20" ht="15" customHeight="1" x14ac:dyDescent="0.15">
      <c r="A70" s="3"/>
      <c r="B70" s="75"/>
      <c r="C70" s="72"/>
      <c r="D70" s="73"/>
      <c r="E70" s="73"/>
      <c r="F70" s="73"/>
      <c r="G70" s="73"/>
      <c r="H70" s="74"/>
      <c r="I70" s="31">
        <v>1</v>
      </c>
      <c r="J70" s="22">
        <v>6.5506653019447289E-2</v>
      </c>
      <c r="K70" s="23">
        <v>0.37700443534629818</v>
      </c>
      <c r="L70" s="23">
        <v>0.29750938246332309</v>
      </c>
      <c r="M70" s="23">
        <v>0.1815080177413852</v>
      </c>
      <c r="N70" s="23">
        <v>6.6530194472876156E-2</v>
      </c>
      <c r="O70" s="24">
        <v>1.1941316956670079E-2</v>
      </c>
      <c r="P70" s="38">
        <f>P69/I69</f>
        <v>0.44251108836574549</v>
      </c>
      <c r="Q70" s="24">
        <f>Q69/I69</f>
        <v>0.47901740020470829</v>
      </c>
      <c r="S70" s="50"/>
      <c r="T70" s="50"/>
    </row>
    <row r="71" spans="1:20" ht="15" customHeight="1" x14ac:dyDescent="0.15">
      <c r="A71" s="3"/>
      <c r="B71" s="75"/>
      <c r="C71" s="69" t="s">
        <v>186</v>
      </c>
      <c r="D71" s="70"/>
      <c r="E71" s="70"/>
      <c r="F71" s="70"/>
      <c r="G71" s="70"/>
      <c r="H71" s="71"/>
      <c r="I71" s="14">
        <v>2931</v>
      </c>
      <c r="J71" s="15">
        <v>138</v>
      </c>
      <c r="K71" s="16">
        <v>675</v>
      </c>
      <c r="L71" s="16">
        <v>1023</v>
      </c>
      <c r="M71" s="16">
        <v>946</v>
      </c>
      <c r="N71" s="16">
        <v>122</v>
      </c>
      <c r="O71" s="17">
        <v>27</v>
      </c>
      <c r="P71" s="36">
        <f>J71+K71</f>
        <v>813</v>
      </c>
      <c r="Q71" s="37">
        <f>L71+M71</f>
        <v>1969</v>
      </c>
      <c r="S71" s="50">
        <f>RANK(P72,満足度範囲)</f>
        <v>19</v>
      </c>
      <c r="T71" s="50">
        <f>RANK(Q72,不満度範囲)</f>
        <v>1</v>
      </c>
    </row>
    <row r="72" spans="1:20" ht="15" customHeight="1" x14ac:dyDescent="0.15">
      <c r="A72" s="3"/>
      <c r="B72" s="75"/>
      <c r="C72" s="72"/>
      <c r="D72" s="73"/>
      <c r="E72" s="73"/>
      <c r="F72" s="73"/>
      <c r="G72" s="73"/>
      <c r="H72" s="74"/>
      <c r="I72" s="31">
        <v>1</v>
      </c>
      <c r="J72" s="22">
        <v>4.7082906857727737E-2</v>
      </c>
      <c r="K72" s="23">
        <v>0.23029682702149437</v>
      </c>
      <c r="L72" s="23">
        <v>0.3490276356192426</v>
      </c>
      <c r="M72" s="23">
        <v>0.32275673831456841</v>
      </c>
      <c r="N72" s="23">
        <v>4.1624019106107128E-2</v>
      </c>
      <c r="O72" s="24">
        <v>9.2118730808597744E-3</v>
      </c>
      <c r="P72" s="38">
        <f>P71/I71</f>
        <v>0.2773797338792221</v>
      </c>
      <c r="Q72" s="24">
        <f>Q71/I71</f>
        <v>0.67178437393381096</v>
      </c>
      <c r="S72" s="50"/>
      <c r="T72" s="50"/>
    </row>
    <row r="73" spans="1:20" ht="15" customHeight="1" x14ac:dyDescent="0.15">
      <c r="A73" s="3"/>
      <c r="B73" s="75"/>
      <c r="C73" s="69" t="s">
        <v>187</v>
      </c>
      <c r="D73" s="70"/>
      <c r="E73" s="70"/>
      <c r="F73" s="70"/>
      <c r="G73" s="70"/>
      <c r="H73" s="71"/>
      <c r="I73" s="14">
        <v>2931</v>
      </c>
      <c r="J73" s="15">
        <v>172</v>
      </c>
      <c r="K73" s="16">
        <v>1169</v>
      </c>
      <c r="L73" s="16">
        <v>886</v>
      </c>
      <c r="M73" s="16">
        <v>327</v>
      </c>
      <c r="N73" s="16">
        <v>341</v>
      </c>
      <c r="O73" s="17">
        <v>36</v>
      </c>
      <c r="P73" s="36">
        <f>J73+K73</f>
        <v>1341</v>
      </c>
      <c r="Q73" s="37">
        <f>L73+M73</f>
        <v>1213</v>
      </c>
      <c r="S73" s="50">
        <f>RANK(P74,満足度範囲)</f>
        <v>9</v>
      </c>
      <c r="T73" s="50">
        <f>RANK(Q74,不満度範囲)</f>
        <v>9</v>
      </c>
    </row>
    <row r="74" spans="1:20" ht="15" customHeight="1" x14ac:dyDescent="0.15">
      <c r="A74" s="3"/>
      <c r="B74" s="75"/>
      <c r="C74" s="72"/>
      <c r="D74" s="73"/>
      <c r="E74" s="73"/>
      <c r="F74" s="73"/>
      <c r="G74" s="73"/>
      <c r="H74" s="74"/>
      <c r="I74" s="31">
        <v>1</v>
      </c>
      <c r="J74" s="22">
        <v>5.8683043329921532E-2</v>
      </c>
      <c r="K74" s="23">
        <v>0.39883998635278062</v>
      </c>
      <c r="L74" s="23">
        <v>0.30228590924599114</v>
      </c>
      <c r="M74" s="23">
        <v>0.11156601842374617</v>
      </c>
      <c r="N74" s="23">
        <v>0.1163425452064142</v>
      </c>
      <c r="O74" s="24">
        <v>1.2282497441146366E-2</v>
      </c>
      <c r="P74" s="38">
        <f>P73/I73</f>
        <v>0.45752302968270214</v>
      </c>
      <c r="Q74" s="24">
        <f>Q73/I73</f>
        <v>0.41385192766973727</v>
      </c>
      <c r="S74" s="50"/>
      <c r="T74" s="50"/>
    </row>
    <row r="75" spans="1:20" ht="15" customHeight="1" x14ac:dyDescent="0.15">
      <c r="A75" s="3"/>
      <c r="B75" s="75"/>
      <c r="C75" s="69" t="s">
        <v>188</v>
      </c>
      <c r="D75" s="70"/>
      <c r="E75" s="70"/>
      <c r="F75" s="70"/>
      <c r="G75" s="70"/>
      <c r="H75" s="71"/>
      <c r="I75" s="14">
        <v>2931</v>
      </c>
      <c r="J75" s="15">
        <v>104</v>
      </c>
      <c r="K75" s="16">
        <v>847</v>
      </c>
      <c r="L75" s="16">
        <v>1016</v>
      </c>
      <c r="M75" s="16">
        <v>438</v>
      </c>
      <c r="N75" s="16">
        <v>490</v>
      </c>
      <c r="O75" s="17">
        <v>36</v>
      </c>
      <c r="P75" s="36">
        <f>J75+K75</f>
        <v>951</v>
      </c>
      <c r="Q75" s="37">
        <f>L75+M75</f>
        <v>1454</v>
      </c>
      <c r="S75" s="50">
        <f>RANK(P76,満足度範囲)</f>
        <v>16</v>
      </c>
      <c r="T75" s="50">
        <f>RANK(Q76,不満度範囲)</f>
        <v>4</v>
      </c>
    </row>
    <row r="76" spans="1:20" ht="15" customHeight="1" x14ac:dyDescent="0.15">
      <c r="A76" s="3"/>
      <c r="B76" s="75"/>
      <c r="C76" s="72"/>
      <c r="D76" s="73"/>
      <c r="E76" s="73"/>
      <c r="F76" s="73"/>
      <c r="G76" s="73"/>
      <c r="H76" s="74"/>
      <c r="I76" s="31">
        <v>1</v>
      </c>
      <c r="J76" s="22">
        <v>3.5482770385533949E-2</v>
      </c>
      <c r="K76" s="23">
        <v>0.28897987035141592</v>
      </c>
      <c r="L76" s="23">
        <v>0.34663937222790858</v>
      </c>
      <c r="M76" s="23">
        <v>0.14943705220061412</v>
      </c>
      <c r="N76" s="23">
        <v>0.16717843739338109</v>
      </c>
      <c r="O76" s="24">
        <v>1.2282497441146366E-2</v>
      </c>
      <c r="P76" s="38">
        <f>P75/I75</f>
        <v>0.32446264073694986</v>
      </c>
      <c r="Q76" s="24">
        <f>Q75/I75</f>
        <v>0.49607642442852268</v>
      </c>
      <c r="S76" s="50"/>
      <c r="T76" s="50"/>
    </row>
    <row r="77" spans="1:20" ht="15" customHeight="1" x14ac:dyDescent="0.15">
      <c r="A77" s="3"/>
      <c r="B77" s="75"/>
      <c r="C77" s="69" t="s">
        <v>189</v>
      </c>
      <c r="D77" s="70"/>
      <c r="E77" s="70"/>
      <c r="F77" s="70"/>
      <c r="G77" s="70"/>
      <c r="H77" s="71"/>
      <c r="I77" s="14">
        <v>2931</v>
      </c>
      <c r="J77" s="15">
        <v>342</v>
      </c>
      <c r="K77" s="16">
        <v>1679</v>
      </c>
      <c r="L77" s="16">
        <v>542</v>
      </c>
      <c r="M77" s="16">
        <v>197</v>
      </c>
      <c r="N77" s="16">
        <v>147</v>
      </c>
      <c r="O77" s="17">
        <v>24</v>
      </c>
      <c r="P77" s="36">
        <f>J77+K77</f>
        <v>2021</v>
      </c>
      <c r="Q77" s="37">
        <f>L77+M77</f>
        <v>739</v>
      </c>
      <c r="S77" s="50">
        <f>RANK(P78,満足度範囲)</f>
        <v>3</v>
      </c>
      <c r="T77" s="50">
        <f>RANK(Q78,不満度範囲)</f>
        <v>16</v>
      </c>
    </row>
    <row r="78" spans="1:20" ht="15" customHeight="1" x14ac:dyDescent="0.15">
      <c r="A78" s="3"/>
      <c r="B78" s="75"/>
      <c r="C78" s="72"/>
      <c r="D78" s="73"/>
      <c r="E78" s="73"/>
      <c r="F78" s="73"/>
      <c r="G78" s="73"/>
      <c r="H78" s="74"/>
      <c r="I78" s="31">
        <v>1</v>
      </c>
      <c r="J78" s="22">
        <v>0.11668372569089049</v>
      </c>
      <c r="K78" s="23">
        <v>0.57284203343568751</v>
      </c>
      <c r="L78" s="23">
        <v>0.18491982258614809</v>
      </c>
      <c r="M78" s="23">
        <v>6.7212555441828734E-2</v>
      </c>
      <c r="N78" s="23">
        <v>5.015353121801433E-2</v>
      </c>
      <c r="O78" s="24">
        <v>8.1883316274309111E-3</v>
      </c>
      <c r="P78" s="38">
        <f>P77/I77</f>
        <v>0.68952575912657799</v>
      </c>
      <c r="Q78" s="24">
        <f>Q77/I77</f>
        <v>0.25213237802797678</v>
      </c>
      <c r="S78" s="50"/>
      <c r="T78" s="50"/>
    </row>
    <row r="79" spans="1:20" ht="15" customHeight="1" x14ac:dyDescent="0.15">
      <c r="A79" s="3"/>
      <c r="B79" s="75"/>
      <c r="C79" s="69" t="s">
        <v>190</v>
      </c>
      <c r="D79" s="70"/>
      <c r="E79" s="70"/>
      <c r="F79" s="70"/>
      <c r="G79" s="70"/>
      <c r="H79" s="71"/>
      <c r="I79" s="14">
        <v>2931</v>
      </c>
      <c r="J79" s="15">
        <v>333</v>
      </c>
      <c r="K79" s="16">
        <v>1451</v>
      </c>
      <c r="L79" s="16">
        <v>597</v>
      </c>
      <c r="M79" s="16">
        <v>199</v>
      </c>
      <c r="N79" s="16">
        <v>327</v>
      </c>
      <c r="O79" s="17">
        <v>24</v>
      </c>
      <c r="P79" s="36">
        <f>J79+K79</f>
        <v>1784</v>
      </c>
      <c r="Q79" s="37">
        <f>L79+M79</f>
        <v>796</v>
      </c>
      <c r="S79" s="50">
        <f>RANK(P80,満足度範囲)</f>
        <v>6</v>
      </c>
      <c r="T79" s="50">
        <f>RANK(Q80,不満度範囲)</f>
        <v>14</v>
      </c>
    </row>
    <row r="80" spans="1:20" ht="15" customHeight="1" x14ac:dyDescent="0.15">
      <c r="A80" s="3"/>
      <c r="B80" s="75"/>
      <c r="C80" s="72"/>
      <c r="D80" s="73"/>
      <c r="E80" s="73"/>
      <c r="F80" s="73"/>
      <c r="G80" s="73"/>
      <c r="H80" s="74"/>
      <c r="I80" s="31">
        <v>1</v>
      </c>
      <c r="J80" s="22">
        <v>0.11361310133060389</v>
      </c>
      <c r="K80" s="23">
        <v>0.49505288297509381</v>
      </c>
      <c r="L80" s="23">
        <v>0.20368474923234392</v>
      </c>
      <c r="M80" s="23">
        <v>6.7894916410781297E-2</v>
      </c>
      <c r="N80" s="23">
        <v>0.11156601842374617</v>
      </c>
      <c r="O80" s="24">
        <v>8.1883316274309111E-3</v>
      </c>
      <c r="P80" s="38">
        <f>P79/I79</f>
        <v>0.60866598430569774</v>
      </c>
      <c r="Q80" s="24">
        <f>Q79/I79</f>
        <v>0.27157966564312519</v>
      </c>
      <c r="S80" s="50"/>
      <c r="T80" s="50"/>
    </row>
    <row r="81" spans="1:20" ht="26.25" customHeight="1" x14ac:dyDescent="0.15">
      <c r="A81" s="3"/>
      <c r="B81" s="75"/>
      <c r="C81" s="69" t="s">
        <v>191</v>
      </c>
      <c r="D81" s="70"/>
      <c r="E81" s="70"/>
      <c r="F81" s="70"/>
      <c r="G81" s="70"/>
      <c r="H81" s="71"/>
      <c r="I81" s="14">
        <v>2931</v>
      </c>
      <c r="J81" s="15">
        <v>127</v>
      </c>
      <c r="K81" s="16">
        <v>975</v>
      </c>
      <c r="L81" s="16">
        <v>820</v>
      </c>
      <c r="M81" s="16">
        <v>352</v>
      </c>
      <c r="N81" s="16">
        <v>627</v>
      </c>
      <c r="O81" s="17">
        <v>30</v>
      </c>
      <c r="P81" s="36">
        <f>J81+K81</f>
        <v>1102</v>
      </c>
      <c r="Q81" s="37">
        <f>L81+M81</f>
        <v>1172</v>
      </c>
      <c r="S81" s="50">
        <f>RANK(P82,満足度範囲)</f>
        <v>13</v>
      </c>
      <c r="T81" s="50">
        <f>RANK(Q82,不満度範囲)</f>
        <v>10</v>
      </c>
    </row>
    <row r="82" spans="1:20" ht="26.25" customHeight="1" x14ac:dyDescent="0.15">
      <c r="A82" s="3"/>
      <c r="B82" s="75"/>
      <c r="C82" s="72"/>
      <c r="D82" s="73"/>
      <c r="E82" s="73"/>
      <c r="F82" s="73"/>
      <c r="G82" s="73"/>
      <c r="H82" s="74"/>
      <c r="I82" s="31">
        <v>1</v>
      </c>
      <c r="J82" s="22">
        <v>4.3329921528488573E-2</v>
      </c>
      <c r="K82" s="23">
        <v>0.33265097236438074</v>
      </c>
      <c r="L82" s="23">
        <v>0.27976799727055612</v>
      </c>
      <c r="M82" s="23">
        <v>0.12009553053565336</v>
      </c>
      <c r="N82" s="23">
        <v>0.21392016376663256</v>
      </c>
      <c r="O82" s="24">
        <v>1.0235414534288639E-2</v>
      </c>
      <c r="P82" s="38">
        <f>P81/I81</f>
        <v>0.37598089389286932</v>
      </c>
      <c r="Q82" s="24">
        <f>Q81/I81</f>
        <v>0.39986352780620948</v>
      </c>
      <c r="S82" s="50"/>
      <c r="T82" s="50"/>
    </row>
    <row r="83" spans="1:20" ht="15" customHeight="1" x14ac:dyDescent="0.15">
      <c r="A83" s="3"/>
      <c r="B83" s="75" t="s">
        <v>98</v>
      </c>
      <c r="C83" s="69" t="s">
        <v>192</v>
      </c>
      <c r="D83" s="70"/>
      <c r="E83" s="70"/>
      <c r="F83" s="70"/>
      <c r="G83" s="70"/>
      <c r="H83" s="71"/>
      <c r="I83" s="14">
        <v>2931</v>
      </c>
      <c r="J83" s="15">
        <v>427</v>
      </c>
      <c r="K83" s="16">
        <v>1556</v>
      </c>
      <c r="L83" s="16">
        <v>558</v>
      </c>
      <c r="M83" s="16">
        <v>189</v>
      </c>
      <c r="N83" s="16">
        <v>169</v>
      </c>
      <c r="O83" s="17">
        <v>32</v>
      </c>
      <c r="P83" s="36">
        <f>J83+K83</f>
        <v>1983</v>
      </c>
      <c r="Q83" s="37">
        <f>L83+M83</f>
        <v>747</v>
      </c>
      <c r="S83" s="50">
        <f>RANK(P84,満足度範囲)</f>
        <v>4</v>
      </c>
      <c r="T83" s="50">
        <f>RANK(Q84,不満度範囲)</f>
        <v>15</v>
      </c>
    </row>
    <row r="84" spans="1:20" ht="15" customHeight="1" x14ac:dyDescent="0.15">
      <c r="A84" s="3"/>
      <c r="B84" s="75"/>
      <c r="C84" s="72"/>
      <c r="D84" s="73"/>
      <c r="E84" s="73"/>
      <c r="F84" s="73"/>
      <c r="G84" s="73"/>
      <c r="H84" s="74"/>
      <c r="I84" s="31">
        <v>1</v>
      </c>
      <c r="J84" s="22">
        <v>0.14568406687137495</v>
      </c>
      <c r="K84" s="23">
        <v>0.53087683384510409</v>
      </c>
      <c r="L84" s="23">
        <v>0.19037871033776868</v>
      </c>
      <c r="M84" s="23">
        <v>6.4483111566018422E-2</v>
      </c>
      <c r="N84" s="23">
        <v>5.7659501876492665E-2</v>
      </c>
      <c r="O84" s="24">
        <v>1.0917775503241215E-2</v>
      </c>
      <c r="P84" s="38">
        <f>P83/I83</f>
        <v>0.67656090071647901</v>
      </c>
      <c r="Q84" s="24">
        <f>Q83/I83</f>
        <v>0.25486182190378709</v>
      </c>
      <c r="S84" s="50"/>
      <c r="T84" s="50"/>
    </row>
    <row r="85" spans="1:20" ht="15" customHeight="1" x14ac:dyDescent="0.15">
      <c r="A85" s="3"/>
      <c r="B85" s="75"/>
      <c r="C85" s="69" t="s">
        <v>193</v>
      </c>
      <c r="D85" s="70"/>
      <c r="E85" s="70"/>
      <c r="F85" s="70"/>
      <c r="G85" s="70"/>
      <c r="H85" s="71"/>
      <c r="I85" s="14">
        <v>2931</v>
      </c>
      <c r="J85" s="15">
        <v>89</v>
      </c>
      <c r="K85" s="16">
        <v>530</v>
      </c>
      <c r="L85" s="16">
        <v>1111</v>
      </c>
      <c r="M85" s="16">
        <v>559</v>
      </c>
      <c r="N85" s="16">
        <v>610</v>
      </c>
      <c r="O85" s="17">
        <v>32</v>
      </c>
      <c r="P85" s="36">
        <f>J85+K85</f>
        <v>619</v>
      </c>
      <c r="Q85" s="37">
        <f>L85+M85</f>
        <v>1670</v>
      </c>
      <c r="S85" s="50">
        <f>RANK(P86,満足度範囲)</f>
        <v>20</v>
      </c>
      <c r="T85" s="50">
        <f>RANK(Q86,不満度範囲)</f>
        <v>2</v>
      </c>
    </row>
    <row r="86" spans="1:20" ht="15" customHeight="1" x14ac:dyDescent="0.15">
      <c r="A86" s="3"/>
      <c r="B86" s="75"/>
      <c r="C86" s="72"/>
      <c r="D86" s="73"/>
      <c r="E86" s="73"/>
      <c r="F86" s="73"/>
      <c r="G86" s="73"/>
      <c r="H86" s="74"/>
      <c r="I86" s="31">
        <v>1</v>
      </c>
      <c r="J86" s="22">
        <v>3.0365063118389629E-2</v>
      </c>
      <c r="K86" s="23">
        <v>0.18082565677243262</v>
      </c>
      <c r="L86" s="23">
        <v>0.37905151825315592</v>
      </c>
      <c r="M86" s="23">
        <v>0.19071989082224497</v>
      </c>
      <c r="N86" s="23">
        <v>0.20812009553053565</v>
      </c>
      <c r="O86" s="24">
        <v>1.0917775503241215E-2</v>
      </c>
      <c r="P86" s="38">
        <f>P85/I85</f>
        <v>0.21119071989082225</v>
      </c>
      <c r="Q86" s="24">
        <f>Q85/I85</f>
        <v>0.56977140907540091</v>
      </c>
      <c r="S86" s="50"/>
      <c r="T86" s="50"/>
    </row>
    <row r="89" spans="1:20" x14ac:dyDescent="0.15">
      <c r="A89" s="5" t="s">
        <v>227</v>
      </c>
    </row>
    <row r="90" spans="1:20" ht="9.75" customHeight="1" x14ac:dyDescent="0.15"/>
    <row r="91" spans="1:20" x14ac:dyDescent="0.15">
      <c r="C91" s="6">
        <v>1</v>
      </c>
      <c r="D91" s="7">
        <v>2</v>
      </c>
      <c r="E91" s="7">
        <v>3</v>
      </c>
      <c r="F91" s="7">
        <v>4</v>
      </c>
      <c r="G91" s="7">
        <v>5</v>
      </c>
      <c r="H91" s="7">
        <v>6</v>
      </c>
      <c r="I91" s="7">
        <v>7</v>
      </c>
      <c r="J91" s="7">
        <v>8</v>
      </c>
      <c r="K91" s="7">
        <v>9</v>
      </c>
      <c r="L91" s="7">
        <v>10</v>
      </c>
      <c r="M91" s="7">
        <v>11</v>
      </c>
      <c r="N91" s="7">
        <v>12</v>
      </c>
      <c r="O91" s="7">
        <v>13</v>
      </c>
      <c r="P91" s="7">
        <v>14</v>
      </c>
      <c r="Q91" s="25">
        <v>15</v>
      </c>
    </row>
    <row r="92" spans="1:20" ht="135.75" customHeight="1" x14ac:dyDescent="0.15">
      <c r="B92" s="9" t="s">
        <v>127</v>
      </c>
      <c r="C92" s="10" t="s">
        <v>136</v>
      </c>
      <c r="D92" s="11" t="s">
        <v>129</v>
      </c>
      <c r="E92" s="11" t="s">
        <v>130</v>
      </c>
      <c r="F92" s="11" t="s">
        <v>131</v>
      </c>
      <c r="G92" s="11" t="s">
        <v>132</v>
      </c>
      <c r="H92" s="11" t="s">
        <v>133</v>
      </c>
      <c r="I92" s="11" t="s">
        <v>134</v>
      </c>
      <c r="J92" s="11" t="s">
        <v>135</v>
      </c>
      <c r="K92" s="11" t="s">
        <v>139</v>
      </c>
      <c r="L92" s="11" t="s">
        <v>137</v>
      </c>
      <c r="M92" s="11" t="s">
        <v>138</v>
      </c>
      <c r="N92" s="11" t="s">
        <v>140</v>
      </c>
      <c r="O92" s="11" t="s">
        <v>141</v>
      </c>
      <c r="P92" s="11" t="s">
        <v>142</v>
      </c>
      <c r="Q92" s="13" t="s">
        <v>143</v>
      </c>
    </row>
    <row r="93" spans="1:20" x14ac:dyDescent="0.15">
      <c r="B93" s="14">
        <v>2931</v>
      </c>
      <c r="C93" s="15">
        <v>486</v>
      </c>
      <c r="D93" s="16">
        <v>1751</v>
      </c>
      <c r="E93" s="16">
        <v>1272</v>
      </c>
      <c r="F93" s="16">
        <v>293</v>
      </c>
      <c r="G93" s="16">
        <v>358</v>
      </c>
      <c r="H93" s="16">
        <v>975</v>
      </c>
      <c r="I93" s="16">
        <v>796</v>
      </c>
      <c r="J93" s="16">
        <v>672</v>
      </c>
      <c r="K93" s="16">
        <v>561</v>
      </c>
      <c r="L93" s="16">
        <v>503</v>
      </c>
      <c r="M93" s="16">
        <v>233</v>
      </c>
      <c r="N93" s="16">
        <v>579</v>
      </c>
      <c r="O93" s="16">
        <v>926</v>
      </c>
      <c r="P93" s="16">
        <v>255</v>
      </c>
      <c r="Q93" s="17">
        <v>762</v>
      </c>
    </row>
    <row r="94" spans="1:20" x14ac:dyDescent="0.15">
      <c r="B94" s="18">
        <v>1</v>
      </c>
      <c r="C94" s="22">
        <v>0.16581371545547594</v>
      </c>
      <c r="D94" s="23">
        <v>0.5974070283179802</v>
      </c>
      <c r="E94" s="23">
        <v>0.43398157625383826</v>
      </c>
      <c r="F94" s="23">
        <v>9.9965881951552371E-2</v>
      </c>
      <c r="G94" s="23">
        <v>0.12214261344251109</v>
      </c>
      <c r="H94" s="23">
        <v>0.33265097236438074</v>
      </c>
      <c r="I94" s="23">
        <v>0.27157966564312519</v>
      </c>
      <c r="J94" s="23">
        <v>0.2292732855680655</v>
      </c>
      <c r="K94" s="23">
        <v>0.19140225179119755</v>
      </c>
      <c r="L94" s="23">
        <v>0.17161378369157285</v>
      </c>
      <c r="M94" s="23">
        <v>7.9495052882975092E-2</v>
      </c>
      <c r="N94" s="23">
        <v>0.19754350051177072</v>
      </c>
      <c r="O94" s="23">
        <v>0.31593312862504264</v>
      </c>
      <c r="P94" s="23">
        <v>8.7001023541453434E-2</v>
      </c>
      <c r="Q94" s="24">
        <v>0.25997952917093142</v>
      </c>
    </row>
    <row r="95" spans="1:20" x14ac:dyDescent="0.15">
      <c r="C95" s="6">
        <v>16</v>
      </c>
      <c r="D95" s="7">
        <v>17</v>
      </c>
      <c r="E95" s="7">
        <v>18</v>
      </c>
      <c r="F95" s="7">
        <v>19</v>
      </c>
      <c r="G95" s="7">
        <v>20</v>
      </c>
      <c r="H95" s="8"/>
    </row>
    <row r="96" spans="1:20" ht="134.25" customHeight="1" x14ac:dyDescent="0.15">
      <c r="C96" s="51" t="s">
        <v>144</v>
      </c>
      <c r="D96" s="11" t="s">
        <v>145</v>
      </c>
      <c r="E96" s="11" t="s">
        <v>146</v>
      </c>
      <c r="F96" s="11" t="s">
        <v>147</v>
      </c>
      <c r="G96" s="11" t="s">
        <v>148</v>
      </c>
      <c r="H96" s="13" t="s">
        <v>6</v>
      </c>
    </row>
    <row r="97" spans="1:8" x14ac:dyDescent="0.15">
      <c r="C97" s="29">
        <v>820</v>
      </c>
      <c r="D97" s="16">
        <v>190</v>
      </c>
      <c r="E97" s="16">
        <v>195</v>
      </c>
      <c r="F97" s="16">
        <v>876</v>
      </c>
      <c r="G97" s="16">
        <v>448</v>
      </c>
      <c r="H97" s="17">
        <v>41</v>
      </c>
    </row>
    <row r="98" spans="1:8" x14ac:dyDescent="0.15">
      <c r="C98" s="30">
        <v>0.27976799727055612</v>
      </c>
      <c r="D98" s="23">
        <v>6.4824292050494711E-2</v>
      </c>
      <c r="E98" s="23">
        <v>6.6530194472876156E-2</v>
      </c>
      <c r="F98" s="23">
        <v>0.29887410440122825</v>
      </c>
      <c r="G98" s="23">
        <v>0.15284885704537701</v>
      </c>
      <c r="H98" s="24">
        <v>1.3988399863527807E-2</v>
      </c>
    </row>
    <row r="101" spans="1:8" x14ac:dyDescent="0.15">
      <c r="A101" s="5" t="s">
        <v>228</v>
      </c>
    </row>
    <row r="102" spans="1:8" ht="9.75" customHeight="1" x14ac:dyDescent="0.15"/>
    <row r="103" spans="1:8" x14ac:dyDescent="0.15">
      <c r="C103" s="6">
        <v>1</v>
      </c>
      <c r="D103" s="7">
        <v>2</v>
      </c>
      <c r="E103" s="7">
        <v>3</v>
      </c>
      <c r="F103" s="7">
        <v>4</v>
      </c>
      <c r="G103" s="8"/>
    </row>
    <row r="104" spans="1:8" ht="135" customHeight="1" x14ac:dyDescent="0.15">
      <c r="B104" s="9" t="s">
        <v>127</v>
      </c>
      <c r="C104" s="10" t="s">
        <v>212</v>
      </c>
      <c r="D104" s="11" t="s">
        <v>84</v>
      </c>
      <c r="E104" s="11" t="s">
        <v>85</v>
      </c>
      <c r="F104" s="11" t="s">
        <v>86</v>
      </c>
      <c r="G104" s="13" t="s">
        <v>6</v>
      </c>
    </row>
    <row r="105" spans="1:8" x14ac:dyDescent="0.15">
      <c r="B105" s="14">
        <v>2931</v>
      </c>
      <c r="C105" s="15">
        <v>434</v>
      </c>
      <c r="D105" s="16">
        <v>926</v>
      </c>
      <c r="E105" s="16">
        <v>718</v>
      </c>
      <c r="F105" s="16">
        <v>823</v>
      </c>
      <c r="G105" s="17">
        <v>30</v>
      </c>
    </row>
    <row r="106" spans="1:8" x14ac:dyDescent="0.15">
      <c r="B106" s="18">
        <v>1</v>
      </c>
      <c r="C106" s="22">
        <v>0.14807233026270897</v>
      </c>
      <c r="D106" s="23">
        <v>0.31593312862504264</v>
      </c>
      <c r="E106" s="23">
        <v>0.24496758785397477</v>
      </c>
      <c r="F106" s="23">
        <v>0.28079153872398499</v>
      </c>
      <c r="G106" s="24">
        <v>1.0235414534288639E-2</v>
      </c>
    </row>
    <row r="109" spans="1:8" x14ac:dyDescent="0.15">
      <c r="A109" s="3"/>
      <c r="B109" s="5" t="s">
        <v>229</v>
      </c>
    </row>
    <row r="110" spans="1:8" ht="9.75" customHeight="1" x14ac:dyDescent="0.15">
      <c r="A110" s="3"/>
      <c r="B110" s="5"/>
    </row>
    <row r="111" spans="1:8" x14ac:dyDescent="0.15">
      <c r="A111" s="3"/>
      <c r="B111" s="5"/>
      <c r="D111" s="6">
        <v>1</v>
      </c>
      <c r="E111" s="7">
        <v>2</v>
      </c>
      <c r="F111" s="7">
        <v>3</v>
      </c>
      <c r="G111" s="7">
        <v>4</v>
      </c>
      <c r="H111" s="8"/>
    </row>
    <row r="112" spans="1:8" ht="148.5" customHeight="1" x14ac:dyDescent="0.15">
      <c r="A112" s="3"/>
      <c r="B112" s="5"/>
      <c r="C112" s="9" t="s">
        <v>127</v>
      </c>
      <c r="D112" s="10" t="s">
        <v>87</v>
      </c>
      <c r="E112" s="11" t="s">
        <v>88</v>
      </c>
      <c r="F112" s="11" t="s">
        <v>354</v>
      </c>
      <c r="G112" s="11" t="s">
        <v>89</v>
      </c>
      <c r="H112" s="13" t="s">
        <v>6</v>
      </c>
    </row>
    <row r="113" spans="1:14" x14ac:dyDescent="0.15">
      <c r="A113" s="3"/>
      <c r="B113" s="5"/>
      <c r="C113" s="14">
        <v>1360</v>
      </c>
      <c r="D113" s="15">
        <v>430</v>
      </c>
      <c r="E113" s="16">
        <v>383</v>
      </c>
      <c r="F113" s="16">
        <v>500</v>
      </c>
      <c r="G113" s="16">
        <v>39</v>
      </c>
      <c r="H113" s="17">
        <v>8</v>
      </c>
    </row>
    <row r="114" spans="1:14" x14ac:dyDescent="0.15">
      <c r="A114" s="3"/>
      <c r="B114" s="5"/>
      <c r="C114" s="31">
        <v>1</v>
      </c>
      <c r="D114" s="22">
        <v>0.31617647058823528</v>
      </c>
      <c r="E114" s="23">
        <v>0.28161764705882353</v>
      </c>
      <c r="F114" s="23">
        <v>0.36764705882352944</v>
      </c>
      <c r="G114" s="23">
        <v>2.8676470588235293E-2</v>
      </c>
      <c r="H114" s="24">
        <v>5.8823529411764705E-3</v>
      </c>
    </row>
    <row r="117" spans="1:14" x14ac:dyDescent="0.15">
      <c r="A117" s="5" t="s">
        <v>230</v>
      </c>
    </row>
    <row r="118" spans="1:14" ht="9.75" customHeight="1" x14ac:dyDescent="0.15"/>
    <row r="119" spans="1:14" x14ac:dyDescent="0.15">
      <c r="C119" s="6">
        <v>1</v>
      </c>
      <c r="D119" s="7">
        <v>2</v>
      </c>
      <c r="E119" s="7">
        <v>3</v>
      </c>
      <c r="F119" s="7">
        <v>4</v>
      </c>
      <c r="G119" s="7">
        <v>5</v>
      </c>
      <c r="H119" s="7">
        <v>6</v>
      </c>
      <c r="I119" s="8"/>
    </row>
    <row r="120" spans="1:14" ht="135" customHeight="1" x14ac:dyDescent="0.15">
      <c r="B120" s="9" t="s">
        <v>127</v>
      </c>
      <c r="C120" s="10" t="s">
        <v>231</v>
      </c>
      <c r="D120" s="11" t="s">
        <v>232</v>
      </c>
      <c r="E120" s="11" t="s">
        <v>234</v>
      </c>
      <c r="F120" s="11" t="s">
        <v>233</v>
      </c>
      <c r="G120" s="11" t="s">
        <v>235</v>
      </c>
      <c r="H120" s="11" t="s">
        <v>25</v>
      </c>
      <c r="I120" s="13" t="s">
        <v>6</v>
      </c>
    </row>
    <row r="121" spans="1:14" x14ac:dyDescent="0.15">
      <c r="B121" s="14">
        <v>2931</v>
      </c>
      <c r="C121" s="15">
        <v>320</v>
      </c>
      <c r="D121" s="16">
        <v>1626</v>
      </c>
      <c r="E121" s="16">
        <v>347</v>
      </c>
      <c r="F121" s="16">
        <v>184</v>
      </c>
      <c r="G121" s="16">
        <v>28</v>
      </c>
      <c r="H121" s="16">
        <v>374</v>
      </c>
      <c r="I121" s="17">
        <v>52</v>
      </c>
    </row>
    <row r="122" spans="1:14" x14ac:dyDescent="0.15">
      <c r="B122" s="18">
        <v>1</v>
      </c>
      <c r="C122" s="22">
        <v>0.10917775503241214</v>
      </c>
      <c r="D122" s="23">
        <v>0.5547594677584442</v>
      </c>
      <c r="E122" s="23">
        <v>0.11838962811327192</v>
      </c>
      <c r="F122" s="23">
        <v>6.2777209143636978E-2</v>
      </c>
      <c r="G122" s="23">
        <v>9.5530535653360633E-3</v>
      </c>
      <c r="H122" s="23">
        <v>0.12760150119413169</v>
      </c>
      <c r="I122" s="24">
        <v>1.7741385192766974E-2</v>
      </c>
    </row>
    <row r="125" spans="1:14" x14ac:dyDescent="0.15">
      <c r="A125" s="5" t="s">
        <v>236</v>
      </c>
    </row>
    <row r="126" spans="1:14" ht="9.75" customHeight="1" x14ac:dyDescent="0.15"/>
    <row r="127" spans="1:14" x14ac:dyDescent="0.15">
      <c r="C127" s="6">
        <v>1</v>
      </c>
      <c r="D127" s="7">
        <v>2</v>
      </c>
      <c r="E127" s="7">
        <v>3</v>
      </c>
      <c r="F127" s="7">
        <v>4</v>
      </c>
      <c r="G127" s="7">
        <v>5</v>
      </c>
      <c r="H127" s="7">
        <v>6</v>
      </c>
      <c r="I127" s="7">
        <v>7</v>
      </c>
      <c r="J127" s="7">
        <v>8</v>
      </c>
      <c r="K127" s="7">
        <v>9</v>
      </c>
      <c r="L127" s="7">
        <v>10</v>
      </c>
      <c r="M127" s="7">
        <v>11</v>
      </c>
      <c r="N127" s="25"/>
    </row>
    <row r="128" spans="1:14" ht="77.25" customHeight="1" x14ac:dyDescent="0.15">
      <c r="B128" s="9" t="s">
        <v>127</v>
      </c>
      <c r="C128" s="10" t="s">
        <v>99</v>
      </c>
      <c r="D128" s="11" t="s">
        <v>100</v>
      </c>
      <c r="E128" s="11" t="s">
        <v>101</v>
      </c>
      <c r="F128" s="11" t="s">
        <v>102</v>
      </c>
      <c r="G128" s="11" t="s">
        <v>103</v>
      </c>
      <c r="H128" s="11" t="s">
        <v>104</v>
      </c>
      <c r="I128" s="11" t="s">
        <v>105</v>
      </c>
      <c r="J128" s="11" t="s">
        <v>106</v>
      </c>
      <c r="K128" s="11" t="s">
        <v>107</v>
      </c>
      <c r="L128" s="11" t="s">
        <v>108</v>
      </c>
      <c r="M128" s="11" t="s">
        <v>109</v>
      </c>
      <c r="N128" s="13" t="s">
        <v>6</v>
      </c>
    </row>
    <row r="129" spans="1:17" x14ac:dyDescent="0.15">
      <c r="B129" s="14">
        <v>2931</v>
      </c>
      <c r="C129" s="15">
        <v>8</v>
      </c>
      <c r="D129" s="16">
        <v>20</v>
      </c>
      <c r="E129" s="16">
        <v>26</v>
      </c>
      <c r="F129" s="16">
        <v>94</v>
      </c>
      <c r="G129" s="16">
        <v>138</v>
      </c>
      <c r="H129" s="16">
        <v>414</v>
      </c>
      <c r="I129" s="16">
        <v>405</v>
      </c>
      <c r="J129" s="16">
        <v>671</v>
      </c>
      <c r="K129" s="16">
        <v>615</v>
      </c>
      <c r="L129" s="16">
        <v>250</v>
      </c>
      <c r="M129" s="16">
        <v>258</v>
      </c>
      <c r="N129" s="17">
        <v>32</v>
      </c>
    </row>
    <row r="130" spans="1:17" x14ac:dyDescent="0.15">
      <c r="B130" s="18">
        <v>1</v>
      </c>
      <c r="C130" s="22">
        <v>2.7294438758103039E-3</v>
      </c>
      <c r="D130" s="23">
        <v>6.823609689525759E-3</v>
      </c>
      <c r="E130" s="23">
        <v>8.8706925963834872E-3</v>
      </c>
      <c r="F130" s="23">
        <v>3.2070965540771067E-2</v>
      </c>
      <c r="G130" s="23">
        <v>4.7082906857727737E-2</v>
      </c>
      <c r="H130" s="23">
        <v>0.14124872057318322</v>
      </c>
      <c r="I130" s="23">
        <v>0.13817809621289662</v>
      </c>
      <c r="J130" s="23">
        <v>0.22893210508358922</v>
      </c>
      <c r="K130" s="23">
        <v>0.20982599795291709</v>
      </c>
      <c r="L130" s="23">
        <v>8.529512111907199E-2</v>
      </c>
      <c r="M130" s="23">
        <v>8.8024564994882287E-2</v>
      </c>
      <c r="N130" s="24">
        <v>1.0917775503241215E-2</v>
      </c>
    </row>
    <row r="133" spans="1:17" x14ac:dyDescent="0.15">
      <c r="A133" s="3"/>
      <c r="B133" s="5" t="s">
        <v>237</v>
      </c>
    </row>
    <row r="134" spans="1:17" ht="9.75" customHeight="1" x14ac:dyDescent="0.15">
      <c r="A134" s="3"/>
      <c r="B134" s="5"/>
    </row>
    <row r="135" spans="1:17" x14ac:dyDescent="0.15">
      <c r="A135" s="3"/>
      <c r="B135" s="5"/>
      <c r="D135" s="6">
        <v>1</v>
      </c>
      <c r="E135" s="7">
        <v>2</v>
      </c>
      <c r="F135" s="7">
        <v>3</v>
      </c>
      <c r="G135" s="7">
        <v>4</v>
      </c>
      <c r="H135" s="7">
        <v>5</v>
      </c>
      <c r="I135" s="7">
        <v>6</v>
      </c>
      <c r="J135" s="7">
        <v>7</v>
      </c>
      <c r="K135" s="7">
        <v>8</v>
      </c>
      <c r="L135" s="7">
        <v>9</v>
      </c>
      <c r="M135" s="7">
        <v>10</v>
      </c>
      <c r="N135" s="7">
        <v>11</v>
      </c>
      <c r="O135" s="7">
        <v>12</v>
      </c>
      <c r="P135" s="7">
        <v>13</v>
      </c>
      <c r="Q135" s="25">
        <v>14</v>
      </c>
    </row>
    <row r="136" spans="1:17" ht="122.25" customHeight="1" x14ac:dyDescent="0.15">
      <c r="A136" s="3"/>
      <c r="B136" s="5"/>
      <c r="C136" s="9" t="s">
        <v>127</v>
      </c>
      <c r="D136" s="51" t="s">
        <v>110</v>
      </c>
      <c r="E136" s="11" t="s">
        <v>194</v>
      </c>
      <c r="F136" s="11" t="s">
        <v>111</v>
      </c>
      <c r="G136" s="11" t="s">
        <v>112</v>
      </c>
      <c r="H136" s="11" t="s">
        <v>113</v>
      </c>
      <c r="I136" s="11" t="s">
        <v>114</v>
      </c>
      <c r="J136" s="11" t="s">
        <v>115</v>
      </c>
      <c r="K136" s="11" t="s">
        <v>116</v>
      </c>
      <c r="L136" s="11" t="s">
        <v>117</v>
      </c>
      <c r="M136" s="11" t="s">
        <v>118</v>
      </c>
      <c r="N136" s="11" t="s">
        <v>119</v>
      </c>
      <c r="O136" s="11" t="s">
        <v>120</v>
      </c>
      <c r="P136" s="11" t="s">
        <v>121</v>
      </c>
      <c r="Q136" s="13" t="s">
        <v>122</v>
      </c>
    </row>
    <row r="137" spans="1:17" x14ac:dyDescent="0.15">
      <c r="A137" s="3"/>
      <c r="B137" s="5"/>
      <c r="C137" s="14">
        <v>2931</v>
      </c>
      <c r="D137" s="29">
        <v>1598</v>
      </c>
      <c r="E137" s="16">
        <v>1782</v>
      </c>
      <c r="F137" s="16">
        <v>326</v>
      </c>
      <c r="G137" s="16">
        <v>2183</v>
      </c>
      <c r="H137" s="16">
        <v>1790</v>
      </c>
      <c r="I137" s="16">
        <v>821</v>
      </c>
      <c r="J137" s="16">
        <v>1169</v>
      </c>
      <c r="K137" s="16">
        <v>892</v>
      </c>
      <c r="L137" s="16">
        <v>549</v>
      </c>
      <c r="M137" s="16">
        <v>282</v>
      </c>
      <c r="N137" s="16">
        <v>276</v>
      </c>
      <c r="O137" s="16">
        <v>1352</v>
      </c>
      <c r="P137" s="16">
        <v>1391</v>
      </c>
      <c r="Q137" s="17">
        <v>1675</v>
      </c>
    </row>
    <row r="138" spans="1:17" x14ac:dyDescent="0.15">
      <c r="A138" s="3"/>
      <c r="B138" s="5"/>
      <c r="C138" s="18">
        <v>1</v>
      </c>
      <c r="D138" s="30">
        <v>0.54520641419310811</v>
      </c>
      <c r="E138" s="23">
        <v>0.60798362333674516</v>
      </c>
      <c r="F138" s="23">
        <v>0.11122483793926988</v>
      </c>
      <c r="G138" s="23">
        <v>0.74479699761173657</v>
      </c>
      <c r="H138" s="23">
        <v>0.61071306721255547</v>
      </c>
      <c r="I138" s="23">
        <v>0.28010917775503241</v>
      </c>
      <c r="J138" s="23">
        <v>0.39883998635278062</v>
      </c>
      <c r="K138" s="23">
        <v>0.30433299215284887</v>
      </c>
      <c r="L138" s="23">
        <v>0.18730808597748208</v>
      </c>
      <c r="M138" s="23">
        <v>9.6212896622313207E-2</v>
      </c>
      <c r="N138" s="23">
        <v>9.4165813715455474E-2</v>
      </c>
      <c r="O138" s="23">
        <v>0.46127601501194132</v>
      </c>
      <c r="P138" s="23">
        <v>0.47458205390651653</v>
      </c>
      <c r="Q138" s="24">
        <v>0.57147731149778236</v>
      </c>
    </row>
    <row r="139" spans="1:17" x14ac:dyDescent="0.15">
      <c r="A139" s="3"/>
      <c r="B139" s="5"/>
      <c r="D139" s="67">
        <v>15</v>
      </c>
      <c r="E139" s="7">
        <v>16</v>
      </c>
      <c r="F139" s="7">
        <v>17</v>
      </c>
      <c r="G139" s="25"/>
    </row>
    <row r="140" spans="1:17" ht="88.5" customHeight="1" x14ac:dyDescent="0.15">
      <c r="A140" s="3"/>
      <c r="B140" s="5"/>
      <c r="D140" s="68" t="s">
        <v>123</v>
      </c>
      <c r="E140" s="11" t="s">
        <v>124</v>
      </c>
      <c r="F140" s="11" t="s">
        <v>125</v>
      </c>
      <c r="G140" s="13" t="s">
        <v>195</v>
      </c>
    </row>
    <row r="141" spans="1:17" x14ac:dyDescent="0.15">
      <c r="A141" s="3"/>
      <c r="B141" s="5"/>
      <c r="D141" s="29">
        <v>1191</v>
      </c>
      <c r="E141" s="16">
        <v>677</v>
      </c>
      <c r="F141" s="16">
        <v>474</v>
      </c>
      <c r="G141" s="17">
        <v>34</v>
      </c>
    </row>
    <row r="142" spans="1:17" x14ac:dyDescent="0.15">
      <c r="A142" s="3"/>
      <c r="B142" s="5"/>
      <c r="D142" s="30">
        <v>0.40634595701125897</v>
      </c>
      <c r="E142" s="23">
        <v>0.23097918799044695</v>
      </c>
      <c r="F142" s="23">
        <v>0.1617195496417605</v>
      </c>
      <c r="G142" s="24">
        <v>1.160013647219379E-2</v>
      </c>
    </row>
  </sheetData>
  <mergeCells count="24">
    <mergeCell ref="B47:B62"/>
    <mergeCell ref="B63:B68"/>
    <mergeCell ref="B69:B82"/>
    <mergeCell ref="B83:B86"/>
    <mergeCell ref="C75:H76"/>
    <mergeCell ref="C61:H62"/>
    <mergeCell ref="C59:H60"/>
    <mergeCell ref="C47:H48"/>
    <mergeCell ref="C49:H50"/>
    <mergeCell ref="C51:H52"/>
    <mergeCell ref="C55:H56"/>
    <mergeCell ref="C53:H54"/>
    <mergeCell ref="C73:H74"/>
    <mergeCell ref="C63:H64"/>
    <mergeCell ref="C85:H86"/>
    <mergeCell ref="C83:H84"/>
    <mergeCell ref="C67:H68"/>
    <mergeCell ref="C65:H66"/>
    <mergeCell ref="C57:H58"/>
    <mergeCell ref="C81:H82"/>
    <mergeCell ref="C79:H80"/>
    <mergeCell ref="C77:H78"/>
    <mergeCell ref="C71:H72"/>
    <mergeCell ref="C69:H70"/>
  </mergeCells>
  <phoneticPr fontId="1"/>
  <pageMargins left="0.51181102362204722" right="0.51181102362204722" top="0.59055118110236227" bottom="0.59055118110236227" header="0.51181102362204722" footer="0.31496062992125984"/>
  <pageSetup paperSize="9" scale="90" firstPageNumber="11" orientation="portrait" useFirstPageNumber="1" r:id="rId1"/>
  <headerFooter alignWithMargins="0">
    <oddFooter>&amp;C&amp;9&amp;P</oddFooter>
  </headerFooter>
  <rowBreaks count="4" manualBreakCount="4">
    <brk id="26" max="16" man="1"/>
    <brk id="42" max="16383" man="1"/>
    <brk id="88" max="16383" man="1"/>
    <brk id="11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64"/>
  <sheetViews>
    <sheetView zoomScaleNormal="100" workbookViewId="0"/>
  </sheetViews>
  <sheetFormatPr defaultRowHeight="14.25" x14ac:dyDescent="0.15"/>
  <cols>
    <col min="1" max="1" width="3" style="5" customWidth="1"/>
    <col min="2" max="32" width="6.85546875" style="3" customWidth="1"/>
    <col min="33" max="16384" width="9.140625" style="3"/>
  </cols>
  <sheetData>
    <row r="1" spans="1:16" ht="16.5" x14ac:dyDescent="0.15">
      <c r="A1" s="4" t="s">
        <v>3</v>
      </c>
    </row>
    <row r="3" spans="1:16" x14ac:dyDescent="0.15">
      <c r="A3" s="5" t="s">
        <v>126</v>
      </c>
    </row>
    <row r="4" spans="1:16" ht="9.75" customHeight="1" x14ac:dyDescent="0.15"/>
    <row r="5" spans="1:16" x14ac:dyDescent="0.15">
      <c r="C5" s="52">
        <v>1</v>
      </c>
      <c r="D5" s="53">
        <v>2</v>
      </c>
      <c r="E5" s="53">
        <v>3</v>
      </c>
      <c r="F5" s="53">
        <v>4</v>
      </c>
      <c r="G5" s="53">
        <v>5</v>
      </c>
      <c r="H5" s="53">
        <v>6</v>
      </c>
      <c r="I5" s="53">
        <v>7</v>
      </c>
      <c r="J5" s="8"/>
    </row>
    <row r="6" spans="1:16" ht="195.95" customHeight="1" x14ac:dyDescent="0.15">
      <c r="B6" s="9" t="s">
        <v>127</v>
      </c>
      <c r="C6" s="10" t="s">
        <v>238</v>
      </c>
      <c r="D6" s="11" t="s">
        <v>67</v>
      </c>
      <c r="E6" s="11" t="s">
        <v>42</v>
      </c>
      <c r="F6" s="11" t="s">
        <v>239</v>
      </c>
      <c r="G6" s="11" t="s">
        <v>27</v>
      </c>
      <c r="H6" s="11" t="s">
        <v>28</v>
      </c>
      <c r="I6" s="11" t="s">
        <v>26</v>
      </c>
      <c r="J6" s="13" t="s">
        <v>195</v>
      </c>
    </row>
    <row r="7" spans="1:16" x14ac:dyDescent="0.15">
      <c r="B7" s="14">
        <v>2931</v>
      </c>
      <c r="C7" s="15">
        <v>1552</v>
      </c>
      <c r="D7" s="16">
        <v>743</v>
      </c>
      <c r="E7" s="16">
        <v>582</v>
      </c>
      <c r="F7" s="16">
        <v>1153</v>
      </c>
      <c r="G7" s="16">
        <v>171</v>
      </c>
      <c r="H7" s="16">
        <v>465</v>
      </c>
      <c r="I7" s="16">
        <v>95</v>
      </c>
      <c r="J7" s="17">
        <v>235</v>
      </c>
    </row>
    <row r="8" spans="1:16" x14ac:dyDescent="0.15">
      <c r="B8" s="18">
        <v>1</v>
      </c>
      <c r="C8" s="22">
        <v>0.52951211190719893</v>
      </c>
      <c r="D8" s="23">
        <v>0.25349709996588193</v>
      </c>
      <c r="E8" s="23">
        <v>0.19856704196519959</v>
      </c>
      <c r="F8" s="23">
        <v>0.39338109860116</v>
      </c>
      <c r="G8" s="23">
        <v>5.8341862845445243E-2</v>
      </c>
      <c r="H8" s="23">
        <v>0.1586489252814739</v>
      </c>
      <c r="I8" s="23">
        <v>3.2412146025247356E-2</v>
      </c>
      <c r="J8" s="24">
        <v>8.017741385192767E-2</v>
      </c>
    </row>
    <row r="11" spans="1:16" x14ac:dyDescent="0.15">
      <c r="A11" s="5" t="s">
        <v>213</v>
      </c>
    </row>
    <row r="12" spans="1:16" ht="9.75" customHeight="1" x14ac:dyDescent="0.15"/>
    <row r="13" spans="1:16" x14ac:dyDescent="0.15">
      <c r="C13" s="52">
        <v>1</v>
      </c>
      <c r="D13" s="53">
        <v>2</v>
      </c>
      <c r="E13" s="53">
        <v>3</v>
      </c>
      <c r="F13" s="53">
        <v>4</v>
      </c>
      <c r="G13" s="53">
        <v>5</v>
      </c>
      <c r="H13" s="53">
        <v>6</v>
      </c>
      <c r="I13" s="53">
        <v>7</v>
      </c>
      <c r="J13" s="53">
        <v>8</v>
      </c>
      <c r="K13" s="53">
        <v>9</v>
      </c>
      <c r="L13" s="53">
        <v>10</v>
      </c>
      <c r="M13" s="53">
        <v>11</v>
      </c>
      <c r="N13" s="53">
        <v>12</v>
      </c>
      <c r="O13" s="53">
        <v>13</v>
      </c>
      <c r="P13" s="8"/>
    </row>
    <row r="14" spans="1:16" ht="207.75" customHeight="1" x14ac:dyDescent="0.15">
      <c r="B14" s="9" t="s">
        <v>127</v>
      </c>
      <c r="C14" s="10" t="s">
        <v>29</v>
      </c>
      <c r="D14" s="11" t="s">
        <v>30</v>
      </c>
      <c r="E14" s="11" t="s">
        <v>31</v>
      </c>
      <c r="F14" s="11" t="s">
        <v>196</v>
      </c>
      <c r="G14" s="11" t="s">
        <v>197</v>
      </c>
      <c r="H14" s="11" t="s">
        <v>198</v>
      </c>
      <c r="I14" s="54" t="s">
        <v>199</v>
      </c>
      <c r="J14" s="11" t="s">
        <v>200</v>
      </c>
      <c r="K14" s="11" t="s">
        <v>240</v>
      </c>
      <c r="L14" s="11" t="s">
        <v>242</v>
      </c>
      <c r="M14" s="11" t="s">
        <v>32</v>
      </c>
      <c r="N14" s="11" t="s">
        <v>202</v>
      </c>
      <c r="O14" s="11" t="s">
        <v>201</v>
      </c>
      <c r="P14" s="13" t="s">
        <v>195</v>
      </c>
    </row>
    <row r="15" spans="1:16" x14ac:dyDescent="0.15">
      <c r="B15" s="14">
        <v>2931</v>
      </c>
      <c r="C15" s="15">
        <v>1459</v>
      </c>
      <c r="D15" s="16">
        <v>2354</v>
      </c>
      <c r="E15" s="16">
        <v>337</v>
      </c>
      <c r="F15" s="16">
        <v>1453</v>
      </c>
      <c r="G15" s="16">
        <v>157</v>
      </c>
      <c r="H15" s="16">
        <v>297</v>
      </c>
      <c r="I15" s="16">
        <v>1040</v>
      </c>
      <c r="J15" s="16">
        <v>398</v>
      </c>
      <c r="K15" s="16">
        <v>979</v>
      </c>
      <c r="L15" s="16">
        <v>597</v>
      </c>
      <c r="M15" s="16">
        <v>949</v>
      </c>
      <c r="N15" s="16">
        <v>223</v>
      </c>
      <c r="O15" s="16">
        <v>10</v>
      </c>
      <c r="P15" s="17">
        <v>11</v>
      </c>
    </row>
    <row r="16" spans="1:16" x14ac:dyDescent="0.15">
      <c r="B16" s="18">
        <v>1</v>
      </c>
      <c r="C16" s="22">
        <v>0.49778232685090412</v>
      </c>
      <c r="D16" s="23">
        <v>0.80313886045718186</v>
      </c>
      <c r="E16" s="23">
        <v>0.11497782326850904</v>
      </c>
      <c r="F16" s="23">
        <v>0.49573524394404639</v>
      </c>
      <c r="G16" s="23">
        <v>5.3565336062777212E-2</v>
      </c>
      <c r="H16" s="23">
        <v>0.10133060388945753</v>
      </c>
      <c r="I16" s="23">
        <v>0.35482770385533946</v>
      </c>
      <c r="J16" s="23">
        <v>0.13578983282156259</v>
      </c>
      <c r="K16" s="23">
        <v>0.33401569430228589</v>
      </c>
      <c r="L16" s="23">
        <v>0.20368474923234392</v>
      </c>
      <c r="M16" s="23">
        <v>0.32378027976799728</v>
      </c>
      <c r="N16" s="23">
        <v>7.6083248038212217E-2</v>
      </c>
      <c r="O16" s="23">
        <v>3.4118048447628795E-3</v>
      </c>
      <c r="P16" s="24">
        <v>3.7529853292391675E-3</v>
      </c>
    </row>
    <row r="19" spans="1:18" x14ac:dyDescent="0.15">
      <c r="A19" s="5" t="s">
        <v>203</v>
      </c>
    </row>
    <row r="20" spans="1:18" ht="9.75" customHeight="1" x14ac:dyDescent="0.15"/>
    <row r="21" spans="1:18" x14ac:dyDescent="0.15">
      <c r="C21" s="52">
        <v>1</v>
      </c>
      <c r="D21" s="53">
        <v>2</v>
      </c>
      <c r="E21" s="53">
        <v>3</v>
      </c>
      <c r="F21" s="53">
        <v>4</v>
      </c>
      <c r="G21" s="53">
        <v>5</v>
      </c>
      <c r="H21" s="53">
        <v>6</v>
      </c>
      <c r="I21" s="53">
        <v>7</v>
      </c>
      <c r="J21" s="53">
        <v>8</v>
      </c>
      <c r="K21" s="53">
        <v>9</v>
      </c>
      <c r="L21" s="53">
        <v>10</v>
      </c>
      <c r="M21" s="53">
        <v>11</v>
      </c>
      <c r="N21" s="53">
        <v>12</v>
      </c>
      <c r="O21" s="53">
        <v>13</v>
      </c>
      <c r="P21" s="53">
        <v>14</v>
      </c>
      <c r="Q21" s="55">
        <v>15</v>
      </c>
    </row>
    <row r="22" spans="1:18" ht="209.25" customHeight="1" x14ac:dyDescent="0.15">
      <c r="B22" s="9" t="s">
        <v>127</v>
      </c>
      <c r="C22" s="10" t="s">
        <v>29</v>
      </c>
      <c r="D22" s="11" t="s">
        <v>204</v>
      </c>
      <c r="E22" s="11" t="s">
        <v>205</v>
      </c>
      <c r="F22" s="11" t="s">
        <v>206</v>
      </c>
      <c r="G22" s="11" t="s">
        <v>31</v>
      </c>
      <c r="H22" s="11" t="s">
        <v>207</v>
      </c>
      <c r="I22" s="54" t="s">
        <v>208</v>
      </c>
      <c r="J22" s="11" t="s">
        <v>197</v>
      </c>
      <c r="K22" s="11" t="s">
        <v>198</v>
      </c>
      <c r="L22" s="54" t="s">
        <v>209</v>
      </c>
      <c r="M22" s="11" t="s">
        <v>353</v>
      </c>
      <c r="N22" s="54" t="s">
        <v>199</v>
      </c>
      <c r="O22" s="11" t="s">
        <v>200</v>
      </c>
      <c r="P22" s="11" t="s">
        <v>240</v>
      </c>
      <c r="Q22" s="13" t="s">
        <v>242</v>
      </c>
    </row>
    <row r="23" spans="1:18" x14ac:dyDescent="0.15">
      <c r="B23" s="14">
        <v>2931</v>
      </c>
      <c r="C23" s="15">
        <v>1173</v>
      </c>
      <c r="D23" s="16">
        <v>1469</v>
      </c>
      <c r="E23" s="16">
        <v>1249</v>
      </c>
      <c r="F23" s="16">
        <v>235</v>
      </c>
      <c r="G23" s="16">
        <v>183</v>
      </c>
      <c r="H23" s="16">
        <v>1159</v>
      </c>
      <c r="I23" s="16">
        <v>1271</v>
      </c>
      <c r="J23" s="16">
        <v>63</v>
      </c>
      <c r="K23" s="16">
        <v>204</v>
      </c>
      <c r="L23" s="16">
        <v>225</v>
      </c>
      <c r="M23" s="16">
        <v>102</v>
      </c>
      <c r="N23" s="16">
        <v>393</v>
      </c>
      <c r="O23" s="16">
        <v>90</v>
      </c>
      <c r="P23" s="16">
        <v>333</v>
      </c>
      <c r="Q23" s="17">
        <v>103</v>
      </c>
    </row>
    <row r="24" spans="1:18" x14ac:dyDescent="0.15">
      <c r="B24" s="18">
        <v>1</v>
      </c>
      <c r="C24" s="22">
        <v>0.40020470829068577</v>
      </c>
      <c r="D24" s="23">
        <v>0.50119413169566696</v>
      </c>
      <c r="E24" s="23">
        <v>0.42613442511088367</v>
      </c>
      <c r="F24" s="23">
        <v>8.017741385192767E-2</v>
      </c>
      <c r="G24" s="23">
        <v>6.2436028659160696E-2</v>
      </c>
      <c r="H24" s="23">
        <v>0.39542818150801773</v>
      </c>
      <c r="I24" s="23">
        <v>0.43364039576936197</v>
      </c>
      <c r="J24" s="23">
        <v>2.1494370522006142E-2</v>
      </c>
      <c r="K24" s="23">
        <v>6.9600818833162742E-2</v>
      </c>
      <c r="L24" s="23">
        <v>7.6765609007164795E-2</v>
      </c>
      <c r="M24" s="23">
        <v>3.4800409416581371E-2</v>
      </c>
      <c r="N24" s="23">
        <v>0.13408393039918118</v>
      </c>
      <c r="O24" s="23">
        <v>3.0706243602865915E-2</v>
      </c>
      <c r="P24" s="23">
        <v>0.11361310133060389</v>
      </c>
      <c r="Q24" s="24">
        <v>3.514158990105766E-2</v>
      </c>
    </row>
    <row r="25" spans="1:18" x14ac:dyDescent="0.15">
      <c r="B25" s="28"/>
      <c r="C25" s="52">
        <v>16</v>
      </c>
      <c r="D25" s="53">
        <v>17</v>
      </c>
      <c r="E25" s="53">
        <v>18</v>
      </c>
      <c r="F25" s="53">
        <v>19</v>
      </c>
      <c r="G25" s="8"/>
      <c r="H25" s="27"/>
      <c r="I25" s="27"/>
      <c r="J25" s="27"/>
      <c r="K25" s="27"/>
      <c r="L25" s="27"/>
      <c r="M25" s="27"/>
      <c r="N25" s="27"/>
      <c r="O25" s="27"/>
      <c r="P25" s="27"/>
      <c r="Q25" s="27"/>
      <c r="R25" s="27"/>
    </row>
    <row r="26" spans="1:18" ht="85.5" x14ac:dyDescent="0.15">
      <c r="B26" s="28"/>
      <c r="C26" s="51" t="s">
        <v>32</v>
      </c>
      <c r="D26" s="11" t="s">
        <v>68</v>
      </c>
      <c r="E26" s="11" t="s">
        <v>214</v>
      </c>
      <c r="F26" s="11" t="s">
        <v>241</v>
      </c>
      <c r="G26" s="65" t="s">
        <v>195</v>
      </c>
      <c r="H26" s="27"/>
      <c r="I26" s="27"/>
      <c r="J26" s="27"/>
      <c r="K26" s="27"/>
      <c r="L26" s="27"/>
      <c r="M26" s="27"/>
      <c r="N26" s="27"/>
      <c r="O26" s="27"/>
      <c r="P26" s="27"/>
      <c r="Q26" s="27"/>
      <c r="R26" s="27"/>
    </row>
    <row r="27" spans="1:18" x14ac:dyDescent="0.15">
      <c r="B27" s="28"/>
      <c r="C27" s="29">
        <v>560</v>
      </c>
      <c r="D27" s="16">
        <v>118</v>
      </c>
      <c r="E27" s="16">
        <v>2</v>
      </c>
      <c r="F27" s="16">
        <v>165</v>
      </c>
      <c r="G27" s="66">
        <v>21</v>
      </c>
      <c r="H27" s="27"/>
      <c r="I27" s="27"/>
      <c r="J27" s="27"/>
      <c r="K27" s="27"/>
      <c r="L27" s="27"/>
      <c r="M27" s="27"/>
      <c r="N27" s="27"/>
      <c r="O27" s="27"/>
      <c r="P27" s="27"/>
      <c r="Q27" s="27"/>
      <c r="R27" s="27"/>
    </row>
    <row r="28" spans="1:18" x14ac:dyDescent="0.15">
      <c r="B28" s="28"/>
      <c r="C28" s="30">
        <v>0.19106107130672126</v>
      </c>
      <c r="D28" s="23">
        <v>4.025929716820198E-2</v>
      </c>
      <c r="E28" s="23">
        <v>6.8236096895257596E-4</v>
      </c>
      <c r="F28" s="23">
        <v>5.6294779938587509E-2</v>
      </c>
      <c r="G28" s="63">
        <v>7.164790174002047E-3</v>
      </c>
      <c r="H28" s="27"/>
      <c r="I28" s="27"/>
      <c r="J28" s="27"/>
      <c r="K28" s="27"/>
      <c r="L28" s="27"/>
      <c r="M28" s="27"/>
      <c r="N28" s="27"/>
      <c r="O28" s="27"/>
      <c r="P28" s="27"/>
      <c r="Q28" s="27"/>
      <c r="R28" s="27"/>
    </row>
    <row r="31" spans="1:18" x14ac:dyDescent="0.15">
      <c r="A31" s="5" t="s">
        <v>243</v>
      </c>
    </row>
    <row r="32" spans="1:18" ht="9.75" customHeight="1" x14ac:dyDescent="0.15"/>
    <row r="33" spans="2:20" x14ac:dyDescent="0.15">
      <c r="J33" s="52">
        <v>1</v>
      </c>
      <c r="K33" s="53">
        <v>2</v>
      </c>
      <c r="L33" s="53">
        <v>3</v>
      </c>
      <c r="M33" s="53">
        <v>4</v>
      </c>
      <c r="N33" s="53">
        <v>5</v>
      </c>
      <c r="O33" s="8"/>
      <c r="P33" s="56" t="s">
        <v>61</v>
      </c>
      <c r="Q33" s="57" t="s">
        <v>69</v>
      </c>
    </row>
    <row r="34" spans="2:20" ht="159.94999999999999" customHeight="1" x14ac:dyDescent="0.15">
      <c r="B34" s="46"/>
      <c r="C34" s="47"/>
      <c r="D34" s="47"/>
      <c r="E34" s="47"/>
      <c r="F34" s="47"/>
      <c r="G34" s="47"/>
      <c r="H34" s="48"/>
      <c r="I34" s="9" t="s">
        <v>127</v>
      </c>
      <c r="J34" s="10" t="s">
        <v>70</v>
      </c>
      <c r="K34" s="11" t="s">
        <v>71</v>
      </c>
      <c r="L34" s="11" t="s">
        <v>72</v>
      </c>
      <c r="M34" s="11" t="s">
        <v>73</v>
      </c>
      <c r="N34" s="11" t="s">
        <v>33</v>
      </c>
      <c r="O34" s="13" t="s">
        <v>6</v>
      </c>
      <c r="P34" s="58" t="s">
        <v>36</v>
      </c>
      <c r="Q34" s="59" t="s">
        <v>37</v>
      </c>
      <c r="S34" s="60" t="s">
        <v>74</v>
      </c>
      <c r="T34" s="60" t="s">
        <v>75</v>
      </c>
    </row>
    <row r="35" spans="2:20" ht="14.25" customHeight="1" x14ac:dyDescent="0.15">
      <c r="B35" s="76" t="s">
        <v>250</v>
      </c>
      <c r="C35" s="70" t="s">
        <v>244</v>
      </c>
      <c r="D35" s="78"/>
      <c r="E35" s="78"/>
      <c r="F35" s="78"/>
      <c r="G35" s="78"/>
      <c r="H35" s="79"/>
      <c r="I35" s="14">
        <v>2931</v>
      </c>
      <c r="J35" s="15">
        <v>337</v>
      </c>
      <c r="K35" s="16">
        <v>1132</v>
      </c>
      <c r="L35" s="16">
        <v>528</v>
      </c>
      <c r="M35" s="16">
        <v>305</v>
      </c>
      <c r="N35" s="16">
        <v>540</v>
      </c>
      <c r="O35" s="17">
        <v>89</v>
      </c>
      <c r="P35" s="41">
        <f>SUM(J35:K35)</f>
        <v>1469</v>
      </c>
      <c r="Q35" s="61">
        <f>SUM(J35:M35)</f>
        <v>2302</v>
      </c>
      <c r="S35" s="62">
        <f>RANK(P36,閲読率範囲)</f>
        <v>1</v>
      </c>
      <c r="T35" s="62">
        <f>RANK(Q36,認知率範囲)</f>
        <v>1</v>
      </c>
    </row>
    <row r="36" spans="2:20" x14ac:dyDescent="0.15">
      <c r="B36" s="77"/>
      <c r="C36" s="80"/>
      <c r="D36" s="80"/>
      <c r="E36" s="80"/>
      <c r="F36" s="80"/>
      <c r="G36" s="80"/>
      <c r="H36" s="81"/>
      <c r="I36" s="18">
        <v>1</v>
      </c>
      <c r="J36" s="22">
        <v>0.11497782326850904</v>
      </c>
      <c r="K36" s="23">
        <v>0.38621630842715798</v>
      </c>
      <c r="L36" s="23">
        <v>0.18014329580348004</v>
      </c>
      <c r="M36" s="23">
        <v>0.10406004776526782</v>
      </c>
      <c r="N36" s="23">
        <v>0.18423746161719551</v>
      </c>
      <c r="O36" s="24">
        <v>3.0365063118389629E-2</v>
      </c>
      <c r="P36" s="42">
        <f>P35/I35</f>
        <v>0.50119413169566696</v>
      </c>
      <c r="Q36" s="63">
        <f>Q35/I35</f>
        <v>0.78539747526441483</v>
      </c>
      <c r="S36" s="62"/>
    </row>
    <row r="37" spans="2:20" x14ac:dyDescent="0.15">
      <c r="B37" s="76" t="s">
        <v>251</v>
      </c>
      <c r="C37" s="70" t="s">
        <v>245</v>
      </c>
      <c r="D37" s="78"/>
      <c r="E37" s="78"/>
      <c r="F37" s="78"/>
      <c r="G37" s="78"/>
      <c r="H37" s="79"/>
      <c r="I37" s="14">
        <v>2931</v>
      </c>
      <c r="J37" s="15">
        <v>43</v>
      </c>
      <c r="K37" s="16">
        <v>526</v>
      </c>
      <c r="L37" s="16">
        <v>734</v>
      </c>
      <c r="M37" s="16">
        <v>551</v>
      </c>
      <c r="N37" s="16">
        <v>961</v>
      </c>
      <c r="O37" s="17">
        <v>116</v>
      </c>
      <c r="P37" s="64">
        <f>SUM(J37:K37)</f>
        <v>569</v>
      </c>
      <c r="Q37" s="61">
        <f>SUM(J37:M37)</f>
        <v>1854</v>
      </c>
      <c r="S37" s="62">
        <f>RANK(P38,閲読率範囲)</f>
        <v>3</v>
      </c>
      <c r="T37" s="62">
        <f>RANK(Q38,認知率範囲)</f>
        <v>4</v>
      </c>
    </row>
    <row r="38" spans="2:20" x14ac:dyDescent="0.15">
      <c r="B38" s="77"/>
      <c r="C38" s="80"/>
      <c r="D38" s="80"/>
      <c r="E38" s="80"/>
      <c r="F38" s="80"/>
      <c r="G38" s="80"/>
      <c r="H38" s="81"/>
      <c r="I38" s="18">
        <v>1</v>
      </c>
      <c r="J38" s="22">
        <v>1.4670760832480383E-2</v>
      </c>
      <c r="K38" s="23">
        <v>0.17946093483452746</v>
      </c>
      <c r="L38" s="23">
        <v>0.25042647560559533</v>
      </c>
      <c r="M38" s="23">
        <v>0.18799044694643466</v>
      </c>
      <c r="N38" s="23">
        <v>0.32787444558171275</v>
      </c>
      <c r="O38" s="24">
        <v>3.9576936199249402E-2</v>
      </c>
      <c r="P38" s="42">
        <f>P37/I37</f>
        <v>0.19413169566700786</v>
      </c>
      <c r="Q38" s="63">
        <f>Q37/I37</f>
        <v>0.63254861821903785</v>
      </c>
      <c r="S38" s="62"/>
    </row>
    <row r="39" spans="2:20" x14ac:dyDescent="0.15">
      <c r="B39" s="76" t="s">
        <v>252</v>
      </c>
      <c r="C39" s="70" t="s">
        <v>246</v>
      </c>
      <c r="D39" s="78"/>
      <c r="E39" s="78"/>
      <c r="F39" s="78"/>
      <c r="G39" s="78"/>
      <c r="H39" s="79"/>
      <c r="I39" s="14">
        <v>2931</v>
      </c>
      <c r="J39" s="15">
        <v>28</v>
      </c>
      <c r="K39" s="16">
        <v>230</v>
      </c>
      <c r="L39" s="16">
        <v>584</v>
      </c>
      <c r="M39" s="16">
        <v>494</v>
      </c>
      <c r="N39" s="16">
        <v>1441</v>
      </c>
      <c r="O39" s="17">
        <v>154</v>
      </c>
      <c r="P39" s="64">
        <f>SUM(J39:K39)</f>
        <v>258</v>
      </c>
      <c r="Q39" s="61">
        <f>SUM(J39:M39)</f>
        <v>1336</v>
      </c>
      <c r="S39" s="62">
        <f>RANK(P40,閲読率範囲)</f>
        <v>6</v>
      </c>
      <c r="T39" s="62">
        <f>RANK(Q40,認知率範囲)</f>
        <v>5</v>
      </c>
    </row>
    <row r="40" spans="2:20" x14ac:dyDescent="0.15">
      <c r="B40" s="77"/>
      <c r="C40" s="80"/>
      <c r="D40" s="80"/>
      <c r="E40" s="80"/>
      <c r="F40" s="80"/>
      <c r="G40" s="80"/>
      <c r="H40" s="81"/>
      <c r="I40" s="18">
        <v>1</v>
      </c>
      <c r="J40" s="22">
        <v>9.5530535653360633E-3</v>
      </c>
      <c r="K40" s="23">
        <v>7.8471511429546226E-2</v>
      </c>
      <c r="L40" s="23">
        <v>0.19924940293415216</v>
      </c>
      <c r="M40" s="23">
        <v>0.16854315933128625</v>
      </c>
      <c r="N40" s="23">
        <v>0.49164107813033092</v>
      </c>
      <c r="O40" s="24">
        <v>5.2541794609348345E-2</v>
      </c>
      <c r="P40" s="42">
        <f>P39/I39</f>
        <v>8.8024564994882287E-2</v>
      </c>
      <c r="Q40" s="63">
        <f>Q39/I39</f>
        <v>0.4558171272603207</v>
      </c>
      <c r="S40" s="62"/>
    </row>
    <row r="41" spans="2:20" x14ac:dyDescent="0.15">
      <c r="B41" s="76" t="s">
        <v>253</v>
      </c>
      <c r="C41" s="70" t="s">
        <v>247</v>
      </c>
      <c r="D41" s="78"/>
      <c r="E41" s="78"/>
      <c r="F41" s="78"/>
      <c r="G41" s="78"/>
      <c r="H41" s="79"/>
      <c r="I41" s="14">
        <v>2931</v>
      </c>
      <c r="J41" s="15">
        <v>14</v>
      </c>
      <c r="K41" s="16">
        <v>96</v>
      </c>
      <c r="L41" s="16">
        <v>460</v>
      </c>
      <c r="M41" s="16">
        <v>452</v>
      </c>
      <c r="N41" s="16">
        <v>1726</v>
      </c>
      <c r="O41" s="17">
        <v>183</v>
      </c>
      <c r="P41" s="64">
        <f>SUM(J41:K41)</f>
        <v>110</v>
      </c>
      <c r="Q41" s="61">
        <f>SUM(J41:M41)</f>
        <v>1022</v>
      </c>
      <c r="S41" s="62">
        <f>RANK(P42,閲読率範囲)</f>
        <v>9</v>
      </c>
      <c r="T41" s="62">
        <f>RANK(Q42,認知率範囲)</f>
        <v>10</v>
      </c>
    </row>
    <row r="42" spans="2:20" x14ac:dyDescent="0.15">
      <c r="B42" s="77"/>
      <c r="C42" s="80"/>
      <c r="D42" s="80"/>
      <c r="E42" s="80"/>
      <c r="F42" s="80"/>
      <c r="G42" s="80"/>
      <c r="H42" s="81"/>
      <c r="I42" s="18">
        <v>1</v>
      </c>
      <c r="J42" s="22">
        <v>4.7765267826680316E-3</v>
      </c>
      <c r="K42" s="23">
        <v>3.2753326509723645E-2</v>
      </c>
      <c r="L42" s="23">
        <v>0.15694302285909245</v>
      </c>
      <c r="M42" s="23">
        <v>0.15421357898328217</v>
      </c>
      <c r="N42" s="23">
        <v>0.58887751620607298</v>
      </c>
      <c r="O42" s="24">
        <v>6.2436028659160696E-2</v>
      </c>
      <c r="P42" s="42">
        <f>P41/I41</f>
        <v>3.7529853292391675E-2</v>
      </c>
      <c r="Q42" s="63">
        <f>Q41/I41</f>
        <v>0.34868645513476632</v>
      </c>
      <c r="S42" s="62"/>
    </row>
    <row r="43" spans="2:20" x14ac:dyDescent="0.15">
      <c r="B43" s="76" t="s">
        <v>254</v>
      </c>
      <c r="C43" s="70" t="s">
        <v>248</v>
      </c>
      <c r="D43" s="78"/>
      <c r="E43" s="78"/>
      <c r="F43" s="78"/>
      <c r="G43" s="78"/>
      <c r="H43" s="79"/>
      <c r="I43" s="14">
        <v>2931</v>
      </c>
      <c r="J43" s="15">
        <v>26</v>
      </c>
      <c r="K43" s="16">
        <v>433</v>
      </c>
      <c r="L43" s="16">
        <v>842</v>
      </c>
      <c r="M43" s="16">
        <v>807</v>
      </c>
      <c r="N43" s="16">
        <v>644</v>
      </c>
      <c r="O43" s="17">
        <v>179</v>
      </c>
      <c r="P43" s="64">
        <f>SUM(J43:K43)</f>
        <v>459</v>
      </c>
      <c r="Q43" s="61">
        <f>SUM(J43:M43)</f>
        <v>2108</v>
      </c>
      <c r="S43" s="62">
        <f>RANK(P44,閲読率範囲)</f>
        <v>4</v>
      </c>
      <c r="T43" s="62">
        <f>RANK(Q44,認知率範囲)</f>
        <v>2</v>
      </c>
    </row>
    <row r="44" spans="2:20" x14ac:dyDescent="0.15">
      <c r="B44" s="77"/>
      <c r="C44" s="80"/>
      <c r="D44" s="80"/>
      <c r="E44" s="80"/>
      <c r="F44" s="80"/>
      <c r="G44" s="80"/>
      <c r="H44" s="81"/>
      <c r="I44" s="18">
        <v>1</v>
      </c>
      <c r="J44" s="22">
        <v>8.8706925963834872E-3</v>
      </c>
      <c r="K44" s="23">
        <v>0.14773114977823268</v>
      </c>
      <c r="L44" s="23">
        <v>0.28727396792903448</v>
      </c>
      <c r="M44" s="23">
        <v>0.27533265097236437</v>
      </c>
      <c r="N44" s="23">
        <v>0.21972023200272944</v>
      </c>
      <c r="O44" s="24">
        <v>6.1071306721255547E-2</v>
      </c>
      <c r="P44" s="42">
        <f>P43/I43</f>
        <v>0.15660184237461616</v>
      </c>
      <c r="Q44" s="63">
        <f>Q43/I43</f>
        <v>0.71920846127601501</v>
      </c>
      <c r="S44" s="62"/>
    </row>
    <row r="45" spans="2:20" x14ac:dyDescent="0.15">
      <c r="B45" s="76" t="s">
        <v>255</v>
      </c>
      <c r="C45" s="70" t="s">
        <v>337</v>
      </c>
      <c r="D45" s="78"/>
      <c r="E45" s="78"/>
      <c r="F45" s="78"/>
      <c r="G45" s="78"/>
      <c r="H45" s="79"/>
      <c r="I45" s="14">
        <v>2931</v>
      </c>
      <c r="J45" s="15">
        <v>40</v>
      </c>
      <c r="K45" s="16">
        <v>304</v>
      </c>
      <c r="L45" s="16">
        <v>427</v>
      </c>
      <c r="M45" s="16">
        <v>519</v>
      </c>
      <c r="N45" s="16">
        <v>1462</v>
      </c>
      <c r="O45" s="17">
        <v>179</v>
      </c>
      <c r="P45" s="64">
        <f>SUM(J45:K45)</f>
        <v>344</v>
      </c>
      <c r="Q45" s="61">
        <f>SUM(J45:M45)</f>
        <v>1290</v>
      </c>
      <c r="S45" s="62">
        <f>RANK(P46,閲読率範囲)</f>
        <v>5</v>
      </c>
      <c r="T45" s="62">
        <f>RANK(Q46,認知率範囲)</f>
        <v>6</v>
      </c>
    </row>
    <row r="46" spans="2:20" x14ac:dyDescent="0.15">
      <c r="B46" s="77"/>
      <c r="C46" s="80"/>
      <c r="D46" s="80"/>
      <c r="E46" s="80"/>
      <c r="F46" s="80"/>
      <c r="G46" s="80"/>
      <c r="H46" s="81"/>
      <c r="I46" s="18">
        <v>1</v>
      </c>
      <c r="J46" s="22">
        <v>1.3647219379051518E-2</v>
      </c>
      <c r="K46" s="23">
        <v>0.10371886728079154</v>
      </c>
      <c r="L46" s="23">
        <v>0.14568406687137495</v>
      </c>
      <c r="M46" s="23">
        <v>0.17707267144319344</v>
      </c>
      <c r="N46" s="23">
        <v>0.49880586830433299</v>
      </c>
      <c r="O46" s="24">
        <v>6.1071306721255547E-2</v>
      </c>
      <c r="P46" s="42">
        <f>P45/I45</f>
        <v>0.11736608665984306</v>
      </c>
      <c r="Q46" s="63">
        <f>Q45/I45</f>
        <v>0.44012282497441146</v>
      </c>
      <c r="S46" s="62"/>
    </row>
    <row r="47" spans="2:20" x14ac:dyDescent="0.15">
      <c r="B47" s="76" t="s">
        <v>256</v>
      </c>
      <c r="C47" s="70" t="s">
        <v>338</v>
      </c>
      <c r="D47" s="78"/>
      <c r="E47" s="78"/>
      <c r="F47" s="78"/>
      <c r="G47" s="78"/>
      <c r="H47" s="79"/>
      <c r="I47" s="14">
        <v>2931</v>
      </c>
      <c r="J47" s="15">
        <v>24</v>
      </c>
      <c r="K47" s="16">
        <v>63</v>
      </c>
      <c r="L47" s="16">
        <v>363</v>
      </c>
      <c r="M47" s="16">
        <v>493</v>
      </c>
      <c r="N47" s="16">
        <v>1801</v>
      </c>
      <c r="O47" s="17">
        <v>187</v>
      </c>
      <c r="P47" s="64">
        <f>SUM(J47:K47)</f>
        <v>87</v>
      </c>
      <c r="Q47" s="61">
        <f>SUM(J47:M47)</f>
        <v>943</v>
      </c>
      <c r="S47" s="62">
        <f>RANK(P48,閲読率範囲)</f>
        <v>10</v>
      </c>
      <c r="T47" s="62">
        <f>RANK(Q48,認知率範囲)</f>
        <v>11</v>
      </c>
    </row>
    <row r="48" spans="2:20" x14ac:dyDescent="0.15">
      <c r="B48" s="77"/>
      <c r="C48" s="80"/>
      <c r="D48" s="80"/>
      <c r="E48" s="80"/>
      <c r="F48" s="80"/>
      <c r="G48" s="80"/>
      <c r="H48" s="81"/>
      <c r="I48" s="18">
        <v>1</v>
      </c>
      <c r="J48" s="22">
        <v>8.1883316274309111E-3</v>
      </c>
      <c r="K48" s="23">
        <v>2.1494370522006142E-2</v>
      </c>
      <c r="L48" s="23">
        <v>0.12384851586489252</v>
      </c>
      <c r="M48" s="23">
        <v>0.16820197884680996</v>
      </c>
      <c r="N48" s="23">
        <v>0.61446605254179465</v>
      </c>
      <c r="O48" s="24">
        <v>6.3800750597065845E-2</v>
      </c>
      <c r="P48" s="42">
        <f>P47/I47</f>
        <v>2.9682702149437051E-2</v>
      </c>
      <c r="Q48" s="63">
        <f>Q47/I47</f>
        <v>0.32173319686113955</v>
      </c>
      <c r="S48" s="62"/>
    </row>
    <row r="49" spans="2:20" x14ac:dyDescent="0.15">
      <c r="B49" s="76" t="s">
        <v>257</v>
      </c>
      <c r="C49" s="70" t="s">
        <v>339</v>
      </c>
      <c r="D49" s="78"/>
      <c r="E49" s="78"/>
      <c r="F49" s="78"/>
      <c r="G49" s="78"/>
      <c r="H49" s="79"/>
      <c r="I49" s="14">
        <v>2931</v>
      </c>
      <c r="J49" s="15">
        <v>4</v>
      </c>
      <c r="K49" s="16">
        <v>53</v>
      </c>
      <c r="L49" s="16">
        <v>327</v>
      </c>
      <c r="M49" s="16">
        <v>494</v>
      </c>
      <c r="N49" s="16">
        <v>1866</v>
      </c>
      <c r="O49" s="17">
        <v>187</v>
      </c>
      <c r="P49" s="64">
        <f>SUM(J49:K49)</f>
        <v>57</v>
      </c>
      <c r="Q49" s="61">
        <f>SUM(J49:M49)</f>
        <v>878</v>
      </c>
      <c r="S49" s="62">
        <f>RANK(P50,閲読率範囲)</f>
        <v>13</v>
      </c>
      <c r="T49" s="62">
        <f>RANK(Q50,認知率範囲)</f>
        <v>13</v>
      </c>
    </row>
    <row r="50" spans="2:20" x14ac:dyDescent="0.15">
      <c r="B50" s="77"/>
      <c r="C50" s="80"/>
      <c r="D50" s="80"/>
      <c r="E50" s="80"/>
      <c r="F50" s="80"/>
      <c r="G50" s="80"/>
      <c r="H50" s="81"/>
      <c r="I50" s="18">
        <v>1</v>
      </c>
      <c r="J50" s="22">
        <v>1.3647219379051519E-3</v>
      </c>
      <c r="K50" s="23">
        <v>1.8082565677243263E-2</v>
      </c>
      <c r="L50" s="23">
        <v>0.11156601842374617</v>
      </c>
      <c r="M50" s="23">
        <v>0.16854315933128625</v>
      </c>
      <c r="N50" s="23">
        <v>0.63664278403275332</v>
      </c>
      <c r="O50" s="24">
        <v>6.3800750597065845E-2</v>
      </c>
      <c r="P50" s="42">
        <f>P49/I49</f>
        <v>1.9447287615148412E-2</v>
      </c>
      <c r="Q50" s="63">
        <f>Q49/I49</f>
        <v>0.29955646537018082</v>
      </c>
      <c r="S50" s="62"/>
    </row>
    <row r="51" spans="2:20" x14ac:dyDescent="0.15">
      <c r="B51" s="76" t="s">
        <v>258</v>
      </c>
      <c r="C51" s="70" t="s">
        <v>265</v>
      </c>
      <c r="D51" s="78"/>
      <c r="E51" s="78"/>
      <c r="F51" s="78"/>
      <c r="G51" s="78"/>
      <c r="H51" s="79"/>
      <c r="I51" s="14">
        <v>2931</v>
      </c>
      <c r="J51" s="15">
        <v>11</v>
      </c>
      <c r="K51" s="16">
        <v>27</v>
      </c>
      <c r="L51" s="16">
        <v>329</v>
      </c>
      <c r="M51" s="16">
        <v>378</v>
      </c>
      <c r="N51" s="16">
        <v>1994</v>
      </c>
      <c r="O51" s="17">
        <v>192</v>
      </c>
      <c r="P51" s="64">
        <f>SUM(J51:K51)</f>
        <v>38</v>
      </c>
      <c r="Q51" s="61">
        <f>SUM(J51:M51)</f>
        <v>745</v>
      </c>
      <c r="S51" s="62">
        <f>RANK(P52,閲読率範囲)</f>
        <v>14</v>
      </c>
      <c r="T51" s="62">
        <f>RANK(Q52,認知率範囲)</f>
        <v>14</v>
      </c>
    </row>
    <row r="52" spans="2:20" x14ac:dyDescent="0.15">
      <c r="B52" s="77"/>
      <c r="C52" s="80"/>
      <c r="D52" s="80"/>
      <c r="E52" s="80"/>
      <c r="F52" s="80"/>
      <c r="G52" s="80"/>
      <c r="H52" s="81"/>
      <c r="I52" s="18">
        <v>1</v>
      </c>
      <c r="J52" s="22">
        <v>3.7529853292391675E-3</v>
      </c>
      <c r="K52" s="23">
        <v>9.2118730808597744E-3</v>
      </c>
      <c r="L52" s="23">
        <v>0.11224837939269874</v>
      </c>
      <c r="M52" s="23">
        <v>0.12896622313203684</v>
      </c>
      <c r="N52" s="23">
        <v>0.68031388604571819</v>
      </c>
      <c r="O52" s="24">
        <v>6.5506653019447289E-2</v>
      </c>
      <c r="P52" s="42">
        <f>P51/I51</f>
        <v>1.2964858410098942E-2</v>
      </c>
      <c r="Q52" s="63">
        <f>Q51/I51</f>
        <v>0.25417946093483451</v>
      </c>
      <c r="S52" s="62"/>
    </row>
    <row r="53" spans="2:20" x14ac:dyDescent="0.15">
      <c r="B53" s="76" t="s">
        <v>259</v>
      </c>
      <c r="C53" s="70" t="s">
        <v>340</v>
      </c>
      <c r="D53" s="78"/>
      <c r="E53" s="78"/>
      <c r="F53" s="78"/>
      <c r="G53" s="78"/>
      <c r="H53" s="79"/>
      <c r="I53" s="14">
        <v>2931</v>
      </c>
      <c r="J53" s="15">
        <v>2</v>
      </c>
      <c r="K53" s="16">
        <v>78</v>
      </c>
      <c r="L53" s="16">
        <v>285</v>
      </c>
      <c r="M53" s="16">
        <v>273</v>
      </c>
      <c r="N53" s="16">
        <v>2097</v>
      </c>
      <c r="O53" s="17">
        <v>196</v>
      </c>
      <c r="P53" s="64">
        <f>SUM(J53:K53)</f>
        <v>80</v>
      </c>
      <c r="Q53" s="61">
        <f>SUM(J53:M53)</f>
        <v>638</v>
      </c>
      <c r="S53" s="62">
        <f>RANK(P54,閲読率範囲)</f>
        <v>11</v>
      </c>
      <c r="T53" s="62">
        <f>RANK(Q54,認知率範囲)</f>
        <v>15</v>
      </c>
    </row>
    <row r="54" spans="2:20" x14ac:dyDescent="0.15">
      <c r="B54" s="77"/>
      <c r="C54" s="80"/>
      <c r="D54" s="80"/>
      <c r="E54" s="80"/>
      <c r="F54" s="80"/>
      <c r="G54" s="80"/>
      <c r="H54" s="81"/>
      <c r="I54" s="18">
        <v>1</v>
      </c>
      <c r="J54" s="22">
        <v>6.8236096895257596E-4</v>
      </c>
      <c r="K54" s="23">
        <v>2.6612077789150462E-2</v>
      </c>
      <c r="L54" s="23">
        <v>9.7236438075742074E-2</v>
      </c>
      <c r="M54" s="23">
        <v>9.3142272262026607E-2</v>
      </c>
      <c r="N54" s="23">
        <v>0.71545547594677583</v>
      </c>
      <c r="O54" s="24">
        <v>6.6871374957352445E-2</v>
      </c>
      <c r="P54" s="42">
        <f>P53/I53</f>
        <v>2.7294438758103036E-2</v>
      </c>
      <c r="Q54" s="63">
        <f>Q53/I53</f>
        <v>0.21767314909587171</v>
      </c>
      <c r="S54" s="62"/>
    </row>
    <row r="55" spans="2:20" x14ac:dyDescent="0.15">
      <c r="B55" s="76" t="s">
        <v>260</v>
      </c>
      <c r="C55" s="70" t="s">
        <v>266</v>
      </c>
      <c r="D55" s="78"/>
      <c r="E55" s="78"/>
      <c r="F55" s="78"/>
      <c r="G55" s="78"/>
      <c r="H55" s="79"/>
      <c r="I55" s="14">
        <v>2931</v>
      </c>
      <c r="J55" s="15">
        <v>137</v>
      </c>
      <c r="K55" s="16">
        <v>650</v>
      </c>
      <c r="L55" s="16">
        <v>672</v>
      </c>
      <c r="M55" s="16">
        <v>500</v>
      </c>
      <c r="N55" s="16">
        <v>835</v>
      </c>
      <c r="O55" s="17">
        <v>137</v>
      </c>
      <c r="P55" s="64">
        <f>SUM(J55:K55)</f>
        <v>787</v>
      </c>
      <c r="Q55" s="61">
        <f>SUM(J55:M55)</f>
        <v>1959</v>
      </c>
      <c r="S55" s="62">
        <f>RANK(P56,閲読率範囲)</f>
        <v>2</v>
      </c>
      <c r="T55" s="62">
        <f>RANK(Q56,認知率範囲)</f>
        <v>3</v>
      </c>
    </row>
    <row r="56" spans="2:20" x14ac:dyDescent="0.15">
      <c r="B56" s="77"/>
      <c r="C56" s="80"/>
      <c r="D56" s="80"/>
      <c r="E56" s="80"/>
      <c r="F56" s="80"/>
      <c r="G56" s="80"/>
      <c r="H56" s="81"/>
      <c r="I56" s="18">
        <v>1</v>
      </c>
      <c r="J56" s="22">
        <v>4.6741726373251448E-2</v>
      </c>
      <c r="K56" s="23">
        <v>0.22176731490958718</v>
      </c>
      <c r="L56" s="23">
        <v>0.2292732855680655</v>
      </c>
      <c r="M56" s="23">
        <v>0.17059024223814398</v>
      </c>
      <c r="N56" s="23">
        <v>0.28488570453770046</v>
      </c>
      <c r="O56" s="24">
        <v>4.6741726373251448E-2</v>
      </c>
      <c r="P56" s="42">
        <f>P55/I55</f>
        <v>0.26850904128283865</v>
      </c>
      <c r="Q56" s="63">
        <f>Q55/I55</f>
        <v>0.66837256908904807</v>
      </c>
      <c r="S56" s="62"/>
    </row>
    <row r="57" spans="2:20" x14ac:dyDescent="0.15">
      <c r="B57" s="76" t="s">
        <v>261</v>
      </c>
      <c r="C57" s="70" t="s">
        <v>267</v>
      </c>
      <c r="D57" s="78"/>
      <c r="E57" s="78"/>
      <c r="F57" s="78"/>
      <c r="G57" s="78"/>
      <c r="H57" s="79"/>
      <c r="I57" s="14">
        <v>2931</v>
      </c>
      <c r="J57" s="15">
        <v>20</v>
      </c>
      <c r="K57" s="16">
        <v>105</v>
      </c>
      <c r="L57" s="16">
        <v>454</v>
      </c>
      <c r="M57" s="16">
        <v>513</v>
      </c>
      <c r="N57" s="16">
        <v>1647</v>
      </c>
      <c r="O57" s="17">
        <v>192</v>
      </c>
      <c r="P57" s="64">
        <f>SUM(J57:K57)</f>
        <v>125</v>
      </c>
      <c r="Q57" s="61">
        <f>SUM(J57:M57)</f>
        <v>1092</v>
      </c>
      <c r="S57" s="62">
        <f>RANK(P58,閲読率範囲)</f>
        <v>7</v>
      </c>
      <c r="T57" s="62">
        <f>RANK(Q58,認知率範囲)</f>
        <v>8</v>
      </c>
    </row>
    <row r="58" spans="2:20" x14ac:dyDescent="0.15">
      <c r="B58" s="77"/>
      <c r="C58" s="80"/>
      <c r="D58" s="80"/>
      <c r="E58" s="80"/>
      <c r="F58" s="80"/>
      <c r="G58" s="80"/>
      <c r="H58" s="81"/>
      <c r="I58" s="18">
        <v>1</v>
      </c>
      <c r="J58" s="22">
        <v>6.823609689525759E-3</v>
      </c>
      <c r="K58" s="23">
        <v>3.5823950870010238E-2</v>
      </c>
      <c r="L58" s="23">
        <v>0.15489593995223475</v>
      </c>
      <c r="M58" s="23">
        <v>0.17502558853633571</v>
      </c>
      <c r="N58" s="23">
        <v>0.56192425793244627</v>
      </c>
      <c r="O58" s="24">
        <v>6.5506653019447289E-2</v>
      </c>
      <c r="P58" s="42">
        <f>P57/I57</f>
        <v>4.2647560559535995E-2</v>
      </c>
      <c r="Q58" s="63">
        <f>Q57/I57</f>
        <v>0.37256908904810643</v>
      </c>
      <c r="S58" s="62"/>
    </row>
    <row r="59" spans="2:20" x14ac:dyDescent="0.15">
      <c r="B59" s="76" t="s">
        <v>262</v>
      </c>
      <c r="C59" s="70" t="s">
        <v>341</v>
      </c>
      <c r="D59" s="78"/>
      <c r="E59" s="78"/>
      <c r="F59" s="78"/>
      <c r="G59" s="78"/>
      <c r="H59" s="79"/>
      <c r="I59" s="14">
        <v>2931</v>
      </c>
      <c r="J59" s="15">
        <v>14</v>
      </c>
      <c r="K59" s="16">
        <v>105</v>
      </c>
      <c r="L59" s="16">
        <v>444</v>
      </c>
      <c r="M59" s="16">
        <v>641</v>
      </c>
      <c r="N59" s="16">
        <v>1543</v>
      </c>
      <c r="O59" s="17">
        <v>184</v>
      </c>
      <c r="P59" s="64">
        <f>SUM(J59:K59)</f>
        <v>119</v>
      </c>
      <c r="Q59" s="61">
        <f>SUM(J59:M59)</f>
        <v>1204</v>
      </c>
      <c r="S59" s="62">
        <f>RANK(P60,閲読率範囲)</f>
        <v>8</v>
      </c>
      <c r="T59" s="62">
        <f>RANK(Q60,認知率範囲)</f>
        <v>7</v>
      </c>
    </row>
    <row r="60" spans="2:20" x14ac:dyDescent="0.15">
      <c r="B60" s="77"/>
      <c r="C60" s="80"/>
      <c r="D60" s="80"/>
      <c r="E60" s="80"/>
      <c r="F60" s="80"/>
      <c r="G60" s="80"/>
      <c r="H60" s="81"/>
      <c r="I60" s="18">
        <v>1</v>
      </c>
      <c r="J60" s="22">
        <v>4.7765267826680316E-3</v>
      </c>
      <c r="K60" s="23">
        <v>3.5823950870010238E-2</v>
      </c>
      <c r="L60" s="23">
        <v>0.15148413510747186</v>
      </c>
      <c r="M60" s="23">
        <v>0.21869669054930058</v>
      </c>
      <c r="N60" s="23">
        <v>0.52644148754691233</v>
      </c>
      <c r="O60" s="24">
        <v>6.2777209143636978E-2</v>
      </c>
      <c r="P60" s="42">
        <f>P59/I59</f>
        <v>4.0600477652678268E-2</v>
      </c>
      <c r="Q60" s="63">
        <f>Q59/I59</f>
        <v>0.41078130330945067</v>
      </c>
      <c r="S60" s="62"/>
    </row>
    <row r="61" spans="2:20" x14ac:dyDescent="0.15">
      <c r="B61" s="76" t="s">
        <v>263</v>
      </c>
      <c r="C61" s="70" t="s">
        <v>342</v>
      </c>
      <c r="D61" s="78"/>
      <c r="E61" s="78"/>
      <c r="F61" s="78"/>
      <c r="G61" s="78"/>
      <c r="H61" s="79"/>
      <c r="I61" s="14">
        <v>2931</v>
      </c>
      <c r="J61" s="15">
        <v>11</v>
      </c>
      <c r="K61" s="16">
        <v>59</v>
      </c>
      <c r="L61" s="16">
        <v>375</v>
      </c>
      <c r="M61" s="16">
        <v>602</v>
      </c>
      <c r="N61" s="16">
        <v>1699</v>
      </c>
      <c r="O61" s="17">
        <v>185</v>
      </c>
      <c r="P61" s="64">
        <f>SUM(J61:K61)</f>
        <v>70</v>
      </c>
      <c r="Q61" s="61">
        <f>SUM(J61:M61)</f>
        <v>1047</v>
      </c>
      <c r="S61" s="62">
        <f>RANK(P62,閲読率範囲)</f>
        <v>12</v>
      </c>
      <c r="T61" s="62">
        <f>RANK(Q62,認知率範囲)</f>
        <v>9</v>
      </c>
    </row>
    <row r="62" spans="2:20" x14ac:dyDescent="0.15">
      <c r="B62" s="77"/>
      <c r="C62" s="80"/>
      <c r="D62" s="80"/>
      <c r="E62" s="80"/>
      <c r="F62" s="80"/>
      <c r="G62" s="80"/>
      <c r="H62" s="81"/>
      <c r="I62" s="18">
        <v>1</v>
      </c>
      <c r="J62" s="22">
        <v>3.7529853292391675E-3</v>
      </c>
      <c r="K62" s="23">
        <v>2.012964858410099E-2</v>
      </c>
      <c r="L62" s="23">
        <v>0.12794268167860798</v>
      </c>
      <c r="M62" s="23">
        <v>0.20539065165472534</v>
      </c>
      <c r="N62" s="23">
        <v>0.57966564312521329</v>
      </c>
      <c r="O62" s="24">
        <v>6.3118389628113267E-2</v>
      </c>
      <c r="P62" s="42">
        <f>P61/I61</f>
        <v>2.3882633913340157E-2</v>
      </c>
      <c r="Q62" s="63">
        <f>Q61/I61</f>
        <v>0.35721596724667348</v>
      </c>
      <c r="S62" s="62"/>
    </row>
    <row r="63" spans="2:20" x14ac:dyDescent="0.15">
      <c r="B63" s="76" t="s">
        <v>264</v>
      </c>
      <c r="C63" s="70" t="s">
        <v>249</v>
      </c>
      <c r="D63" s="78"/>
      <c r="E63" s="78"/>
      <c r="F63" s="78"/>
      <c r="G63" s="78"/>
      <c r="H63" s="79"/>
      <c r="I63" s="14">
        <v>2931</v>
      </c>
      <c r="J63" s="15">
        <v>3</v>
      </c>
      <c r="K63" s="16">
        <v>24</v>
      </c>
      <c r="L63" s="16">
        <v>336</v>
      </c>
      <c r="M63" s="16">
        <v>555</v>
      </c>
      <c r="N63" s="16">
        <v>1829</v>
      </c>
      <c r="O63" s="17">
        <v>184</v>
      </c>
      <c r="P63" s="64">
        <f>SUM(J63:K63)</f>
        <v>27</v>
      </c>
      <c r="Q63" s="61">
        <f>SUM(J63:M63)</f>
        <v>918</v>
      </c>
      <c r="S63" s="62">
        <f>RANK(P64,閲読率範囲)</f>
        <v>15</v>
      </c>
      <c r="T63" s="62">
        <f>RANK(Q64,認知率範囲)</f>
        <v>12</v>
      </c>
    </row>
    <row r="64" spans="2:20" x14ac:dyDescent="0.15">
      <c r="B64" s="77"/>
      <c r="C64" s="80"/>
      <c r="D64" s="80"/>
      <c r="E64" s="80"/>
      <c r="F64" s="80"/>
      <c r="G64" s="80"/>
      <c r="H64" s="81"/>
      <c r="I64" s="18">
        <v>1</v>
      </c>
      <c r="J64" s="22">
        <v>1.0235414534288639E-3</v>
      </c>
      <c r="K64" s="23">
        <v>8.1883316274309111E-3</v>
      </c>
      <c r="L64" s="23">
        <v>0.11463664278403275</v>
      </c>
      <c r="M64" s="23">
        <v>0.18935516888433981</v>
      </c>
      <c r="N64" s="23">
        <v>0.62401910610713063</v>
      </c>
      <c r="O64" s="24">
        <v>6.2777209143636978E-2</v>
      </c>
      <c r="P64" s="42">
        <f>P63/I63</f>
        <v>9.2118730808597744E-3</v>
      </c>
      <c r="Q64" s="63">
        <f>Q63/I63</f>
        <v>0.31320368474923233</v>
      </c>
      <c r="S64" s="62"/>
    </row>
  </sheetData>
  <mergeCells count="30">
    <mergeCell ref="B41:B42"/>
    <mergeCell ref="C41:H42"/>
    <mergeCell ref="B43:B44"/>
    <mergeCell ref="C43:H44"/>
    <mergeCell ref="B35:B36"/>
    <mergeCell ref="C35:H36"/>
    <mergeCell ref="B37:B38"/>
    <mergeCell ref="C37:H38"/>
    <mergeCell ref="B39:B40"/>
    <mergeCell ref="C39:H40"/>
    <mergeCell ref="B45:B46"/>
    <mergeCell ref="C45:H46"/>
    <mergeCell ref="B47:B48"/>
    <mergeCell ref="C47:H48"/>
    <mergeCell ref="B49:B50"/>
    <mergeCell ref="C49:H50"/>
    <mergeCell ref="C51:H52"/>
    <mergeCell ref="B53:B54"/>
    <mergeCell ref="C53:H54"/>
    <mergeCell ref="B55:B56"/>
    <mergeCell ref="C55:H56"/>
    <mergeCell ref="B51:B52"/>
    <mergeCell ref="B63:B64"/>
    <mergeCell ref="C63:H64"/>
    <mergeCell ref="B57:B58"/>
    <mergeCell ref="C57:H58"/>
    <mergeCell ref="B59:B60"/>
    <mergeCell ref="C59:H60"/>
    <mergeCell ref="B61:B62"/>
    <mergeCell ref="C61:H62"/>
  </mergeCells>
  <phoneticPr fontId="1"/>
  <pageMargins left="0.51181102362204722" right="0.51181102362204722" top="0.47244094488188981" bottom="0.59055118110236227" header="0.51181102362204722" footer="0.31496062992125984"/>
  <pageSetup paperSize="9" scale="90" firstPageNumber="16" orientation="portrait" useFirstPageNumber="1" r:id="rId1"/>
  <headerFooter alignWithMargins="0">
    <oddFooter>&amp;C&amp;9&amp;P</oddFooter>
  </headerFooter>
  <rowBreaks count="2" manualBreakCount="2">
    <brk id="18" max="16" man="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03"/>
  <sheetViews>
    <sheetView zoomScaleNormal="100" workbookViewId="0"/>
  </sheetViews>
  <sheetFormatPr defaultRowHeight="14.25" x14ac:dyDescent="0.15"/>
  <cols>
    <col min="1" max="1" width="3" style="5" customWidth="1"/>
    <col min="2" max="29" width="6.85546875" style="3" customWidth="1"/>
    <col min="30" max="16384" width="9.140625" style="3"/>
  </cols>
  <sheetData>
    <row r="1" spans="1:10" ht="16.5" x14ac:dyDescent="0.15">
      <c r="A1" s="4" t="s">
        <v>268</v>
      </c>
    </row>
    <row r="3" spans="1:10" x14ac:dyDescent="0.15">
      <c r="A3" s="5" t="s">
        <v>343</v>
      </c>
    </row>
    <row r="4" spans="1:10" ht="9.75" customHeight="1" x14ac:dyDescent="0.15"/>
    <row r="5" spans="1:10" x14ac:dyDescent="0.15">
      <c r="C5" s="52">
        <v>1</v>
      </c>
      <c r="D5" s="53">
        <v>2</v>
      </c>
      <c r="E5" s="8"/>
    </row>
    <row r="6" spans="1:10" ht="195.95" customHeight="1" x14ac:dyDescent="0.15">
      <c r="B6" s="9" t="s">
        <v>127</v>
      </c>
      <c r="C6" s="10" t="s">
        <v>269</v>
      </c>
      <c r="D6" s="11" t="s">
        <v>270</v>
      </c>
      <c r="E6" s="13" t="s">
        <v>195</v>
      </c>
    </row>
    <row r="7" spans="1:10" x14ac:dyDescent="0.15">
      <c r="B7" s="14">
        <v>2931</v>
      </c>
      <c r="C7" s="15">
        <v>747</v>
      </c>
      <c r="D7" s="16">
        <v>2120</v>
      </c>
      <c r="E7" s="17">
        <v>64</v>
      </c>
    </row>
    <row r="8" spans="1:10" x14ac:dyDescent="0.15">
      <c r="B8" s="18">
        <v>1</v>
      </c>
      <c r="C8" s="22">
        <v>0.25486182190378709</v>
      </c>
      <c r="D8" s="23">
        <v>0.72330262708973048</v>
      </c>
      <c r="E8" s="24">
        <v>2.1835551006482431E-2</v>
      </c>
    </row>
    <row r="11" spans="1:10" x14ac:dyDescent="0.15">
      <c r="A11" s="5" t="s">
        <v>344</v>
      </c>
    </row>
    <row r="12" spans="1:10" ht="9.75" customHeight="1" x14ac:dyDescent="0.15"/>
    <row r="13" spans="1:10" x14ac:dyDescent="0.15">
      <c r="C13" s="52">
        <v>1</v>
      </c>
      <c r="D13" s="53">
        <v>2</v>
      </c>
      <c r="E13" s="53">
        <v>3</v>
      </c>
      <c r="F13" s="53">
        <v>4</v>
      </c>
      <c r="G13" s="53">
        <v>5</v>
      </c>
      <c r="H13" s="53">
        <v>6</v>
      </c>
      <c r="I13" s="53">
        <v>7</v>
      </c>
      <c r="J13" s="8"/>
    </row>
    <row r="14" spans="1:10" ht="195.95" customHeight="1" x14ac:dyDescent="0.15">
      <c r="B14" s="9" t="s">
        <v>127</v>
      </c>
      <c r="C14" s="10" t="s">
        <v>271</v>
      </c>
      <c r="D14" s="11" t="s">
        <v>272</v>
      </c>
      <c r="E14" s="11" t="s">
        <v>273</v>
      </c>
      <c r="F14" s="11" t="s">
        <v>274</v>
      </c>
      <c r="G14" s="11" t="s">
        <v>275</v>
      </c>
      <c r="H14" s="11" t="s">
        <v>276</v>
      </c>
      <c r="I14" s="54" t="s">
        <v>26</v>
      </c>
      <c r="J14" s="13" t="s">
        <v>195</v>
      </c>
    </row>
    <row r="15" spans="1:10" x14ac:dyDescent="0.15">
      <c r="B15" s="14">
        <v>2931</v>
      </c>
      <c r="C15" s="15">
        <v>410</v>
      </c>
      <c r="D15" s="16">
        <v>846</v>
      </c>
      <c r="E15" s="16">
        <v>210</v>
      </c>
      <c r="F15" s="16">
        <v>740</v>
      </c>
      <c r="G15" s="16">
        <v>69</v>
      </c>
      <c r="H15" s="16">
        <v>512</v>
      </c>
      <c r="I15" s="16">
        <v>62</v>
      </c>
      <c r="J15" s="17">
        <v>82</v>
      </c>
    </row>
    <row r="16" spans="1:10" x14ac:dyDescent="0.15">
      <c r="B16" s="18">
        <v>1</v>
      </c>
      <c r="C16" s="22">
        <v>0.13988399863527806</v>
      </c>
      <c r="D16" s="23">
        <v>0.28863868986693964</v>
      </c>
      <c r="E16" s="23">
        <v>7.1647901740020475E-2</v>
      </c>
      <c r="F16" s="23">
        <v>0.25247355851245307</v>
      </c>
      <c r="G16" s="23">
        <v>2.3541453428863868E-2</v>
      </c>
      <c r="H16" s="23">
        <v>0.17468440805185945</v>
      </c>
      <c r="I16" s="23">
        <v>2.1153190037529853E-2</v>
      </c>
      <c r="J16" s="24">
        <v>2.7976799727055614E-2</v>
      </c>
    </row>
    <row r="19" spans="1:11" x14ac:dyDescent="0.15">
      <c r="A19" s="5" t="s">
        <v>345</v>
      </c>
    </row>
    <row r="20" spans="1:11" ht="9.75" customHeight="1" x14ac:dyDescent="0.15"/>
    <row r="21" spans="1:11" x14ac:dyDescent="0.15">
      <c r="C21" s="52">
        <v>1</v>
      </c>
      <c r="D21" s="53">
        <v>2</v>
      </c>
      <c r="E21" s="53">
        <v>3</v>
      </c>
      <c r="F21" s="53">
        <v>4</v>
      </c>
      <c r="G21" s="53">
        <v>5</v>
      </c>
      <c r="H21" s="53">
        <v>6</v>
      </c>
      <c r="I21" s="53">
        <v>7</v>
      </c>
      <c r="J21" s="53">
        <v>8</v>
      </c>
      <c r="K21" s="8"/>
    </row>
    <row r="22" spans="1:11" ht="195.95" customHeight="1" x14ac:dyDescent="0.15">
      <c r="B22" s="9" t="s">
        <v>127</v>
      </c>
      <c r="C22" s="10" t="s">
        <v>277</v>
      </c>
      <c r="D22" s="11" t="s">
        <v>278</v>
      </c>
      <c r="E22" s="11" t="s">
        <v>279</v>
      </c>
      <c r="F22" s="11" t="s">
        <v>280</v>
      </c>
      <c r="G22" s="11" t="s">
        <v>281</v>
      </c>
      <c r="H22" s="11" t="s">
        <v>282</v>
      </c>
      <c r="I22" s="54" t="s">
        <v>283</v>
      </c>
      <c r="J22" s="11" t="s">
        <v>214</v>
      </c>
      <c r="K22" s="13" t="s">
        <v>195</v>
      </c>
    </row>
    <row r="23" spans="1:11" x14ac:dyDescent="0.15">
      <c r="B23" s="14">
        <v>2931</v>
      </c>
      <c r="C23" s="15">
        <v>1096</v>
      </c>
      <c r="D23" s="16">
        <v>928</v>
      </c>
      <c r="E23" s="16">
        <v>1896</v>
      </c>
      <c r="F23" s="16">
        <v>358</v>
      </c>
      <c r="G23" s="16">
        <v>658</v>
      </c>
      <c r="H23" s="16">
        <v>206</v>
      </c>
      <c r="I23" s="16">
        <v>74</v>
      </c>
      <c r="J23" s="16">
        <v>49</v>
      </c>
      <c r="K23" s="17">
        <v>52</v>
      </c>
    </row>
    <row r="24" spans="1:11" x14ac:dyDescent="0.15">
      <c r="B24" s="18">
        <v>1</v>
      </c>
      <c r="C24" s="22">
        <v>0.37393381098601158</v>
      </c>
      <c r="D24" s="23">
        <v>0.31661548959399521</v>
      </c>
      <c r="E24" s="23">
        <v>0.64687819856704198</v>
      </c>
      <c r="F24" s="23">
        <v>0.12214261344251109</v>
      </c>
      <c r="G24" s="23">
        <v>0.22449675878539749</v>
      </c>
      <c r="H24" s="23">
        <v>7.028317980211532E-2</v>
      </c>
      <c r="I24" s="23">
        <v>2.5247355851245309E-2</v>
      </c>
      <c r="J24" s="23">
        <v>1.6717843739338111E-2</v>
      </c>
      <c r="K24" s="24">
        <v>1.7741385192766974E-2</v>
      </c>
    </row>
    <row r="27" spans="1:11" x14ac:dyDescent="0.15">
      <c r="A27" s="5" t="s">
        <v>346</v>
      </c>
    </row>
    <row r="28" spans="1:11" ht="9.75" customHeight="1" x14ac:dyDescent="0.15"/>
    <row r="29" spans="1:11" x14ac:dyDescent="0.15">
      <c r="C29" s="52">
        <v>1</v>
      </c>
      <c r="D29" s="53">
        <v>2</v>
      </c>
      <c r="E29" s="53">
        <v>3</v>
      </c>
      <c r="F29" s="53">
        <v>4</v>
      </c>
      <c r="G29" s="53">
        <v>5</v>
      </c>
      <c r="H29" s="8"/>
    </row>
    <row r="30" spans="1:11" ht="195.95" customHeight="1" x14ac:dyDescent="0.15">
      <c r="B30" s="9" t="s">
        <v>127</v>
      </c>
      <c r="C30" s="10" t="s">
        <v>284</v>
      </c>
      <c r="D30" s="11" t="s">
        <v>285</v>
      </c>
      <c r="E30" s="11" t="s">
        <v>286</v>
      </c>
      <c r="F30" s="11" t="s">
        <v>287</v>
      </c>
      <c r="G30" s="11" t="s">
        <v>288</v>
      </c>
      <c r="H30" s="13" t="s">
        <v>195</v>
      </c>
    </row>
    <row r="31" spans="1:11" x14ac:dyDescent="0.15">
      <c r="B31" s="14">
        <v>2931</v>
      </c>
      <c r="C31" s="15">
        <v>246</v>
      </c>
      <c r="D31" s="16">
        <v>1610</v>
      </c>
      <c r="E31" s="16">
        <v>659</v>
      </c>
      <c r="F31" s="16">
        <v>272</v>
      </c>
      <c r="G31" s="16">
        <v>65</v>
      </c>
      <c r="H31" s="17">
        <v>79</v>
      </c>
    </row>
    <row r="32" spans="1:11" x14ac:dyDescent="0.15">
      <c r="B32" s="18">
        <v>1</v>
      </c>
      <c r="C32" s="22">
        <v>8.3930399181166834E-2</v>
      </c>
      <c r="D32" s="23">
        <v>0.54930058000682358</v>
      </c>
      <c r="E32" s="23">
        <v>0.22483793926987378</v>
      </c>
      <c r="F32" s="23">
        <v>9.2801091777550318E-2</v>
      </c>
      <c r="G32" s="23">
        <v>2.2176731490958716E-2</v>
      </c>
      <c r="H32" s="24">
        <v>2.6953258273626747E-2</v>
      </c>
    </row>
    <row r="35" spans="1:19" x14ac:dyDescent="0.15">
      <c r="A35" s="5" t="s">
        <v>347</v>
      </c>
    </row>
    <row r="37" spans="1:19" x14ac:dyDescent="0.15">
      <c r="J37" s="52">
        <v>1</v>
      </c>
      <c r="K37" s="53">
        <v>2</v>
      </c>
      <c r="L37" s="53">
        <v>3</v>
      </c>
      <c r="M37" s="53">
        <v>4</v>
      </c>
      <c r="N37" s="8"/>
      <c r="O37" s="56" t="s">
        <v>61</v>
      </c>
      <c r="P37" s="57" t="s">
        <v>62</v>
      </c>
    </row>
    <row r="38" spans="1:19" ht="159.94999999999999" customHeight="1" x14ac:dyDescent="0.15">
      <c r="B38" s="46"/>
      <c r="C38" s="47"/>
      <c r="D38" s="47"/>
      <c r="E38" s="47"/>
      <c r="F38" s="47"/>
      <c r="G38" s="47"/>
      <c r="H38" s="48"/>
      <c r="I38" s="9" t="s">
        <v>127</v>
      </c>
      <c r="J38" s="10" t="s">
        <v>289</v>
      </c>
      <c r="K38" s="11" t="s">
        <v>290</v>
      </c>
      <c r="L38" s="11" t="s">
        <v>291</v>
      </c>
      <c r="M38" s="11" t="s">
        <v>292</v>
      </c>
      <c r="N38" s="13" t="s">
        <v>6</v>
      </c>
      <c r="O38" s="58" t="s">
        <v>305</v>
      </c>
      <c r="P38" s="59" t="s">
        <v>306</v>
      </c>
      <c r="R38" s="60"/>
      <c r="S38" s="60"/>
    </row>
    <row r="39" spans="1:19" ht="14.25" customHeight="1" x14ac:dyDescent="0.15">
      <c r="B39" s="76" t="s">
        <v>250</v>
      </c>
      <c r="C39" s="70" t="s">
        <v>293</v>
      </c>
      <c r="D39" s="78"/>
      <c r="E39" s="78"/>
      <c r="F39" s="78"/>
      <c r="G39" s="78"/>
      <c r="H39" s="79"/>
      <c r="I39" s="14">
        <v>2931</v>
      </c>
      <c r="J39" s="15">
        <v>1887</v>
      </c>
      <c r="K39" s="16">
        <v>857</v>
      </c>
      <c r="L39" s="16">
        <v>128</v>
      </c>
      <c r="M39" s="16">
        <v>16</v>
      </c>
      <c r="N39" s="17">
        <v>43</v>
      </c>
      <c r="O39" s="41">
        <f>SUM(J39:K39)</f>
        <v>2744</v>
      </c>
      <c r="P39" s="61">
        <f>SUM(L39:M39)</f>
        <v>144</v>
      </c>
      <c r="R39" s="62"/>
      <c r="S39" s="62"/>
    </row>
    <row r="40" spans="1:19" x14ac:dyDescent="0.15">
      <c r="B40" s="77"/>
      <c r="C40" s="80"/>
      <c r="D40" s="80"/>
      <c r="E40" s="80"/>
      <c r="F40" s="80"/>
      <c r="G40" s="80"/>
      <c r="H40" s="81"/>
      <c r="I40" s="18">
        <v>1</v>
      </c>
      <c r="J40" s="22">
        <v>0.64380757420675538</v>
      </c>
      <c r="K40" s="23">
        <v>0.29239167519617876</v>
      </c>
      <c r="L40" s="23">
        <v>4.3671102012964862E-2</v>
      </c>
      <c r="M40" s="23">
        <v>5.4588877516206077E-3</v>
      </c>
      <c r="N40" s="24">
        <v>1.4670760832480383E-2</v>
      </c>
      <c r="O40" s="42">
        <f>O39/I39</f>
        <v>0.9361992494029342</v>
      </c>
      <c r="P40" s="63">
        <f>P39/I39</f>
        <v>4.9129989764585463E-2</v>
      </c>
      <c r="R40" s="62"/>
    </row>
    <row r="41" spans="1:19" x14ac:dyDescent="0.15">
      <c r="B41" s="76" t="s">
        <v>251</v>
      </c>
      <c r="C41" s="70" t="s">
        <v>294</v>
      </c>
      <c r="D41" s="78"/>
      <c r="E41" s="78"/>
      <c r="F41" s="78"/>
      <c r="G41" s="78"/>
      <c r="H41" s="79"/>
      <c r="I41" s="14">
        <v>2931</v>
      </c>
      <c r="J41" s="15">
        <v>1470</v>
      </c>
      <c r="K41" s="16">
        <v>1078</v>
      </c>
      <c r="L41" s="16">
        <v>266</v>
      </c>
      <c r="M41" s="16">
        <v>61</v>
      </c>
      <c r="N41" s="17">
        <v>56</v>
      </c>
      <c r="O41" s="64">
        <f>SUM(J41:K41)</f>
        <v>2548</v>
      </c>
      <c r="P41" s="61">
        <f>SUM(L41:M41)</f>
        <v>327</v>
      </c>
      <c r="R41" s="62"/>
      <c r="S41" s="62"/>
    </row>
    <row r="42" spans="1:19" x14ac:dyDescent="0.15">
      <c r="B42" s="77"/>
      <c r="C42" s="80"/>
      <c r="D42" s="80"/>
      <c r="E42" s="80"/>
      <c r="F42" s="80"/>
      <c r="G42" s="80"/>
      <c r="H42" s="81"/>
      <c r="I42" s="18">
        <v>1</v>
      </c>
      <c r="J42" s="22">
        <v>0.50153531218014324</v>
      </c>
      <c r="K42" s="23">
        <v>0.36779256226543844</v>
      </c>
      <c r="L42" s="23">
        <v>9.0754008870692598E-2</v>
      </c>
      <c r="M42" s="23">
        <v>2.0812009553053564E-2</v>
      </c>
      <c r="N42" s="24">
        <v>1.9106107130672127E-2</v>
      </c>
      <c r="O42" s="42">
        <f>O41/I41</f>
        <v>0.86932787444558168</v>
      </c>
      <c r="P42" s="63">
        <f>P41/I41</f>
        <v>0.11156601842374617</v>
      </c>
      <c r="R42" s="62"/>
    </row>
    <row r="43" spans="1:19" x14ac:dyDescent="0.15">
      <c r="B43" s="76" t="s">
        <v>252</v>
      </c>
      <c r="C43" s="70" t="s">
        <v>295</v>
      </c>
      <c r="D43" s="78"/>
      <c r="E43" s="78"/>
      <c r="F43" s="78"/>
      <c r="G43" s="78"/>
      <c r="H43" s="79"/>
      <c r="I43" s="14">
        <v>2931</v>
      </c>
      <c r="J43" s="15">
        <v>1201</v>
      </c>
      <c r="K43" s="16">
        <v>1135</v>
      </c>
      <c r="L43" s="16">
        <v>482</v>
      </c>
      <c r="M43" s="16">
        <v>65</v>
      </c>
      <c r="N43" s="17">
        <v>48</v>
      </c>
      <c r="O43" s="64">
        <f>SUM(J43:K43)</f>
        <v>2336</v>
      </c>
      <c r="P43" s="61">
        <f>SUM(L43:M43)</f>
        <v>547</v>
      </c>
      <c r="R43" s="62"/>
      <c r="S43" s="62"/>
    </row>
    <row r="44" spans="1:19" x14ac:dyDescent="0.15">
      <c r="B44" s="77"/>
      <c r="C44" s="80"/>
      <c r="D44" s="80"/>
      <c r="E44" s="80"/>
      <c r="F44" s="80"/>
      <c r="G44" s="80"/>
      <c r="H44" s="81"/>
      <c r="I44" s="18">
        <v>1</v>
      </c>
      <c r="J44" s="22">
        <v>0.40975776185602186</v>
      </c>
      <c r="K44" s="23">
        <v>0.38723984988058685</v>
      </c>
      <c r="L44" s="23">
        <v>0.16444899351757081</v>
      </c>
      <c r="M44" s="23">
        <v>2.2176731490958716E-2</v>
      </c>
      <c r="N44" s="24">
        <v>1.6376663254861822E-2</v>
      </c>
      <c r="O44" s="42">
        <f>O43/I43</f>
        <v>0.79699761173660866</v>
      </c>
      <c r="P44" s="63">
        <f>P43/I43</f>
        <v>0.1866257250085295</v>
      </c>
      <c r="R44" s="62"/>
    </row>
    <row r="45" spans="1:19" x14ac:dyDescent="0.15">
      <c r="B45" s="76" t="s">
        <v>253</v>
      </c>
      <c r="C45" s="70" t="s">
        <v>296</v>
      </c>
      <c r="D45" s="78"/>
      <c r="E45" s="78"/>
      <c r="F45" s="78"/>
      <c r="G45" s="78"/>
      <c r="H45" s="79"/>
      <c r="I45" s="14">
        <v>2931</v>
      </c>
      <c r="J45" s="15">
        <v>594</v>
      </c>
      <c r="K45" s="16">
        <v>758</v>
      </c>
      <c r="L45" s="16">
        <v>1008</v>
      </c>
      <c r="M45" s="16">
        <v>503</v>
      </c>
      <c r="N45" s="17">
        <v>68</v>
      </c>
      <c r="O45" s="64">
        <f>SUM(J45:K45)</f>
        <v>1352</v>
      </c>
      <c r="P45" s="61">
        <f>SUM(L45:M45)</f>
        <v>1511</v>
      </c>
      <c r="R45" s="62"/>
      <c r="S45" s="62"/>
    </row>
    <row r="46" spans="1:19" x14ac:dyDescent="0.15">
      <c r="B46" s="77"/>
      <c r="C46" s="80"/>
      <c r="D46" s="80"/>
      <c r="E46" s="80"/>
      <c r="F46" s="80"/>
      <c r="G46" s="80"/>
      <c r="H46" s="81"/>
      <c r="I46" s="18">
        <v>1</v>
      </c>
      <c r="J46" s="22">
        <v>0.20266120777891505</v>
      </c>
      <c r="K46" s="23">
        <v>0.25861480723302627</v>
      </c>
      <c r="L46" s="23">
        <v>0.34390992835209827</v>
      </c>
      <c r="M46" s="23">
        <v>0.17161378369157285</v>
      </c>
      <c r="N46" s="24">
        <v>2.320027294438758E-2</v>
      </c>
      <c r="O46" s="42">
        <f>O45/I45</f>
        <v>0.46127601501194132</v>
      </c>
      <c r="P46" s="63">
        <f>P45/I45</f>
        <v>0.51552371204367109</v>
      </c>
      <c r="R46" s="62"/>
    </row>
    <row r="47" spans="1:19" x14ac:dyDescent="0.15">
      <c r="B47" s="76" t="s">
        <v>254</v>
      </c>
      <c r="C47" s="70" t="s">
        <v>297</v>
      </c>
      <c r="D47" s="78"/>
      <c r="E47" s="78"/>
      <c r="F47" s="78"/>
      <c r="G47" s="78"/>
      <c r="H47" s="79"/>
      <c r="I47" s="14">
        <v>2931</v>
      </c>
      <c r="J47" s="15">
        <v>753</v>
      </c>
      <c r="K47" s="16">
        <v>1403</v>
      </c>
      <c r="L47" s="16">
        <v>591</v>
      </c>
      <c r="M47" s="16">
        <v>139</v>
      </c>
      <c r="N47" s="17">
        <v>45</v>
      </c>
      <c r="O47" s="64">
        <f>SUM(J47:K47)</f>
        <v>2156</v>
      </c>
      <c r="P47" s="61">
        <f>SUM(L47:M47)</f>
        <v>730</v>
      </c>
      <c r="R47" s="62"/>
      <c r="S47" s="62"/>
    </row>
    <row r="48" spans="1:19" x14ac:dyDescent="0.15">
      <c r="B48" s="77"/>
      <c r="C48" s="80"/>
      <c r="D48" s="80"/>
      <c r="E48" s="80"/>
      <c r="F48" s="80"/>
      <c r="G48" s="80"/>
      <c r="H48" s="81"/>
      <c r="I48" s="18">
        <v>1</v>
      </c>
      <c r="J48" s="22">
        <v>0.25690890481064482</v>
      </c>
      <c r="K48" s="23">
        <v>0.478676219720232</v>
      </c>
      <c r="L48" s="23">
        <v>0.20163766632548619</v>
      </c>
      <c r="M48" s="23">
        <v>4.7424087342204026E-2</v>
      </c>
      <c r="N48" s="24">
        <v>1.5353121801432957E-2</v>
      </c>
      <c r="O48" s="42">
        <f>O47/I47</f>
        <v>0.73558512453087688</v>
      </c>
      <c r="P48" s="63">
        <f>P47/I47</f>
        <v>0.24906175366769021</v>
      </c>
      <c r="R48" s="62"/>
    </row>
    <row r="49" spans="2:19" x14ac:dyDescent="0.15">
      <c r="B49" s="76" t="s">
        <v>255</v>
      </c>
      <c r="C49" s="70" t="s">
        <v>298</v>
      </c>
      <c r="D49" s="78"/>
      <c r="E49" s="78"/>
      <c r="F49" s="78"/>
      <c r="G49" s="78"/>
      <c r="H49" s="79"/>
      <c r="I49" s="14">
        <v>2931</v>
      </c>
      <c r="J49" s="15">
        <v>909</v>
      </c>
      <c r="K49" s="16">
        <v>933</v>
      </c>
      <c r="L49" s="16">
        <v>653</v>
      </c>
      <c r="M49" s="16">
        <v>378</v>
      </c>
      <c r="N49" s="17">
        <v>58</v>
      </c>
      <c r="O49" s="64">
        <f>SUM(J49:K49)</f>
        <v>1842</v>
      </c>
      <c r="P49" s="61">
        <f>SUM(L49:M49)</f>
        <v>1031</v>
      </c>
      <c r="R49" s="62"/>
      <c r="S49" s="62"/>
    </row>
    <row r="50" spans="2:19" x14ac:dyDescent="0.15">
      <c r="B50" s="77"/>
      <c r="C50" s="80"/>
      <c r="D50" s="80"/>
      <c r="E50" s="80"/>
      <c r="F50" s="80"/>
      <c r="G50" s="80"/>
      <c r="H50" s="81"/>
      <c r="I50" s="18">
        <v>1</v>
      </c>
      <c r="J50" s="22">
        <v>0.31013306038894572</v>
      </c>
      <c r="K50" s="23">
        <v>0.31832139201637666</v>
      </c>
      <c r="L50" s="23">
        <v>0.22279085636301604</v>
      </c>
      <c r="M50" s="23">
        <v>0.12896622313203684</v>
      </c>
      <c r="N50" s="24">
        <v>1.9788468099624701E-2</v>
      </c>
      <c r="O50" s="42">
        <f>O49/I49</f>
        <v>0.62845445240532238</v>
      </c>
      <c r="P50" s="63">
        <f>P49/I49</f>
        <v>0.35175707949505286</v>
      </c>
      <c r="R50" s="62"/>
    </row>
    <row r="51" spans="2:19" x14ac:dyDescent="0.15">
      <c r="B51" s="76" t="s">
        <v>256</v>
      </c>
      <c r="C51" s="70" t="s">
        <v>299</v>
      </c>
      <c r="D51" s="78"/>
      <c r="E51" s="78"/>
      <c r="F51" s="78"/>
      <c r="G51" s="78"/>
      <c r="H51" s="79"/>
      <c r="I51" s="14">
        <v>2931</v>
      </c>
      <c r="J51" s="15">
        <v>1254</v>
      </c>
      <c r="K51" s="16">
        <v>229</v>
      </c>
      <c r="L51" s="16">
        <v>398</v>
      </c>
      <c r="M51" s="16">
        <v>970</v>
      </c>
      <c r="N51" s="17">
        <v>80</v>
      </c>
      <c r="O51" s="64">
        <f>SUM(J51:K51)</f>
        <v>1483</v>
      </c>
      <c r="P51" s="61">
        <f>SUM(L51:M51)</f>
        <v>1368</v>
      </c>
      <c r="R51" s="62"/>
      <c r="S51" s="62"/>
    </row>
    <row r="52" spans="2:19" x14ac:dyDescent="0.15">
      <c r="B52" s="77"/>
      <c r="C52" s="80"/>
      <c r="D52" s="80"/>
      <c r="E52" s="80"/>
      <c r="F52" s="80"/>
      <c r="G52" s="80"/>
      <c r="H52" s="81"/>
      <c r="I52" s="18">
        <v>1</v>
      </c>
      <c r="J52" s="22">
        <v>0.42784032753326512</v>
      </c>
      <c r="K52" s="23">
        <v>7.8130330945069937E-2</v>
      </c>
      <c r="L52" s="23">
        <v>0.13578983282156259</v>
      </c>
      <c r="M52" s="23">
        <v>0.33094506994199929</v>
      </c>
      <c r="N52" s="24">
        <v>2.7294438758103036E-2</v>
      </c>
      <c r="O52" s="42">
        <f>O51/I51</f>
        <v>0.505970658478335</v>
      </c>
      <c r="P52" s="63">
        <f>P51/I51</f>
        <v>0.46673490276356194</v>
      </c>
      <c r="R52" s="62"/>
    </row>
    <row r="53" spans="2:19" x14ac:dyDescent="0.15">
      <c r="B53" s="76" t="s">
        <v>257</v>
      </c>
      <c r="C53" s="70" t="s">
        <v>300</v>
      </c>
      <c r="D53" s="78"/>
      <c r="E53" s="78"/>
      <c r="F53" s="78"/>
      <c r="G53" s="78"/>
      <c r="H53" s="79"/>
      <c r="I53" s="14">
        <v>2931</v>
      </c>
      <c r="J53" s="15">
        <v>290</v>
      </c>
      <c r="K53" s="16">
        <v>303</v>
      </c>
      <c r="L53" s="16">
        <v>911</v>
      </c>
      <c r="M53" s="16">
        <v>1284</v>
      </c>
      <c r="N53" s="17">
        <v>143</v>
      </c>
      <c r="O53" s="64">
        <f>SUM(J53:K53)</f>
        <v>593</v>
      </c>
      <c r="P53" s="61">
        <f>SUM(L53:M53)</f>
        <v>2195</v>
      </c>
      <c r="R53" s="62"/>
      <c r="S53" s="62"/>
    </row>
    <row r="54" spans="2:19" x14ac:dyDescent="0.15">
      <c r="B54" s="77"/>
      <c r="C54" s="80"/>
      <c r="D54" s="80"/>
      <c r="E54" s="80"/>
      <c r="F54" s="80"/>
      <c r="G54" s="80"/>
      <c r="H54" s="81"/>
      <c r="I54" s="18">
        <v>1</v>
      </c>
      <c r="J54" s="22">
        <v>9.8942340498123504E-2</v>
      </c>
      <c r="K54" s="23">
        <v>0.10337768679631525</v>
      </c>
      <c r="L54" s="23">
        <v>0.3108154213578983</v>
      </c>
      <c r="M54" s="23">
        <v>0.43807574206755373</v>
      </c>
      <c r="N54" s="24">
        <v>4.8788809280109174E-2</v>
      </c>
      <c r="O54" s="42">
        <f>O53/I53</f>
        <v>0.20232002729443876</v>
      </c>
      <c r="P54" s="63">
        <f>P53/I53</f>
        <v>0.74889116342545203</v>
      </c>
      <c r="R54" s="62"/>
    </row>
    <row r="55" spans="2:19" x14ac:dyDescent="0.15">
      <c r="B55" s="76" t="s">
        <v>258</v>
      </c>
      <c r="C55" s="70" t="s">
        <v>301</v>
      </c>
      <c r="D55" s="78"/>
      <c r="E55" s="78"/>
      <c r="F55" s="78"/>
      <c r="G55" s="78"/>
      <c r="H55" s="79"/>
      <c r="I55" s="14">
        <v>2931</v>
      </c>
      <c r="J55" s="15">
        <v>430</v>
      </c>
      <c r="K55" s="16">
        <v>29</v>
      </c>
      <c r="L55" s="16">
        <v>127</v>
      </c>
      <c r="M55" s="16">
        <v>2278</v>
      </c>
      <c r="N55" s="17">
        <v>67</v>
      </c>
      <c r="O55" s="64">
        <f>SUM(J55:K55)</f>
        <v>459</v>
      </c>
      <c r="P55" s="61">
        <f>SUM(L55:M55)</f>
        <v>2405</v>
      </c>
      <c r="R55" s="62"/>
      <c r="S55" s="62"/>
    </row>
    <row r="56" spans="2:19" x14ac:dyDescent="0.15">
      <c r="B56" s="77"/>
      <c r="C56" s="80"/>
      <c r="D56" s="80"/>
      <c r="E56" s="80"/>
      <c r="F56" s="80"/>
      <c r="G56" s="80"/>
      <c r="H56" s="81"/>
      <c r="I56" s="18">
        <v>1</v>
      </c>
      <c r="J56" s="22">
        <v>0.14670760832480381</v>
      </c>
      <c r="K56" s="23">
        <v>9.8942340498123504E-3</v>
      </c>
      <c r="L56" s="23">
        <v>4.3329921528488573E-2</v>
      </c>
      <c r="M56" s="23">
        <v>0.77720914363698401</v>
      </c>
      <c r="N56" s="24">
        <v>2.2859092459911294E-2</v>
      </c>
      <c r="O56" s="42">
        <f>O55/I55</f>
        <v>0.15660184237461616</v>
      </c>
      <c r="P56" s="63">
        <f>P55/I55</f>
        <v>0.82053906516547248</v>
      </c>
      <c r="R56" s="62"/>
    </row>
    <row r="57" spans="2:19" x14ac:dyDescent="0.15">
      <c r="B57" s="76" t="s">
        <v>259</v>
      </c>
      <c r="C57" s="70" t="s">
        <v>302</v>
      </c>
      <c r="D57" s="78"/>
      <c r="E57" s="78"/>
      <c r="F57" s="78"/>
      <c r="G57" s="78"/>
      <c r="H57" s="79"/>
      <c r="I57" s="14">
        <v>2931</v>
      </c>
      <c r="J57" s="15">
        <v>615</v>
      </c>
      <c r="K57" s="16">
        <v>745</v>
      </c>
      <c r="L57" s="16">
        <v>536</v>
      </c>
      <c r="M57" s="16">
        <v>961</v>
      </c>
      <c r="N57" s="17">
        <v>74</v>
      </c>
      <c r="O57" s="64">
        <f>SUM(J57:K57)</f>
        <v>1360</v>
      </c>
      <c r="P57" s="61">
        <f>SUM(L57:M57)</f>
        <v>1497</v>
      </c>
      <c r="R57" s="62"/>
      <c r="S57" s="62"/>
    </row>
    <row r="58" spans="2:19" x14ac:dyDescent="0.15">
      <c r="B58" s="77"/>
      <c r="C58" s="80"/>
      <c r="D58" s="80"/>
      <c r="E58" s="80"/>
      <c r="F58" s="80"/>
      <c r="G58" s="80"/>
      <c r="H58" s="81"/>
      <c r="I58" s="18">
        <v>1</v>
      </c>
      <c r="J58" s="22">
        <v>0.20982599795291709</v>
      </c>
      <c r="K58" s="23">
        <v>0.25417946093483451</v>
      </c>
      <c r="L58" s="23">
        <v>0.18287273967929035</v>
      </c>
      <c r="M58" s="23">
        <v>0.32787444558171275</v>
      </c>
      <c r="N58" s="24">
        <v>2.5247355851245309E-2</v>
      </c>
      <c r="O58" s="42">
        <f>O57/I57</f>
        <v>0.46400545888775163</v>
      </c>
      <c r="P58" s="63">
        <f>P57/I57</f>
        <v>0.51074718526100304</v>
      </c>
      <c r="R58" s="62"/>
    </row>
    <row r="59" spans="2:19" x14ac:dyDescent="0.15">
      <c r="B59" s="76" t="s">
        <v>260</v>
      </c>
      <c r="C59" s="70" t="s">
        <v>303</v>
      </c>
      <c r="D59" s="78"/>
      <c r="E59" s="78"/>
      <c r="F59" s="78"/>
      <c r="G59" s="78"/>
      <c r="H59" s="79"/>
      <c r="I59" s="14">
        <v>2931</v>
      </c>
      <c r="J59" s="15">
        <v>18</v>
      </c>
      <c r="K59" s="16">
        <v>58</v>
      </c>
      <c r="L59" s="16">
        <v>184</v>
      </c>
      <c r="M59" s="16">
        <v>2571</v>
      </c>
      <c r="N59" s="17">
        <v>100</v>
      </c>
      <c r="O59" s="64">
        <f>SUM(J59:K59)</f>
        <v>76</v>
      </c>
      <c r="P59" s="61">
        <f>SUM(L59:M59)</f>
        <v>2755</v>
      </c>
      <c r="R59" s="62"/>
      <c r="S59" s="62"/>
    </row>
    <row r="60" spans="2:19" x14ac:dyDescent="0.15">
      <c r="B60" s="77"/>
      <c r="C60" s="80"/>
      <c r="D60" s="80"/>
      <c r="E60" s="80"/>
      <c r="F60" s="80"/>
      <c r="G60" s="80"/>
      <c r="H60" s="81"/>
      <c r="I60" s="18">
        <v>1</v>
      </c>
      <c r="J60" s="22">
        <v>6.1412487205731829E-3</v>
      </c>
      <c r="K60" s="23">
        <v>1.9788468099624701E-2</v>
      </c>
      <c r="L60" s="23">
        <v>6.2777209143636978E-2</v>
      </c>
      <c r="M60" s="23">
        <v>0.87717502558853633</v>
      </c>
      <c r="N60" s="24">
        <v>3.4118048447628793E-2</v>
      </c>
      <c r="O60" s="42">
        <f>O59/I59</f>
        <v>2.5929716820197884E-2</v>
      </c>
      <c r="P60" s="63">
        <f>P59/I59</f>
        <v>0.93995223473217338</v>
      </c>
      <c r="R60" s="62"/>
    </row>
    <row r="61" spans="2:19" x14ac:dyDescent="0.15">
      <c r="B61" s="76" t="s">
        <v>261</v>
      </c>
      <c r="C61" s="70" t="s">
        <v>304</v>
      </c>
      <c r="D61" s="78"/>
      <c r="E61" s="78"/>
      <c r="F61" s="78"/>
      <c r="G61" s="78"/>
      <c r="H61" s="79"/>
      <c r="I61" s="14">
        <v>2931</v>
      </c>
      <c r="J61" s="15">
        <v>22</v>
      </c>
      <c r="K61" s="16">
        <v>193</v>
      </c>
      <c r="L61" s="16">
        <v>538</v>
      </c>
      <c r="M61" s="16">
        <v>2072</v>
      </c>
      <c r="N61" s="17">
        <v>106</v>
      </c>
      <c r="O61" s="64">
        <f>SUM(J61:K61)</f>
        <v>215</v>
      </c>
      <c r="P61" s="61">
        <f>SUM(L61:M61)</f>
        <v>2610</v>
      </c>
      <c r="R61" s="62"/>
      <c r="S61" s="62"/>
    </row>
    <row r="62" spans="2:19" x14ac:dyDescent="0.15">
      <c r="B62" s="77"/>
      <c r="C62" s="80"/>
      <c r="D62" s="80"/>
      <c r="E62" s="80"/>
      <c r="F62" s="80"/>
      <c r="G62" s="80"/>
      <c r="H62" s="81"/>
      <c r="I62" s="18">
        <v>1</v>
      </c>
      <c r="J62" s="22">
        <v>7.5059706584783351E-3</v>
      </c>
      <c r="K62" s="23">
        <v>6.5847833503923578E-2</v>
      </c>
      <c r="L62" s="23">
        <v>0.18355510064824293</v>
      </c>
      <c r="M62" s="23">
        <v>0.70692596383486861</v>
      </c>
      <c r="N62" s="24">
        <v>3.6165131354486527E-2</v>
      </c>
      <c r="O62" s="42">
        <f>O61/I61</f>
        <v>7.3353804162401906E-2</v>
      </c>
      <c r="P62" s="63">
        <f>P61/I61</f>
        <v>0.8904810644831116</v>
      </c>
      <c r="R62" s="62"/>
    </row>
    <row r="66" spans="1:7" x14ac:dyDescent="0.15">
      <c r="A66" s="5" t="s">
        <v>348</v>
      </c>
    </row>
    <row r="67" spans="1:7" ht="9.75" customHeight="1" x14ac:dyDescent="0.15"/>
    <row r="68" spans="1:7" x14ac:dyDescent="0.15">
      <c r="C68" s="52">
        <v>1</v>
      </c>
      <c r="D68" s="53">
        <v>2</v>
      </c>
      <c r="E68" s="53">
        <v>3</v>
      </c>
      <c r="F68" s="53">
        <v>4</v>
      </c>
      <c r="G68" s="8"/>
    </row>
    <row r="69" spans="1:7" ht="195.95" customHeight="1" x14ac:dyDescent="0.15">
      <c r="B69" s="9" t="s">
        <v>127</v>
      </c>
      <c r="C69" s="10" t="s">
        <v>307</v>
      </c>
      <c r="D69" s="11" t="s">
        <v>308</v>
      </c>
      <c r="E69" s="11" t="s">
        <v>309</v>
      </c>
      <c r="F69" s="11" t="s">
        <v>26</v>
      </c>
      <c r="G69" s="13" t="s">
        <v>195</v>
      </c>
    </row>
    <row r="70" spans="1:7" x14ac:dyDescent="0.15">
      <c r="B70" s="14">
        <v>2931</v>
      </c>
      <c r="C70" s="15">
        <v>906</v>
      </c>
      <c r="D70" s="16">
        <v>1093</v>
      </c>
      <c r="E70" s="16">
        <v>692</v>
      </c>
      <c r="F70" s="16">
        <v>80</v>
      </c>
      <c r="G70" s="17">
        <v>160</v>
      </c>
    </row>
    <row r="71" spans="1:7" x14ac:dyDescent="0.15">
      <c r="B71" s="18">
        <v>1</v>
      </c>
      <c r="C71" s="22">
        <v>0.30910951893551691</v>
      </c>
      <c r="D71" s="23">
        <v>0.37291026953258272</v>
      </c>
      <c r="E71" s="23">
        <v>0.23609689525759125</v>
      </c>
      <c r="F71" s="23">
        <v>2.7294438758103036E-2</v>
      </c>
      <c r="G71" s="24">
        <v>5.4588877516206072E-2</v>
      </c>
    </row>
    <row r="74" spans="1:7" x14ac:dyDescent="0.15">
      <c r="A74" s="5" t="s">
        <v>349</v>
      </c>
    </row>
    <row r="75" spans="1:7" ht="9.75" customHeight="1" x14ac:dyDescent="0.15"/>
    <row r="76" spans="1:7" x14ac:dyDescent="0.15">
      <c r="C76" s="52">
        <v>1</v>
      </c>
      <c r="D76" s="53">
        <v>2</v>
      </c>
      <c r="E76" s="53">
        <v>3</v>
      </c>
      <c r="F76" s="53">
        <v>4</v>
      </c>
      <c r="G76" s="8"/>
    </row>
    <row r="77" spans="1:7" ht="195.95" customHeight="1" x14ac:dyDescent="0.15">
      <c r="B77" s="9" t="s">
        <v>127</v>
      </c>
      <c r="C77" s="10" t="s">
        <v>310</v>
      </c>
      <c r="D77" s="11" t="s">
        <v>311</v>
      </c>
      <c r="E77" s="11" t="s">
        <v>312</v>
      </c>
      <c r="F77" s="11" t="s">
        <v>313</v>
      </c>
      <c r="G77" s="13" t="s">
        <v>195</v>
      </c>
    </row>
    <row r="78" spans="1:7" x14ac:dyDescent="0.15">
      <c r="B78" s="14">
        <v>2931</v>
      </c>
      <c r="C78" s="15">
        <v>21</v>
      </c>
      <c r="D78" s="16">
        <v>103</v>
      </c>
      <c r="E78" s="16">
        <v>481</v>
      </c>
      <c r="F78" s="16">
        <v>2261</v>
      </c>
      <c r="G78" s="17">
        <v>65</v>
      </c>
    </row>
    <row r="79" spans="1:7" x14ac:dyDescent="0.15">
      <c r="B79" s="18">
        <v>1</v>
      </c>
      <c r="C79" s="22">
        <v>7.164790174002047E-3</v>
      </c>
      <c r="D79" s="23">
        <v>3.514158990105766E-2</v>
      </c>
      <c r="E79" s="23">
        <v>0.16410781303309452</v>
      </c>
      <c r="F79" s="23">
        <v>0.7714090754008871</v>
      </c>
      <c r="G79" s="24">
        <v>2.2176731490958716E-2</v>
      </c>
    </row>
    <row r="82" spans="1:15" x14ac:dyDescent="0.15">
      <c r="A82" s="5" t="s">
        <v>350</v>
      </c>
    </row>
    <row r="83" spans="1:15" ht="9.75" customHeight="1" x14ac:dyDescent="0.15"/>
    <row r="84" spans="1:15" x14ac:dyDescent="0.15">
      <c r="C84" s="52">
        <v>1</v>
      </c>
      <c r="D84" s="53">
        <v>2</v>
      </c>
      <c r="E84" s="53">
        <v>3</v>
      </c>
      <c r="F84" s="53">
        <v>4</v>
      </c>
      <c r="G84" s="53">
        <v>5</v>
      </c>
      <c r="H84" s="53">
        <v>6</v>
      </c>
      <c r="I84" s="53">
        <v>7</v>
      </c>
      <c r="J84" s="53">
        <v>8</v>
      </c>
      <c r="K84" s="53">
        <v>9</v>
      </c>
      <c r="L84" s="53">
        <v>10</v>
      </c>
      <c r="M84" s="53">
        <v>11</v>
      </c>
      <c r="N84" s="53">
        <v>12</v>
      </c>
      <c r="O84" s="8"/>
    </row>
    <row r="85" spans="1:15" ht="195.95" customHeight="1" x14ac:dyDescent="0.15">
      <c r="B85" s="9" t="s">
        <v>127</v>
      </c>
      <c r="C85" s="10" t="s">
        <v>314</v>
      </c>
      <c r="D85" s="11" t="s">
        <v>315</v>
      </c>
      <c r="E85" s="11" t="s">
        <v>316</v>
      </c>
      <c r="F85" s="11" t="s">
        <v>317</v>
      </c>
      <c r="G85" s="11" t="s">
        <v>318</v>
      </c>
      <c r="H85" s="11" t="s">
        <v>319</v>
      </c>
      <c r="I85" s="54" t="s">
        <v>320</v>
      </c>
      <c r="J85" s="11" t="s">
        <v>321</v>
      </c>
      <c r="K85" s="11" t="s">
        <v>322</v>
      </c>
      <c r="L85" s="11" t="s">
        <v>323</v>
      </c>
      <c r="M85" s="11" t="s">
        <v>324</v>
      </c>
      <c r="N85" s="11" t="s">
        <v>214</v>
      </c>
      <c r="O85" s="13" t="s">
        <v>195</v>
      </c>
    </row>
    <row r="86" spans="1:15" x14ac:dyDescent="0.15">
      <c r="B86" s="14">
        <v>2931</v>
      </c>
      <c r="C86" s="15">
        <v>756</v>
      </c>
      <c r="D86" s="16">
        <v>505</v>
      </c>
      <c r="E86" s="16">
        <v>701</v>
      </c>
      <c r="F86" s="16">
        <v>465</v>
      </c>
      <c r="G86" s="16">
        <v>380</v>
      </c>
      <c r="H86" s="16">
        <v>130</v>
      </c>
      <c r="I86" s="16">
        <v>1080</v>
      </c>
      <c r="J86" s="16">
        <v>511</v>
      </c>
      <c r="K86" s="16">
        <v>379</v>
      </c>
      <c r="L86" s="16">
        <v>232</v>
      </c>
      <c r="M86" s="16">
        <v>89</v>
      </c>
      <c r="N86" s="16">
        <v>31</v>
      </c>
      <c r="O86" s="17">
        <v>114</v>
      </c>
    </row>
    <row r="87" spans="1:15" x14ac:dyDescent="0.15">
      <c r="B87" s="18">
        <v>1</v>
      </c>
      <c r="C87" s="22">
        <v>0.25793244626407369</v>
      </c>
      <c r="D87" s="23">
        <v>0.17229614466052542</v>
      </c>
      <c r="E87" s="23">
        <v>0.23916751961787786</v>
      </c>
      <c r="F87" s="23">
        <v>0.1586489252814739</v>
      </c>
      <c r="G87" s="23">
        <v>0.12964858410098942</v>
      </c>
      <c r="H87" s="23">
        <v>4.4353462981917433E-2</v>
      </c>
      <c r="I87" s="23">
        <v>0.36847492323439102</v>
      </c>
      <c r="J87" s="23">
        <v>0.17434322756738316</v>
      </c>
      <c r="K87" s="23">
        <v>0.12930740361651313</v>
      </c>
      <c r="L87" s="23">
        <v>7.9153872398498804E-2</v>
      </c>
      <c r="M87" s="23">
        <v>3.0365063118389629E-2</v>
      </c>
      <c r="N87" s="23">
        <v>1.0576595018764927E-2</v>
      </c>
      <c r="O87" s="24">
        <v>3.8894575230296824E-2</v>
      </c>
    </row>
    <row r="90" spans="1:15" x14ac:dyDescent="0.15">
      <c r="A90" s="5" t="s">
        <v>351</v>
      </c>
    </row>
    <row r="91" spans="1:15" ht="9.75" customHeight="1" x14ac:dyDescent="0.15"/>
    <row r="92" spans="1:15" x14ac:dyDescent="0.15">
      <c r="C92" s="52">
        <v>1</v>
      </c>
      <c r="D92" s="53">
        <v>2</v>
      </c>
      <c r="E92" s="53">
        <v>3</v>
      </c>
      <c r="F92" s="8"/>
    </row>
    <row r="93" spans="1:15" ht="195.95" customHeight="1" x14ac:dyDescent="0.15">
      <c r="B93" s="9" t="s">
        <v>127</v>
      </c>
      <c r="C93" s="10" t="s">
        <v>325</v>
      </c>
      <c r="D93" s="11" t="s">
        <v>326</v>
      </c>
      <c r="E93" s="11" t="s">
        <v>327</v>
      </c>
      <c r="F93" s="13" t="s">
        <v>195</v>
      </c>
    </row>
    <row r="94" spans="1:15" x14ac:dyDescent="0.15">
      <c r="B94" s="14">
        <v>2931</v>
      </c>
      <c r="C94" s="15">
        <v>146</v>
      </c>
      <c r="D94" s="16">
        <v>1596</v>
      </c>
      <c r="E94" s="16">
        <v>1038</v>
      </c>
      <c r="F94" s="17">
        <v>151</v>
      </c>
    </row>
    <row r="95" spans="1:15" x14ac:dyDescent="0.15">
      <c r="B95" s="18">
        <v>1</v>
      </c>
      <c r="C95" s="22">
        <v>4.9812350733538041E-2</v>
      </c>
      <c r="D95" s="23">
        <v>0.54452405322415554</v>
      </c>
      <c r="E95" s="23">
        <v>0.35414534288638688</v>
      </c>
      <c r="F95" s="24">
        <v>5.1518253155919479E-2</v>
      </c>
    </row>
    <row r="98" spans="1:11" x14ac:dyDescent="0.15">
      <c r="A98" s="5" t="s">
        <v>352</v>
      </c>
    </row>
    <row r="99" spans="1:11" ht="9.75" customHeight="1" x14ac:dyDescent="0.15"/>
    <row r="100" spans="1:11" x14ac:dyDescent="0.15">
      <c r="C100" s="52">
        <v>1</v>
      </c>
      <c r="D100" s="53">
        <v>2</v>
      </c>
      <c r="E100" s="53">
        <v>3</v>
      </c>
      <c r="F100" s="53">
        <v>4</v>
      </c>
      <c r="G100" s="53">
        <v>5</v>
      </c>
      <c r="H100" s="53">
        <v>6</v>
      </c>
      <c r="I100" s="53">
        <v>7</v>
      </c>
      <c r="J100" s="53">
        <v>8</v>
      </c>
      <c r="K100" s="8"/>
    </row>
    <row r="101" spans="1:11" ht="195.95" customHeight="1" x14ac:dyDescent="0.15">
      <c r="B101" s="9" t="s">
        <v>127</v>
      </c>
      <c r="C101" s="10" t="s">
        <v>328</v>
      </c>
      <c r="D101" s="11" t="s">
        <v>329</v>
      </c>
      <c r="E101" s="11" t="s">
        <v>330</v>
      </c>
      <c r="F101" s="11" t="s">
        <v>331</v>
      </c>
      <c r="G101" s="11" t="s">
        <v>332</v>
      </c>
      <c r="H101" s="11" t="s">
        <v>333</v>
      </c>
      <c r="I101" s="54" t="s">
        <v>334</v>
      </c>
      <c r="J101" s="11" t="s">
        <v>26</v>
      </c>
      <c r="K101" s="13" t="s">
        <v>195</v>
      </c>
    </row>
    <row r="102" spans="1:11" x14ac:dyDescent="0.15">
      <c r="B102" s="14">
        <v>2931</v>
      </c>
      <c r="C102" s="15">
        <v>1369</v>
      </c>
      <c r="D102" s="16">
        <v>134</v>
      </c>
      <c r="E102" s="16">
        <v>472</v>
      </c>
      <c r="F102" s="16">
        <v>294</v>
      </c>
      <c r="G102" s="16">
        <v>1210</v>
      </c>
      <c r="H102" s="16">
        <v>363</v>
      </c>
      <c r="I102" s="16">
        <v>201</v>
      </c>
      <c r="J102" s="16">
        <v>48</v>
      </c>
      <c r="K102" s="17">
        <v>295</v>
      </c>
    </row>
    <row r="103" spans="1:11" x14ac:dyDescent="0.15">
      <c r="B103" s="18">
        <v>1</v>
      </c>
      <c r="C103" s="22">
        <v>0.46707608324803823</v>
      </c>
      <c r="D103" s="23">
        <v>4.5718184919822588E-2</v>
      </c>
      <c r="E103" s="23">
        <v>0.16103718867280792</v>
      </c>
      <c r="F103" s="23">
        <v>0.10030706243602866</v>
      </c>
      <c r="G103" s="23">
        <v>0.41282838621630841</v>
      </c>
      <c r="H103" s="23">
        <v>0.12384851586489252</v>
      </c>
      <c r="I103" s="23">
        <v>6.8577277379733875E-2</v>
      </c>
      <c r="J103" s="23">
        <v>1.6376663254861822E-2</v>
      </c>
      <c r="K103" s="24">
        <v>0.10064824292050495</v>
      </c>
    </row>
  </sheetData>
  <mergeCells count="24">
    <mergeCell ref="B57:B58"/>
    <mergeCell ref="C57:H58"/>
    <mergeCell ref="B59:B60"/>
    <mergeCell ref="C59:H60"/>
    <mergeCell ref="B61:B62"/>
    <mergeCell ref="C61:H62"/>
    <mergeCell ref="B51:B52"/>
    <mergeCell ref="C51:H52"/>
    <mergeCell ref="B53:B54"/>
    <mergeCell ref="C53:H54"/>
    <mergeCell ref="B55:B56"/>
    <mergeCell ref="C55:H56"/>
    <mergeCell ref="B45:B46"/>
    <mergeCell ref="C45:H46"/>
    <mergeCell ref="B47:B48"/>
    <mergeCell ref="C47:H48"/>
    <mergeCell ref="B49:B50"/>
    <mergeCell ref="C49:H50"/>
    <mergeCell ref="B39:B40"/>
    <mergeCell ref="C39:H40"/>
    <mergeCell ref="B41:B42"/>
    <mergeCell ref="C41:H42"/>
    <mergeCell ref="B43:B44"/>
    <mergeCell ref="C43:H44"/>
  </mergeCells>
  <phoneticPr fontId="1"/>
  <pageMargins left="0.51181102362204722" right="0.51181102362204722" top="0.47244094488188981" bottom="0.59055118110236227" header="0.51181102362204722" footer="0.31496062992125984"/>
  <pageSetup paperSize="9" scale="90" firstPageNumber="19" orientation="portrait" useFirstPageNumber="1" r:id="rId1"/>
  <headerFooter alignWithMargins="0">
    <oddFooter>&amp;C&amp;9&amp;P</oddFooter>
  </headerFooter>
  <rowBreaks count="2" manualBreakCount="2">
    <brk id="65" max="16" man="1"/>
    <brk id="8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属性</vt:lpstr>
      <vt:lpstr>Q6-Q13</vt:lpstr>
      <vt:lpstr>Q14-Q17</vt:lpstr>
      <vt:lpstr>Q18-Q27</vt:lpstr>
      <vt:lpstr>'Q14-Q17'!Print_Area</vt:lpstr>
      <vt:lpstr>'Q18-Q27'!Print_Area</vt:lpstr>
      <vt:lpstr>'Q6-Q13'!Print_Area</vt:lpstr>
      <vt:lpstr>属性!Print_Area</vt:lpstr>
      <vt:lpstr>'Q14-Q17'!閲読率範囲</vt:lpstr>
      <vt:lpstr>'Q14-Q17'!認知率範囲</vt:lpstr>
      <vt:lpstr>不満度範囲</vt:lpstr>
      <vt:lpstr>満足度範囲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第51回滋賀県政世論調査</dc:title>
  <dc:subject>単純集計表</dc:subject>
  <dc:creator>(株)地域未来研究所</dc:creator>
  <dc:description>H30.6　調査実施</dc:description>
  <cp:lastModifiedBy>w</cp:lastModifiedBy>
  <cp:lastPrinted>2021-09-28T02:35:26Z</cp:lastPrinted>
  <dcterms:created xsi:type="dcterms:W3CDTF">2013-05-08T06:11:48Z</dcterms:created>
  <dcterms:modified xsi:type="dcterms:W3CDTF">2021-10-08T17:18:50Z</dcterms:modified>
</cp:coreProperties>
</file>