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H00$\05_理財係\11 公営企業\R2公営企業\01 決算統計\20 統計年報（原稿）\☆HP掲載用（PDF、エクセル）\03 法非適用\"/>
    </mc:Choice>
  </mc:AlternateContent>
  <bookViews>
    <workbookView xWindow="10605" yWindow="135" windowWidth="8790" windowHeight="8115" tabRatio="820"/>
  </bookViews>
  <sheets>
    <sheet name="農業" sheetId="6" r:id="rId1"/>
    <sheet name="小規模" sheetId="8" r:id="rId2"/>
    <sheet name="個別" sheetId="9" r:id="rId3"/>
  </sheets>
  <definedNames>
    <definedName name="_xlnm.Print_Area" localSheetId="2">個別!$A$1:$I$33</definedName>
    <definedName name="_xlnm.Print_Area" localSheetId="1">小規模!$A$1:$I$34</definedName>
    <definedName name="_xlnm.Print_Area" localSheetId="0">農業!$A$1:$AZ$35</definedName>
  </definedNames>
  <calcPr calcId="152511"/>
</workbook>
</file>

<file path=xl/calcChain.xml><?xml version="1.0" encoding="utf-8"?>
<calcChain xmlns="http://schemas.openxmlformats.org/spreadsheetml/2006/main">
  <c r="BA8" i="6" l="1"/>
  <c r="BB8" i="6" s="1"/>
  <c r="BA19" i="6"/>
  <c r="BB19" i="6" s="1"/>
  <c r="BA14" i="6"/>
  <c r="BB14" i="6" s="1"/>
  <c r="BA28" i="6"/>
  <c r="BA18" i="6"/>
  <c r="BB18" i="6" s="1"/>
  <c r="BA29" i="6"/>
  <c r="BB29" i="6" s="1"/>
  <c r="BA10" i="6"/>
  <c r="BB10" i="6" s="1"/>
  <c r="BA15" i="6"/>
  <c r="BB15" i="6" s="1"/>
  <c r="BA20" i="6"/>
  <c r="BB20" i="6" s="1"/>
  <c r="BA12" i="6"/>
  <c r="BB12" i="6" s="1"/>
  <c r="BA9" i="6"/>
  <c r="BB9" i="6" s="1"/>
  <c r="BA23" i="6"/>
  <c r="BB23" i="6" s="1"/>
  <c r="BA21" i="6"/>
  <c r="BB21" i="6" s="1"/>
  <c r="BA27" i="6"/>
  <c r="BB27" i="6" s="1"/>
  <c r="BA13" i="6"/>
  <c r="BB13" i="6" s="1"/>
  <c r="BA31" i="6"/>
  <c r="BB31" i="6" s="1"/>
  <c r="BA22" i="6"/>
  <c r="BB22" i="6" s="1"/>
  <c r="BA6" i="6"/>
  <c r="BB6" i="6" s="1"/>
  <c r="BA7" i="6"/>
  <c r="BB7" i="6" s="1"/>
  <c r="BA17" i="6"/>
  <c r="BB17" i="6" s="1"/>
  <c r="BA24" i="6"/>
  <c r="BB24" i="6" s="1"/>
  <c r="BA25" i="6"/>
  <c r="BB25" i="6" s="1"/>
  <c r="BA11" i="6"/>
  <c r="BA5" i="6"/>
  <c r="BB5" i="6" s="1"/>
  <c r="BA16" i="6"/>
  <c r="BB16" i="6" s="1"/>
  <c r="BA26" i="6"/>
  <c r="BB26" i="6" s="1"/>
  <c r="BA30" i="6"/>
  <c r="BB30" i="6" s="1"/>
  <c r="BA32" i="6"/>
  <c r="BB32" i="6" s="1"/>
  <c r="BA33" i="6"/>
  <c r="BB33" i="6" s="1"/>
  <c r="BA34" i="6"/>
  <c r="BB34" i="6" s="1"/>
  <c r="BB28" i="6" l="1"/>
  <c r="BB11" i="6"/>
  <c r="BA35" i="6"/>
  <c r="BB35" i="6" s="1"/>
</calcChain>
</file>

<file path=xl/comments1.xml><?xml version="1.0" encoding="utf-8"?>
<comments xmlns="http://schemas.openxmlformats.org/spreadsheetml/2006/main">
  <authors>
    <author>w</author>
  </authors>
  <commentLis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  <comment ref="AP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  <comment ref="L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  <comment ref="O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  <comment ref="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  <comment ref="U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  <comment ref="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  <comment ref="A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  <comment ref="AM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  <comment ref="B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  <comment ref="O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  <comment ref="U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</commentList>
</comments>
</file>

<file path=xl/comments2.xml><?xml version="1.0" encoding="utf-8"?>
<comments xmlns="http://schemas.openxmlformats.org/spreadsheetml/2006/main">
  <authors>
    <author>w</author>
  </authors>
  <commentLis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頭に「－」符号を付記</t>
        </r>
      </text>
    </comment>
  </commentList>
</comments>
</file>

<file path=xl/sharedStrings.xml><?xml version="1.0" encoding="utf-8"?>
<sst xmlns="http://schemas.openxmlformats.org/spreadsheetml/2006/main" count="422" uniqueCount="71">
  <si>
    <t>計</t>
  </si>
  <si>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</si>
  <si>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</si>
  <si>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</si>
  <si>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</si>
  <si>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</si>
  <si>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</si>
  <si>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</si>
  <si>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</si>
  <si>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</si>
  <si>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</si>
  <si>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</si>
  <si>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</si>
  <si>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</si>
  <si>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  <rPh sb="0" eb="2">
      <t>ジギョウ</t>
    </rPh>
    <rPh sb="2" eb="3">
      <t>メイ</t>
    </rPh>
    <phoneticPr fontId="3"/>
  </si>
  <si>
    <t>団体名</t>
    <rPh sb="0" eb="3">
      <t>ダンタイメイ</t>
    </rPh>
    <phoneticPr fontId="3"/>
  </si>
  <si>
    <t>彦根市</t>
    <rPh sb="0" eb="3">
      <t>ヒコネシ</t>
    </rPh>
    <phoneticPr fontId="3"/>
  </si>
  <si>
    <t>長浜市</t>
    <rPh sb="0" eb="3">
      <t>ナガハマシ</t>
    </rPh>
    <phoneticPr fontId="3"/>
  </si>
  <si>
    <t>守山市</t>
    <rPh sb="0" eb="3">
      <t>モリヤマシ</t>
    </rPh>
    <phoneticPr fontId="3"/>
  </si>
  <si>
    <t>栗東市</t>
    <rPh sb="0" eb="3">
      <t>リットウシ</t>
    </rPh>
    <phoneticPr fontId="3"/>
  </si>
  <si>
    <t>日野町</t>
    <rPh sb="0" eb="3">
      <t>ヒノチョウ</t>
    </rPh>
    <phoneticPr fontId="3"/>
  </si>
  <si>
    <t>竜王町</t>
    <rPh sb="0" eb="3">
      <t>リュウオウチョウ</t>
    </rPh>
    <phoneticPr fontId="3"/>
  </si>
  <si>
    <t>多賀町</t>
    <rPh sb="0" eb="3">
      <t>タガチョウ</t>
    </rPh>
    <phoneticPr fontId="3"/>
  </si>
  <si>
    <t>　項　目</t>
    <rPh sb="1" eb="2">
      <t>コウ</t>
    </rPh>
    <rPh sb="3" eb="4">
      <t>メ</t>
    </rPh>
    <phoneticPr fontId="3"/>
  </si>
  <si>
    <t>年　度</t>
    <rPh sb="0" eb="1">
      <t>トシ</t>
    </rPh>
    <rPh sb="2" eb="3">
      <t>タビ</t>
    </rPh>
    <phoneticPr fontId="3"/>
  </si>
  <si>
    <t>前年度比(％)</t>
    <rPh sb="0" eb="4">
      <t>ゼンネンドヒ</t>
    </rPh>
    <phoneticPr fontId="3"/>
  </si>
  <si>
    <t>うち雨水処理負担金</t>
    <rPh sb="2" eb="4">
      <t>ウスイ</t>
    </rPh>
    <rPh sb="4" eb="6">
      <t>ショリ</t>
    </rPh>
    <rPh sb="6" eb="9">
      <t>フタンキン</t>
    </rPh>
    <phoneticPr fontId="6"/>
  </si>
  <si>
    <t>うち職員給与費</t>
    <rPh sb="2" eb="4">
      <t>ショクイン</t>
    </rPh>
    <rPh sb="4" eb="7">
      <t>キュウヨヒ</t>
    </rPh>
    <phoneticPr fontId="3"/>
  </si>
  <si>
    <t>資本的収支</t>
    <rPh sb="0" eb="3">
      <t>シホンテキ</t>
    </rPh>
    <rPh sb="3" eb="5">
      <t>シュウシ</t>
    </rPh>
    <phoneticPr fontId="6"/>
  </si>
  <si>
    <t>実質収支</t>
    <rPh sb="0" eb="2">
      <t>ジッシツ</t>
    </rPh>
    <rPh sb="2" eb="4">
      <t>シュウシ</t>
    </rPh>
    <phoneticPr fontId="6"/>
  </si>
  <si>
    <t>甲賀市</t>
    <rPh sb="0" eb="3">
      <t>コウガシ</t>
    </rPh>
    <phoneticPr fontId="3"/>
  </si>
  <si>
    <t>東近江市</t>
    <rPh sb="0" eb="1">
      <t>ヒガシ</t>
    </rPh>
    <rPh sb="1" eb="4">
      <t>オウミシ</t>
    </rPh>
    <phoneticPr fontId="3"/>
  </si>
  <si>
    <t>米原市</t>
    <rPh sb="0" eb="2">
      <t>マイバラ</t>
    </rPh>
    <rPh sb="2" eb="3">
      <t>シ</t>
    </rPh>
    <phoneticPr fontId="3"/>
  </si>
  <si>
    <t>歳入歳出決算</t>
    <rPh sb="0" eb="2">
      <t>サイニュウ</t>
    </rPh>
    <rPh sb="2" eb="4">
      <t>サイシュツ</t>
    </rPh>
    <rPh sb="4" eb="6">
      <t>ケッサン</t>
    </rPh>
    <phoneticPr fontId="3"/>
  </si>
  <si>
    <t>（単位：千円）</t>
  </si>
  <si>
    <t>うち職員給与費</t>
    <rPh sb="2" eb="4">
      <t>ショクイン</t>
    </rPh>
    <rPh sb="4" eb="7">
      <t>キュウヨヒ</t>
    </rPh>
    <phoneticPr fontId="6"/>
  </si>
  <si>
    <t>うち資本費平準化債
未供用分・拡大分</t>
    <rPh sb="2" eb="5">
      <t>シホンヒ</t>
    </rPh>
    <rPh sb="5" eb="9">
      <t>ヘイジュンカサイ</t>
    </rPh>
    <rPh sb="10" eb="11">
      <t>ミ</t>
    </rPh>
    <rPh sb="11" eb="13">
      <t>キョウヨウ</t>
    </rPh>
    <rPh sb="13" eb="14">
      <t>ブン</t>
    </rPh>
    <rPh sb="15" eb="18">
      <t>カクダイブン</t>
    </rPh>
    <phoneticPr fontId="3"/>
  </si>
  <si>
    <t xml:space="preserve">総収益  </t>
    <phoneticPr fontId="6"/>
  </si>
  <si>
    <t>収益的収支</t>
    <phoneticPr fontId="6"/>
  </si>
  <si>
    <t>営業収益</t>
    <phoneticPr fontId="6"/>
  </si>
  <si>
    <t>うち料金収入</t>
    <phoneticPr fontId="6"/>
  </si>
  <si>
    <t>営業外収益</t>
    <phoneticPr fontId="6"/>
  </si>
  <si>
    <t>うち他会計繰入金</t>
    <phoneticPr fontId="6"/>
  </si>
  <si>
    <t>総費用</t>
    <phoneticPr fontId="6"/>
  </si>
  <si>
    <t>収支差引</t>
    <phoneticPr fontId="6"/>
  </si>
  <si>
    <t>資本的収入</t>
    <phoneticPr fontId="6"/>
  </si>
  <si>
    <t>資本的支出</t>
    <phoneticPr fontId="6"/>
  </si>
  <si>
    <t>黒 字</t>
    <phoneticPr fontId="6"/>
  </si>
  <si>
    <t>赤 字</t>
    <phoneticPr fontId="6"/>
  </si>
  <si>
    <t>赤字比率</t>
    <phoneticPr fontId="6"/>
  </si>
  <si>
    <t>（％）</t>
    <phoneticPr fontId="6"/>
  </si>
  <si>
    <t>収益的収支比率</t>
    <phoneticPr fontId="6"/>
  </si>
  <si>
    <t>資本的支出</t>
    <phoneticPr fontId="6"/>
  </si>
  <si>
    <t>農　　業　　集　　落　　排　　水</t>
    <rPh sb="0" eb="1">
      <t>ノウ</t>
    </rPh>
    <rPh sb="3" eb="4">
      <t>ギョウ</t>
    </rPh>
    <rPh sb="6" eb="7">
      <t>シュウ</t>
    </rPh>
    <rPh sb="9" eb="10">
      <t>ラク</t>
    </rPh>
    <rPh sb="12" eb="13">
      <t>オシヒラ</t>
    </rPh>
    <rPh sb="15" eb="16">
      <t>ミズ</t>
    </rPh>
    <phoneticPr fontId="3"/>
  </si>
  <si>
    <t>農　業　集　落　排　水</t>
    <phoneticPr fontId="3"/>
  </si>
  <si>
    <t>小規模集合排水処理</t>
    <rPh sb="0" eb="3">
      <t>ショウキボ</t>
    </rPh>
    <rPh sb="3" eb="5">
      <t>シュウゴウ</t>
    </rPh>
    <rPh sb="5" eb="7">
      <t>ハイスイ</t>
    </rPh>
    <rPh sb="7" eb="9">
      <t>ショリ</t>
    </rPh>
    <phoneticPr fontId="3"/>
  </si>
  <si>
    <t>個別排水処理</t>
    <rPh sb="0" eb="2">
      <t>コベツ</t>
    </rPh>
    <rPh sb="2" eb="4">
      <t>ハイスイ</t>
    </rPh>
    <rPh sb="4" eb="6">
      <t>ショリ</t>
    </rPh>
    <phoneticPr fontId="3"/>
  </si>
  <si>
    <t>皆減</t>
  </si>
  <si>
    <t>　</t>
  </si>
  <si>
    <t>事業名</t>
    <rPh sb="0" eb="2">
      <t>ジギョウ</t>
    </rPh>
    <rPh sb="2" eb="3">
      <t>メイ</t>
    </rPh>
    <phoneticPr fontId="3"/>
  </si>
  <si>
    <t>農　　業　　集　　落　　排　　水</t>
    <phoneticPr fontId="3"/>
  </si>
  <si>
    <t>H30</t>
    <phoneticPr fontId="3"/>
  </si>
  <si>
    <t>R1</t>
    <phoneticPr fontId="3"/>
  </si>
  <si>
    <t>H30</t>
    <phoneticPr fontId="3"/>
  </si>
  <si>
    <t>R1</t>
    <phoneticPr fontId="3"/>
  </si>
  <si>
    <t>H30</t>
    <phoneticPr fontId="3"/>
  </si>
  <si>
    <t>R1</t>
    <phoneticPr fontId="3"/>
  </si>
  <si>
    <t>R1</t>
    <phoneticPr fontId="3"/>
  </si>
  <si>
    <t>H30</t>
    <phoneticPr fontId="3"/>
  </si>
  <si>
    <t>R1</t>
    <phoneticPr fontId="3"/>
  </si>
  <si>
    <t>H30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</si>
</sst>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&quot;△ &quot;#,##0.0"/>
    <numFmt numFmtId="177" formatCode="#,##0;&quot;△ &quot;#,##0"/>
    <numFmt numFmtId="178" formatCode="#,##0_);[Red]\(#,##0\)"/>
    <numFmt numFmtId="179" formatCode="#,##0;&quot;△ &quot;#,##0;&quot;-&quot;;@"/>
    <numFmt numFmtId="180" formatCode="#,##0.0;&quot;△ &quot;#,##0.0;&quot;-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</cellStyleXfs>
  <cellXfs count="177">
    <xf numFmtId="0" fontId="0" fillId="0" borderId="0" xfId="0"/>
    <xf numFmtId="177" fontId="4" fillId="0" borderId="0" xfId="5" applyNumberFormat="1" applyFont="1" applyFill="1" applyBorder="1" applyAlignment="1" applyProtection="1">
      <alignment vertical="center"/>
    </xf>
    <xf numFmtId="177" fontId="2" fillId="0" borderId="0" xfId="5" applyNumberFormat="1" applyFont="1" applyFill="1" applyBorder="1" applyAlignment="1" applyProtection="1">
      <alignment vertical="center"/>
    </xf>
    <xf numFmtId="177" fontId="2" fillId="0" borderId="0" xfId="5" applyNumberFormat="1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Border="1" applyAlignment="1" applyProtection="1">
      <alignment horizontal="right"/>
    </xf>
    <xf numFmtId="0" fontId="2" fillId="0" borderId="0" xfId="5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4" fillId="0" borderId="0" xfId="4" applyNumberFormat="1" applyFont="1" applyFill="1" applyBorder="1" applyAlignment="1" applyProtection="1">
      <alignment vertical="center"/>
    </xf>
    <xf numFmtId="177" fontId="2" fillId="0" borderId="0" xfId="4" applyNumberFormat="1" applyFont="1" applyFill="1" applyBorder="1" applyAlignment="1" applyProtection="1">
      <alignment vertical="center"/>
    </xf>
    <xf numFmtId="177" fontId="2" fillId="0" borderId="0" xfId="4" applyNumberFormat="1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Border="1" applyAlignment="1" applyProtection="1"/>
    <xf numFmtId="0" fontId="2" fillId="0" borderId="0" xfId="4" applyFont="1" applyFill="1" applyBorder="1" applyAlignment="1" applyProtection="1">
      <alignment horizontal="right"/>
    </xf>
    <xf numFmtId="177" fontId="4" fillId="0" borderId="1" xfId="4" applyNumberFormat="1" applyFont="1" applyFill="1" applyBorder="1" applyAlignment="1" applyProtection="1">
      <alignment vertical="center"/>
    </xf>
    <xf numFmtId="177" fontId="2" fillId="0" borderId="2" xfId="4" applyNumberFormat="1" applyFont="1" applyFill="1" applyBorder="1" applyAlignment="1" applyProtection="1">
      <alignment vertical="center"/>
    </xf>
    <xf numFmtId="177" fontId="2" fillId="0" borderId="3" xfId="4" applyNumberFormat="1" applyFont="1" applyFill="1" applyBorder="1" applyAlignment="1">
      <alignment horizontal="right" vertical="center"/>
    </xf>
    <xf numFmtId="177" fontId="2" fillId="0" borderId="4" xfId="4" applyNumberFormat="1" applyFont="1" applyFill="1" applyBorder="1" applyAlignment="1" applyProtection="1">
      <alignment vertical="center"/>
    </xf>
    <xf numFmtId="177" fontId="2" fillId="0" borderId="5" xfId="4" applyNumberFormat="1" applyFont="1" applyFill="1" applyBorder="1" applyAlignment="1" applyProtection="1">
      <alignment horizontal="right" vertical="center"/>
    </xf>
    <xf numFmtId="177" fontId="2" fillId="0" borderId="6" xfId="4" applyNumberFormat="1" applyFont="1" applyFill="1" applyBorder="1" applyAlignment="1" applyProtection="1">
      <alignment vertical="center"/>
    </xf>
    <xf numFmtId="177" fontId="2" fillId="0" borderId="7" xfId="4" applyNumberFormat="1" applyFont="1" applyFill="1" applyBorder="1" applyAlignment="1" applyProtection="1">
      <alignment vertical="center"/>
    </xf>
    <xf numFmtId="0" fontId="5" fillId="0" borderId="8" xfId="4" applyFont="1" applyFill="1" applyBorder="1" applyAlignment="1">
      <alignment horizontal="center" vertical="center" shrinkToFit="1"/>
    </xf>
    <xf numFmtId="177" fontId="2" fillId="0" borderId="4" xfId="4" applyNumberFormat="1" applyFont="1" applyFill="1" applyBorder="1" applyAlignment="1">
      <alignment horizontal="center" vertical="center"/>
    </xf>
    <xf numFmtId="177" fontId="2" fillId="2" borderId="9" xfId="4" applyNumberFormat="1" applyFont="1" applyFill="1" applyBorder="1" applyAlignment="1" applyProtection="1">
      <alignment vertical="center"/>
    </xf>
    <xf numFmtId="177" fontId="2" fillId="0" borderId="0" xfId="4" applyNumberFormat="1" applyFont="1" applyFill="1" applyBorder="1" applyAlignment="1" applyProtection="1">
      <alignment horizontal="distributed" vertical="center"/>
    </xf>
    <xf numFmtId="177" fontId="2" fillId="0" borderId="6" xfId="4" applyNumberFormat="1" applyFont="1" applyFill="1" applyBorder="1" applyAlignment="1" applyProtection="1">
      <alignment horizontal="center" vertical="center"/>
    </xf>
    <xf numFmtId="177" fontId="2" fillId="2" borderId="5" xfId="4" applyNumberFormat="1" applyFont="1" applyFill="1" applyBorder="1" applyAlignment="1" applyProtection="1">
      <alignment vertical="center"/>
    </xf>
    <xf numFmtId="177" fontId="2" fillId="0" borderId="10" xfId="4" applyNumberFormat="1" applyFont="1" applyFill="1" applyBorder="1" applyAlignment="1" applyProtection="1">
      <alignment vertical="center"/>
    </xf>
    <xf numFmtId="177" fontId="2" fillId="0" borderId="9" xfId="4" applyNumberFormat="1" applyFont="1" applyFill="1" applyBorder="1" applyAlignment="1" applyProtection="1">
      <alignment vertical="center"/>
    </xf>
    <xf numFmtId="177" fontId="2" fillId="0" borderId="6" xfId="4" applyNumberFormat="1" applyFont="1" applyFill="1" applyBorder="1" applyAlignment="1">
      <alignment horizontal="center" vertical="center"/>
    </xf>
    <xf numFmtId="176" fontId="2" fillId="2" borderId="9" xfId="4" applyNumberFormat="1" applyFont="1" applyFill="1" applyBorder="1" applyAlignment="1" applyProtection="1">
      <alignment horizontal="distributed" vertical="center" justifyLastLine="1"/>
    </xf>
    <xf numFmtId="176" fontId="2" fillId="2" borderId="5" xfId="4" applyNumberFormat="1" applyFont="1" applyFill="1" applyBorder="1" applyAlignment="1" applyProtection="1">
      <alignment horizontal="distributed" vertical="center" justifyLastLine="1"/>
    </xf>
    <xf numFmtId="0" fontId="2" fillId="0" borderId="0" xfId="4" applyFont="1" applyFill="1" applyBorder="1" applyAlignment="1">
      <alignment vertical="center"/>
    </xf>
    <xf numFmtId="177" fontId="2" fillId="2" borderId="9" xfId="4" applyNumberFormat="1" applyFont="1" applyFill="1" applyBorder="1" applyAlignment="1" applyProtection="1">
      <alignment horizontal="right" vertical="center" justifyLastLine="1"/>
    </xf>
    <xf numFmtId="0" fontId="2" fillId="3" borderId="0" xfId="5" applyFont="1" applyFill="1" applyAlignment="1">
      <alignment vertical="center"/>
    </xf>
    <xf numFmtId="178" fontId="2" fillId="3" borderId="0" xfId="5" applyNumberFormat="1" applyFont="1" applyFill="1" applyAlignment="1">
      <alignment vertical="center"/>
    </xf>
    <xf numFmtId="178" fontId="2" fillId="3" borderId="0" xfId="0" applyNumberFormat="1" applyFont="1" applyFill="1" applyAlignment="1">
      <alignment vertical="center"/>
    </xf>
    <xf numFmtId="178" fontId="2" fillId="3" borderId="0" xfId="4" applyNumberFormat="1" applyFont="1" applyFill="1" applyAlignment="1">
      <alignment vertical="center"/>
    </xf>
    <xf numFmtId="179" fontId="5" fillId="0" borderId="11" xfId="5" applyNumberFormat="1" applyFont="1" applyBorder="1" applyAlignment="1" applyProtection="1">
      <alignment vertical="center"/>
      <protection locked="0"/>
    </xf>
    <xf numFmtId="179" fontId="5" fillId="0" borderId="11" xfId="1" applyNumberFormat="1" applyFont="1" applyBorder="1" applyAlignment="1" applyProtection="1">
      <alignment vertical="center"/>
      <protection locked="0"/>
    </xf>
    <xf numFmtId="177" fontId="2" fillId="3" borderId="3" xfId="5" applyNumberFormat="1" applyFont="1" applyFill="1" applyBorder="1" applyAlignment="1">
      <alignment horizontal="right" vertical="center"/>
    </xf>
    <xf numFmtId="177" fontId="2" fillId="3" borderId="4" xfId="5" applyNumberFormat="1" applyFont="1" applyFill="1" applyBorder="1" applyAlignment="1" applyProtection="1">
      <alignment vertical="center"/>
    </xf>
    <xf numFmtId="177" fontId="2" fillId="3" borderId="0" xfId="5" applyNumberFormat="1" applyFont="1" applyFill="1" applyBorder="1" applyAlignment="1" applyProtection="1">
      <alignment vertical="center"/>
    </xf>
    <xf numFmtId="177" fontId="2" fillId="3" borderId="5" xfId="5" applyNumberFormat="1" applyFont="1" applyFill="1" applyBorder="1" applyAlignment="1" applyProtection="1">
      <alignment horizontal="right" vertical="center"/>
    </xf>
    <xf numFmtId="177" fontId="2" fillId="3" borderId="6" xfId="5" applyNumberFormat="1" applyFont="1" applyFill="1" applyBorder="1" applyAlignment="1" applyProtection="1">
      <alignment vertical="center"/>
    </xf>
    <xf numFmtId="177" fontId="2" fillId="3" borderId="7" xfId="5" applyNumberFormat="1" applyFont="1" applyFill="1" applyBorder="1" applyAlignment="1" applyProtection="1">
      <alignment vertical="center"/>
    </xf>
    <xf numFmtId="0" fontId="5" fillId="3" borderId="8" xfId="5" applyFont="1" applyFill="1" applyBorder="1" applyAlignment="1" applyProtection="1">
      <alignment horizontal="center" vertical="center"/>
    </xf>
    <xf numFmtId="0" fontId="5" fillId="3" borderId="8" xfId="5" applyFont="1" applyFill="1" applyBorder="1" applyAlignment="1">
      <alignment horizontal="center" vertical="center" shrinkToFit="1"/>
    </xf>
    <xf numFmtId="177" fontId="2" fillId="4" borderId="4" xfId="5" applyNumberFormat="1" applyFont="1" applyFill="1" applyBorder="1" applyAlignment="1">
      <alignment horizontal="center" vertical="center"/>
    </xf>
    <xf numFmtId="177" fontId="2" fillId="4" borderId="9" xfId="5" applyNumberFormat="1" applyFont="1" applyFill="1" applyBorder="1" applyAlignment="1" applyProtection="1">
      <alignment vertical="center"/>
    </xf>
    <xf numFmtId="177" fontId="2" fillId="4" borderId="4" xfId="5" applyNumberFormat="1" applyFont="1" applyFill="1" applyBorder="1" applyAlignment="1" applyProtection="1">
      <alignment vertical="center"/>
    </xf>
    <xf numFmtId="177" fontId="2" fillId="4" borderId="0" xfId="5" applyNumberFormat="1" applyFont="1" applyFill="1" applyBorder="1" applyAlignment="1" applyProtection="1">
      <alignment horizontal="distributed" vertical="center"/>
    </xf>
    <xf numFmtId="177" fontId="2" fillId="4" borderId="0" xfId="5" applyNumberFormat="1" applyFont="1" applyFill="1" applyBorder="1" applyAlignment="1" applyProtection="1">
      <alignment vertical="center"/>
    </xf>
    <xf numFmtId="177" fontId="2" fillId="4" borderId="6" xfId="5" applyNumberFormat="1" applyFont="1" applyFill="1" applyBorder="1" applyAlignment="1" applyProtection="1">
      <alignment horizontal="center" vertical="center"/>
    </xf>
    <xf numFmtId="177" fontId="2" fillId="4" borderId="5" xfId="5" applyNumberFormat="1" applyFont="1" applyFill="1" applyBorder="1" applyAlignment="1" applyProtection="1">
      <alignment vertical="center"/>
    </xf>
    <xf numFmtId="177" fontId="2" fillId="4" borderId="10" xfId="5" applyNumberFormat="1" applyFont="1" applyFill="1" applyBorder="1" applyAlignment="1" applyProtection="1">
      <alignment vertical="center"/>
    </xf>
    <xf numFmtId="177" fontId="2" fillId="4" borderId="6" xfId="5" applyNumberFormat="1" applyFont="1" applyFill="1" applyBorder="1" applyAlignment="1">
      <alignment horizontal="center" vertical="center"/>
    </xf>
    <xf numFmtId="177" fontId="2" fillId="4" borderId="9" xfId="5" applyNumberFormat="1" applyFont="1" applyFill="1" applyBorder="1" applyAlignment="1" applyProtection="1">
      <alignment horizontal="right" vertical="center" justifyLastLine="1"/>
    </xf>
    <xf numFmtId="176" fontId="2" fillId="4" borderId="9" xfId="5" applyNumberFormat="1" applyFont="1" applyFill="1" applyBorder="1" applyAlignment="1" applyProtection="1">
      <alignment horizontal="distributed" vertical="center" justifyLastLine="1"/>
    </xf>
    <xf numFmtId="176" fontId="2" fillId="4" borderId="5" xfId="5" applyNumberFormat="1" applyFont="1" applyFill="1" applyBorder="1" applyAlignment="1" applyProtection="1">
      <alignment horizontal="distributed" vertical="center" justifyLastLine="1"/>
    </xf>
    <xf numFmtId="179" fontId="5" fillId="0" borderId="11" xfId="4" applyNumberFormat="1" applyFont="1" applyBorder="1" applyAlignment="1" applyProtection="1">
      <alignment vertical="center"/>
      <protection locked="0"/>
    </xf>
    <xf numFmtId="179" fontId="5" fillId="0" borderId="14" xfId="1" applyNumberFormat="1" applyFont="1" applyBorder="1" applyAlignment="1" applyProtection="1">
      <alignment vertical="center"/>
      <protection locked="0"/>
    </xf>
    <xf numFmtId="180" fontId="7" fillId="5" borderId="14" xfId="5" applyNumberFormat="1" applyFont="1" applyFill="1" applyBorder="1" applyAlignment="1">
      <alignment vertical="center"/>
    </xf>
    <xf numFmtId="180" fontId="7" fillId="5" borderId="11" xfId="5" applyNumberFormat="1" applyFont="1" applyFill="1" applyBorder="1" applyAlignment="1">
      <alignment vertical="center"/>
    </xf>
    <xf numFmtId="180" fontId="7" fillId="5" borderId="15" xfId="5" applyNumberFormat="1" applyFont="1" applyFill="1" applyBorder="1" applyAlignment="1">
      <alignment vertical="center"/>
    </xf>
    <xf numFmtId="179" fontId="7" fillId="5" borderId="14" xfId="4" applyNumberFormat="1" applyFont="1" applyFill="1" applyBorder="1" applyAlignment="1" applyProtection="1">
      <alignment vertical="center"/>
    </xf>
    <xf numFmtId="179" fontId="7" fillId="5" borderId="11" xfId="4" applyNumberFormat="1" applyFont="1" applyFill="1" applyBorder="1" applyAlignment="1" applyProtection="1">
      <alignment vertical="center"/>
    </xf>
    <xf numFmtId="179" fontId="7" fillId="5" borderId="15" xfId="4" applyNumberFormat="1" applyFont="1" applyFill="1" applyBorder="1" applyAlignment="1" applyProtection="1">
      <alignment vertical="center"/>
    </xf>
    <xf numFmtId="179" fontId="7" fillId="5" borderId="11" xfId="4" applyNumberFormat="1" applyFont="1" applyFill="1" applyBorder="1" applyAlignment="1" applyProtection="1">
      <alignment vertical="center"/>
      <protection locked="0"/>
    </xf>
    <xf numFmtId="180" fontId="7" fillId="5" borderId="11" xfId="4" applyNumberFormat="1" applyFont="1" applyFill="1" applyBorder="1" applyAlignment="1" applyProtection="1">
      <alignment vertical="center"/>
      <protection locked="0"/>
    </xf>
    <xf numFmtId="180" fontId="7" fillId="5" borderId="15" xfId="4" applyNumberFormat="1" applyFont="1" applyFill="1" applyBorder="1" applyAlignment="1" applyProtection="1">
      <alignment vertical="center"/>
      <protection locked="0"/>
    </xf>
    <xf numFmtId="180" fontId="7" fillId="5" borderId="15" xfId="5" applyNumberFormat="1" applyFont="1" applyFill="1" applyBorder="1" applyAlignment="1" applyProtection="1">
      <alignment vertical="center"/>
      <protection locked="0"/>
    </xf>
    <xf numFmtId="179" fontId="7" fillId="5" borderId="11" xfId="5" applyNumberFormat="1" applyFont="1" applyFill="1" applyBorder="1" applyAlignment="1" applyProtection="1">
      <alignment vertical="center"/>
    </xf>
    <xf numFmtId="179" fontId="7" fillId="5" borderId="15" xfId="5" applyNumberFormat="1" applyFont="1" applyFill="1" applyBorder="1" applyAlignment="1" applyProtection="1">
      <alignment vertical="center"/>
    </xf>
    <xf numFmtId="179" fontId="7" fillId="5" borderId="14" xfId="5" applyNumberFormat="1" applyFont="1" applyFill="1" applyBorder="1" applyAlignment="1" applyProtection="1">
      <alignment vertical="center"/>
    </xf>
    <xf numFmtId="180" fontId="7" fillId="5" borderId="11" xfId="5" applyNumberFormat="1" applyFont="1" applyFill="1" applyBorder="1" applyAlignment="1" applyProtection="1">
      <alignment vertical="center"/>
    </xf>
    <xf numFmtId="179" fontId="7" fillId="6" borderId="14" xfId="4" applyNumberFormat="1" applyFont="1" applyFill="1" applyBorder="1" applyAlignment="1" applyProtection="1">
      <alignment vertical="center"/>
    </xf>
    <xf numFmtId="179" fontId="5" fillId="6" borderId="11" xfId="5" applyNumberFormat="1" applyFont="1" applyFill="1" applyBorder="1" applyAlignment="1" applyProtection="1">
      <alignment vertical="center"/>
      <protection locked="0"/>
    </xf>
    <xf numFmtId="179" fontId="7" fillId="6" borderId="11" xfId="4" applyNumberFormat="1" applyFont="1" applyFill="1" applyBorder="1" applyAlignment="1" applyProtection="1">
      <alignment vertical="center"/>
    </xf>
    <xf numFmtId="179" fontId="7" fillId="6" borderId="15" xfId="4" applyNumberFormat="1" applyFont="1" applyFill="1" applyBorder="1" applyAlignment="1" applyProtection="1">
      <alignment vertical="center"/>
    </xf>
    <xf numFmtId="179" fontId="7" fillId="6" borderId="11" xfId="4" applyNumberFormat="1" applyFont="1" applyFill="1" applyBorder="1" applyAlignment="1" applyProtection="1">
      <alignment vertical="center"/>
      <protection locked="0"/>
    </xf>
    <xf numFmtId="180" fontId="7" fillId="6" borderId="11" xfId="4" applyNumberFormat="1" applyFont="1" applyFill="1" applyBorder="1" applyAlignment="1" applyProtection="1">
      <alignment vertical="center"/>
      <protection locked="0"/>
    </xf>
    <xf numFmtId="180" fontId="7" fillId="6" borderId="15" xfId="4" applyNumberFormat="1" applyFont="1" applyFill="1" applyBorder="1" applyAlignment="1" applyProtection="1">
      <alignment vertical="center"/>
      <protection locked="0"/>
    </xf>
    <xf numFmtId="179" fontId="5" fillId="6" borderId="11" xfId="1" applyNumberFormat="1" applyFont="1" applyFill="1" applyBorder="1" applyAlignment="1" applyProtection="1">
      <alignment vertical="center"/>
      <protection locked="0"/>
    </xf>
    <xf numFmtId="179" fontId="7" fillId="6" borderId="11" xfId="5" applyNumberFormat="1" applyFont="1" applyFill="1" applyBorder="1" applyAlignment="1" applyProtection="1">
      <alignment vertical="center"/>
      <protection locked="0"/>
    </xf>
    <xf numFmtId="180" fontId="7" fillId="6" borderId="11" xfId="5" applyNumberFormat="1" applyFont="1" applyFill="1" applyBorder="1" applyAlignment="1" applyProtection="1">
      <alignment vertical="center"/>
      <protection locked="0"/>
    </xf>
    <xf numFmtId="180" fontId="7" fillId="6" borderId="15" xfId="5" applyNumberFormat="1" applyFont="1" applyFill="1" applyBorder="1" applyAlignment="1" applyProtection="1">
      <alignment vertical="center"/>
      <protection locked="0"/>
    </xf>
    <xf numFmtId="179" fontId="7" fillId="6" borderId="14" xfId="5" applyNumberFormat="1" applyFont="1" applyFill="1" applyBorder="1" applyAlignment="1" applyProtection="1">
      <alignment vertical="center"/>
    </xf>
    <xf numFmtId="179" fontId="7" fillId="6" borderId="11" xfId="5" applyNumberFormat="1" applyFont="1" applyFill="1" applyBorder="1" applyAlignment="1" applyProtection="1">
      <alignment vertical="center"/>
    </xf>
    <xf numFmtId="179" fontId="7" fillId="6" borderId="15" xfId="5" applyNumberFormat="1" applyFont="1" applyFill="1" applyBorder="1" applyAlignment="1" applyProtection="1">
      <alignment vertical="center"/>
    </xf>
    <xf numFmtId="180" fontId="7" fillId="5" borderId="14" xfId="4" applyNumberFormat="1" applyFont="1" applyFill="1" applyBorder="1" applyAlignment="1">
      <alignment vertical="center"/>
    </xf>
    <xf numFmtId="180" fontId="7" fillId="5" borderId="11" xfId="4" applyNumberFormat="1" applyFont="1" applyFill="1" applyBorder="1" applyAlignment="1">
      <alignment vertical="center"/>
    </xf>
    <xf numFmtId="180" fontId="7" fillId="5" borderId="15" xfId="4" applyNumberFormat="1" applyFont="1" applyFill="1" applyBorder="1" applyAlignment="1">
      <alignment vertical="center"/>
    </xf>
    <xf numFmtId="179" fontId="5" fillId="6" borderId="11" xfId="4" applyNumberFormat="1" applyFont="1" applyFill="1" applyBorder="1" applyAlignment="1" applyProtection="1">
      <alignment vertical="center"/>
      <protection locked="0"/>
    </xf>
    <xf numFmtId="179" fontId="5" fillId="6" borderId="14" xfId="1" applyNumberFormat="1" applyFont="1" applyFill="1" applyBorder="1" applyAlignment="1" applyProtection="1">
      <alignment vertical="center"/>
      <protection locked="0"/>
    </xf>
    <xf numFmtId="0" fontId="5" fillId="6" borderId="8" xfId="5" applyFont="1" applyFill="1" applyBorder="1" applyAlignment="1" applyProtection="1">
      <alignment horizontal="center" vertical="center"/>
    </xf>
    <xf numFmtId="180" fontId="8" fillId="5" borderId="15" xfId="5" applyNumberFormat="1" applyFont="1" applyFill="1" applyBorder="1" applyAlignment="1">
      <alignment vertical="center"/>
    </xf>
    <xf numFmtId="0" fontId="2" fillId="3" borderId="2" xfId="5" applyFont="1" applyFill="1" applyBorder="1" applyAlignment="1">
      <alignment horizontal="center" vertical="center"/>
    </xf>
    <xf numFmtId="0" fontId="2" fillId="3" borderId="1" xfId="5" applyFont="1" applyFill="1" applyBorder="1" applyAlignment="1">
      <alignment horizontal="center" vertical="center"/>
    </xf>
    <xf numFmtId="180" fontId="7" fillId="5" borderId="11" xfId="5" applyNumberFormat="1" applyFont="1" applyFill="1" applyBorder="1" applyAlignment="1">
      <alignment horizontal="right" vertical="center"/>
    </xf>
    <xf numFmtId="180" fontId="7" fillId="5" borderId="11" xfId="4" applyNumberFormat="1" applyFont="1" applyFill="1" applyBorder="1" applyAlignment="1">
      <alignment horizontal="right" vertical="center"/>
    </xf>
    <xf numFmtId="180" fontId="7" fillId="5" borderId="15" xfId="4" applyNumberFormat="1" applyFont="1" applyFill="1" applyBorder="1" applyAlignment="1">
      <alignment horizontal="right" vertical="center"/>
    </xf>
    <xf numFmtId="180" fontId="7" fillId="5" borderId="15" xfId="5" applyNumberFormat="1" applyFont="1" applyFill="1" applyBorder="1" applyAlignment="1">
      <alignment horizontal="right" vertical="center" shrinkToFit="1"/>
    </xf>
    <xf numFmtId="0" fontId="2" fillId="0" borderId="7" xfId="5" applyFont="1" applyFill="1" applyBorder="1" applyAlignment="1">
      <alignment vertical="center"/>
    </xf>
    <xf numFmtId="0" fontId="2" fillId="0" borderId="7" xfId="5" applyFont="1" applyFill="1" applyBorder="1" applyAlignment="1" applyProtection="1">
      <alignment horizontal="right"/>
    </xf>
    <xf numFmtId="0" fontId="2" fillId="3" borderId="13" xfId="5" applyFont="1" applyFill="1" applyBorder="1" applyAlignment="1">
      <alignment horizontal="right" vertical="center"/>
    </xf>
    <xf numFmtId="0" fontId="2" fillId="3" borderId="16" xfId="5" applyFont="1" applyFill="1" applyBorder="1" applyAlignment="1">
      <alignment horizontal="center" vertical="center"/>
    </xf>
    <xf numFmtId="0" fontId="2" fillId="3" borderId="17" xfId="5" applyFont="1" applyFill="1" applyBorder="1" applyAlignment="1">
      <alignment horizontal="center" vertical="center"/>
    </xf>
    <xf numFmtId="0" fontId="2" fillId="3" borderId="13" xfId="5" applyFont="1" applyFill="1" applyBorder="1" applyAlignment="1">
      <alignment horizontal="center" vertical="center"/>
    </xf>
    <xf numFmtId="0" fontId="2" fillId="3" borderId="3" xfId="5" applyFont="1" applyFill="1" applyBorder="1" applyAlignment="1">
      <alignment horizontal="center" vertical="center"/>
    </xf>
    <xf numFmtId="177" fontId="2" fillId="4" borderId="4" xfId="5" applyNumberFormat="1" applyFont="1" applyFill="1" applyBorder="1" applyAlignment="1" applyProtection="1">
      <alignment horizontal="distributed" vertical="center"/>
    </xf>
    <xf numFmtId="177" fontId="2" fillId="4" borderId="0" xfId="5" applyNumberFormat="1" applyFont="1" applyFill="1" applyBorder="1" applyAlignment="1" applyProtection="1">
      <alignment horizontal="distributed" vertical="center"/>
    </xf>
    <xf numFmtId="177" fontId="2" fillId="4" borderId="9" xfId="5" applyNumberFormat="1" applyFont="1" applyFill="1" applyBorder="1" applyAlignment="1" applyProtection="1">
      <alignment horizontal="distributed" vertical="center"/>
    </xf>
    <xf numFmtId="0" fontId="2" fillId="4" borderId="0" xfId="5" applyFont="1" applyFill="1" applyBorder="1" applyAlignment="1">
      <alignment horizontal="distributed" vertical="center"/>
    </xf>
    <xf numFmtId="176" fontId="2" fillId="4" borderId="4" xfId="5" applyNumberFormat="1" applyFont="1" applyFill="1" applyBorder="1" applyAlignment="1" applyProtection="1">
      <alignment horizontal="distributed" vertical="center"/>
    </xf>
    <xf numFmtId="176" fontId="2" fillId="4" borderId="0" xfId="5" applyNumberFormat="1" applyFont="1" applyFill="1" applyBorder="1" applyAlignment="1" applyProtection="1">
      <alignment horizontal="distributed" vertical="center"/>
    </xf>
    <xf numFmtId="176" fontId="2" fillId="4" borderId="6" xfId="5" applyNumberFormat="1" applyFont="1" applyFill="1" applyBorder="1" applyAlignment="1" applyProtection="1">
      <alignment horizontal="distributed" vertical="center"/>
    </xf>
    <xf numFmtId="176" fontId="2" fillId="4" borderId="7" xfId="5" applyNumberFormat="1" applyFont="1" applyFill="1" applyBorder="1" applyAlignment="1" applyProtection="1">
      <alignment horizontal="distributed" vertical="center"/>
    </xf>
    <xf numFmtId="0" fontId="2" fillId="4" borderId="7" xfId="5" applyFont="1" applyFill="1" applyBorder="1" applyAlignment="1">
      <alignment horizontal="distributed" vertical="center"/>
    </xf>
    <xf numFmtId="0" fontId="2" fillId="3" borderId="2" xfId="5" applyFont="1" applyFill="1" applyBorder="1" applyAlignment="1">
      <alignment horizontal="center" vertical="center"/>
    </xf>
    <xf numFmtId="0" fontId="2" fillId="3" borderId="12" xfId="5" applyFont="1" applyFill="1" applyBorder="1" applyAlignment="1">
      <alignment horizontal="center" vertical="center"/>
    </xf>
    <xf numFmtId="0" fontId="2" fillId="3" borderId="8" xfId="5" applyFont="1" applyFill="1" applyBorder="1" applyAlignment="1">
      <alignment horizontal="center" vertical="center"/>
    </xf>
    <xf numFmtId="177" fontId="2" fillId="4" borderId="6" xfId="5" applyNumberFormat="1" applyFont="1" applyFill="1" applyBorder="1" applyAlignment="1" applyProtection="1">
      <alignment horizontal="distributed" vertical="center"/>
    </xf>
    <xf numFmtId="177" fontId="2" fillId="4" borderId="1" xfId="5" applyNumberFormat="1" applyFont="1" applyFill="1" applyBorder="1" applyAlignment="1" applyProtection="1">
      <alignment horizontal="distributed" vertical="center"/>
    </xf>
    <xf numFmtId="177" fontId="2" fillId="4" borderId="2" xfId="5" applyNumberFormat="1" applyFont="1" applyFill="1" applyBorder="1" applyAlignment="1" applyProtection="1">
      <alignment horizontal="distributed" vertical="center"/>
    </xf>
    <xf numFmtId="177" fontId="2" fillId="4" borderId="10" xfId="5" applyNumberFormat="1" applyFont="1" applyFill="1" applyBorder="1" applyAlignment="1" applyProtection="1">
      <alignment horizontal="distributed" vertical="center"/>
    </xf>
    <xf numFmtId="0" fontId="2" fillId="4" borderId="2" xfId="5" applyFont="1" applyFill="1" applyBorder="1" applyAlignment="1">
      <alignment horizontal="distributed" vertical="center"/>
    </xf>
    <xf numFmtId="177" fontId="2" fillId="4" borderId="11" xfId="5" applyNumberFormat="1" applyFont="1" applyFill="1" applyBorder="1" applyAlignment="1" applyProtection="1">
      <alignment horizontal="center" vertical="distributed" textRotation="255"/>
    </xf>
    <xf numFmtId="0" fontId="2" fillId="4" borderId="9" xfId="5" applyFont="1" applyFill="1" applyBorder="1" applyAlignment="1">
      <alignment horizontal="distributed" vertical="center"/>
    </xf>
    <xf numFmtId="177" fontId="2" fillId="4" borderId="0" xfId="5" applyNumberFormat="1" applyFont="1" applyFill="1" applyBorder="1" applyAlignment="1" applyProtection="1">
      <alignment horizontal="center" vertical="center" wrapText="1"/>
    </xf>
    <xf numFmtId="177" fontId="2" fillId="4" borderId="9" xfId="5" applyNumberFormat="1" applyFont="1" applyFill="1" applyBorder="1" applyAlignment="1" applyProtection="1">
      <alignment horizontal="center" vertical="center" wrapText="1"/>
    </xf>
    <xf numFmtId="0" fontId="2" fillId="4" borderId="0" xfId="5" applyFont="1" applyFill="1" applyAlignment="1">
      <alignment horizontal="distributed" vertical="center"/>
    </xf>
    <xf numFmtId="0" fontId="5" fillId="3" borderId="8" xfId="5" applyFont="1" applyFill="1" applyBorder="1" applyAlignment="1" applyProtection="1">
      <alignment horizontal="center" vertical="center"/>
    </xf>
    <xf numFmtId="177" fontId="2" fillId="4" borderId="11" xfId="5" applyNumberFormat="1" applyFont="1" applyFill="1" applyBorder="1" applyAlignment="1" applyProtection="1">
      <alignment horizontal="center" vertical="distributed" textRotation="255" justifyLastLine="1"/>
    </xf>
    <xf numFmtId="177" fontId="2" fillId="4" borderId="0" xfId="5" applyNumberFormat="1" applyFont="1" applyFill="1" applyBorder="1" applyAlignment="1" applyProtection="1">
      <alignment horizontal="center" vertical="center" shrinkToFit="1"/>
    </xf>
    <xf numFmtId="177" fontId="2" fillId="4" borderId="9" xfId="5" applyNumberFormat="1" applyFont="1" applyFill="1" applyBorder="1" applyAlignment="1" applyProtection="1">
      <alignment horizontal="center" vertical="center" shrinkToFit="1"/>
    </xf>
    <xf numFmtId="0" fontId="5" fillId="3" borderId="12" xfId="5" applyFont="1" applyFill="1" applyBorder="1" applyAlignment="1" applyProtection="1">
      <alignment horizontal="center" vertical="center"/>
    </xf>
    <xf numFmtId="0" fontId="5" fillId="3" borderId="13" xfId="5" applyFont="1" applyFill="1" applyBorder="1" applyAlignment="1" applyProtection="1">
      <alignment horizontal="center" vertical="center"/>
    </xf>
    <xf numFmtId="0" fontId="5" fillId="3" borderId="3" xfId="5" applyFont="1" applyFill="1" applyBorder="1" applyAlignment="1" applyProtection="1">
      <alignment horizontal="center" vertical="center"/>
    </xf>
    <xf numFmtId="177" fontId="5" fillId="3" borderId="12" xfId="5" applyNumberFormat="1" applyFont="1" applyFill="1" applyBorder="1" applyAlignment="1" applyProtection="1">
      <alignment horizontal="center" vertical="center"/>
    </xf>
    <xf numFmtId="177" fontId="5" fillId="3" borderId="13" xfId="5" applyNumberFormat="1" applyFont="1" applyFill="1" applyBorder="1" applyAlignment="1" applyProtection="1">
      <alignment horizontal="center" vertical="center"/>
    </xf>
    <xf numFmtId="177" fontId="5" fillId="3" borderId="3" xfId="5" applyNumberFormat="1" applyFont="1" applyFill="1" applyBorder="1" applyAlignment="1" applyProtection="1">
      <alignment horizontal="center" vertical="center"/>
    </xf>
    <xf numFmtId="177" fontId="5" fillId="3" borderId="8" xfId="5" applyNumberFormat="1" applyFont="1" applyFill="1" applyBorder="1" applyAlignment="1" applyProtection="1">
      <alignment horizontal="center" vertical="center"/>
    </xf>
    <xf numFmtId="177" fontId="4" fillId="3" borderId="16" xfId="5" applyNumberFormat="1" applyFont="1" applyFill="1" applyBorder="1" applyAlignment="1" applyProtection="1">
      <alignment horizontal="center" vertical="center"/>
    </xf>
    <xf numFmtId="177" fontId="4" fillId="3" borderId="17" xfId="5" applyNumberFormat="1" applyFont="1" applyFill="1" applyBorder="1" applyAlignment="1" applyProtection="1">
      <alignment horizontal="center" vertical="center"/>
    </xf>
    <xf numFmtId="176" fontId="2" fillId="2" borderId="6" xfId="4" applyNumberFormat="1" applyFont="1" applyFill="1" applyBorder="1" applyAlignment="1" applyProtection="1">
      <alignment horizontal="distributed" vertical="center"/>
    </xf>
    <xf numFmtId="176" fontId="2" fillId="2" borderId="7" xfId="4" applyNumberFormat="1" applyFont="1" applyFill="1" applyBorder="1" applyAlignment="1" applyProtection="1">
      <alignment horizontal="distributed" vertical="center"/>
    </xf>
    <xf numFmtId="0" fontId="2" fillId="2" borderId="7" xfId="4" applyFont="1" applyFill="1" applyBorder="1" applyAlignment="1">
      <alignment horizontal="distributed" vertical="center"/>
    </xf>
    <xf numFmtId="177" fontId="2" fillId="0" borderId="0" xfId="4" applyNumberFormat="1" applyFont="1" applyFill="1" applyBorder="1" applyAlignment="1" applyProtection="1">
      <alignment horizontal="distributed" vertical="center"/>
    </xf>
    <xf numFmtId="0" fontId="2" fillId="0" borderId="0" xfId="4" applyFont="1" applyBorder="1" applyAlignment="1">
      <alignment horizontal="distributed" vertical="center"/>
    </xf>
    <xf numFmtId="0" fontId="2" fillId="0" borderId="9" xfId="4" applyFont="1" applyBorder="1" applyAlignment="1">
      <alignment horizontal="distributed" vertical="center"/>
    </xf>
    <xf numFmtId="177" fontId="2" fillId="2" borderId="6" xfId="4" applyNumberFormat="1" applyFont="1" applyFill="1" applyBorder="1" applyAlignment="1" applyProtection="1">
      <alignment horizontal="distributed" vertical="center"/>
    </xf>
    <xf numFmtId="177" fontId="2" fillId="2" borderId="1" xfId="4" applyNumberFormat="1" applyFont="1" applyFill="1" applyBorder="1" applyAlignment="1" applyProtection="1">
      <alignment horizontal="distributed" vertical="center"/>
    </xf>
    <xf numFmtId="177" fontId="2" fillId="2" borderId="2" xfId="4" applyNumberFormat="1" applyFont="1" applyFill="1" applyBorder="1" applyAlignment="1" applyProtection="1">
      <alignment horizontal="distributed" vertical="center"/>
    </xf>
    <xf numFmtId="177" fontId="2" fillId="2" borderId="10" xfId="4" applyNumberFormat="1" applyFont="1" applyFill="1" applyBorder="1" applyAlignment="1" applyProtection="1">
      <alignment horizontal="distributed" vertical="center"/>
    </xf>
    <xf numFmtId="177" fontId="2" fillId="0" borderId="4" xfId="4" applyNumberFormat="1" applyFont="1" applyFill="1" applyBorder="1" applyAlignment="1" applyProtection="1">
      <alignment horizontal="distributed" vertical="center"/>
    </xf>
    <xf numFmtId="177" fontId="2" fillId="0" borderId="9" xfId="4" applyNumberFormat="1" applyFont="1" applyFill="1" applyBorder="1" applyAlignment="1" applyProtection="1">
      <alignment horizontal="distributed" vertical="center"/>
    </xf>
    <xf numFmtId="177" fontId="2" fillId="0" borderId="11" xfId="4" applyNumberFormat="1" applyFont="1" applyFill="1" applyBorder="1" applyAlignment="1" applyProtection="1">
      <alignment horizontal="center" vertical="distributed" textRotation="255"/>
    </xf>
    <xf numFmtId="177" fontId="2" fillId="2" borderId="4" xfId="4" applyNumberFormat="1" applyFont="1" applyFill="1" applyBorder="1" applyAlignment="1" applyProtection="1">
      <alignment horizontal="distributed" vertical="center"/>
    </xf>
    <xf numFmtId="177" fontId="2" fillId="2" borderId="0" xfId="4" applyNumberFormat="1" applyFont="1" applyFill="1" applyBorder="1" applyAlignment="1" applyProtection="1">
      <alignment horizontal="distributed" vertical="center"/>
    </xf>
    <xf numFmtId="177" fontId="2" fillId="2" borderId="9" xfId="4" applyNumberFormat="1" applyFont="1" applyFill="1" applyBorder="1" applyAlignment="1" applyProtection="1">
      <alignment horizontal="distributed" vertical="center"/>
    </xf>
    <xf numFmtId="0" fontId="2" fillId="0" borderId="0" xfId="4" applyFont="1" applyAlignment="1">
      <alignment horizontal="distributed" vertical="center"/>
    </xf>
    <xf numFmtId="176" fontId="2" fillId="2" borderId="4" xfId="4" applyNumberFormat="1" applyFont="1" applyFill="1" applyBorder="1" applyAlignment="1" applyProtection="1">
      <alignment horizontal="distributed" vertical="center"/>
    </xf>
    <xf numFmtId="176" fontId="2" fillId="2" borderId="0" xfId="4" applyNumberFormat="1" applyFont="1" applyFill="1" applyBorder="1" applyAlignment="1" applyProtection="1">
      <alignment horizontal="distributed" vertical="center"/>
    </xf>
    <xf numFmtId="0" fontId="2" fillId="2" borderId="0" xfId="4" applyFont="1" applyFill="1" applyBorder="1" applyAlignment="1">
      <alignment horizontal="distributed" vertical="center"/>
    </xf>
    <xf numFmtId="0" fontId="2" fillId="2" borderId="2" xfId="4" applyFont="1" applyFill="1" applyBorder="1" applyAlignment="1">
      <alignment horizontal="distributed" vertical="center"/>
    </xf>
    <xf numFmtId="0" fontId="2" fillId="0" borderId="12" xfId="4" applyFont="1" applyFill="1" applyBorder="1" applyAlignment="1" applyProtection="1">
      <alignment horizontal="distributed" vertical="center" indent="1"/>
    </xf>
    <xf numFmtId="0" fontId="2" fillId="0" borderId="13" xfId="4" applyFont="1" applyFill="1" applyBorder="1" applyAlignment="1" applyProtection="1">
      <alignment horizontal="distributed" vertical="center" indent="1"/>
    </xf>
    <xf numFmtId="0" fontId="2" fillId="0" borderId="3" xfId="4" applyFont="1" applyFill="1" applyBorder="1" applyAlignment="1" applyProtection="1">
      <alignment horizontal="distributed" vertical="center" indent="1"/>
    </xf>
    <xf numFmtId="0" fontId="5" fillId="0" borderId="12" xfId="4" applyFont="1" applyFill="1" applyBorder="1" applyAlignment="1" applyProtection="1">
      <alignment horizontal="center" vertical="center"/>
    </xf>
    <xf numFmtId="0" fontId="5" fillId="0" borderId="13" xfId="4" applyFont="1" applyFill="1" applyBorder="1" applyAlignment="1" applyProtection="1">
      <alignment horizontal="center" vertical="center"/>
    </xf>
    <xf numFmtId="0" fontId="5" fillId="0" borderId="3" xfId="4" applyFont="1" applyFill="1" applyBorder="1" applyAlignment="1" applyProtection="1">
      <alignment horizontal="center" vertical="center"/>
    </xf>
    <xf numFmtId="177" fontId="2" fillId="0" borderId="1" xfId="4" applyNumberFormat="1" applyFont="1" applyFill="1" applyBorder="1" applyAlignment="1" applyProtection="1">
      <alignment horizontal="distributed" vertical="center"/>
    </xf>
    <xf numFmtId="0" fontId="2" fillId="0" borderId="2" xfId="4" applyFont="1" applyBorder="1" applyAlignment="1">
      <alignment horizontal="distributed" vertical="center"/>
    </xf>
    <xf numFmtId="177" fontId="2" fillId="0" borderId="11" xfId="4" applyNumberFormat="1" applyFont="1" applyFill="1" applyBorder="1" applyAlignment="1" applyProtection="1">
      <alignment horizontal="center" vertical="distributed" textRotation="255" justifyLastLine="1"/>
    </xf>
    <xf numFmtId="177" fontId="2" fillId="0" borderId="0" xfId="4" applyNumberFormat="1" applyFont="1" applyFill="1" applyBorder="1" applyAlignment="1" applyProtection="1">
      <alignment horizontal="center" vertical="center" shrinkToFit="1"/>
    </xf>
    <xf numFmtId="177" fontId="2" fillId="0" borderId="9" xfId="4" applyNumberFormat="1" applyFont="1" applyFill="1" applyBorder="1" applyAlignment="1" applyProtection="1">
      <alignment horizontal="center" vertical="center" shrinkToFit="1"/>
    </xf>
  </cellXfs>
  <cellStyles count="6">
    <cellStyle name="桁区切り" xfId="1" builtinId="6"/>
    <cellStyle name="標準" xfId="0" builtinId="0"/>
    <cellStyle name="標準 2" xfId="2"/>
    <cellStyle name="標準 4" xfId="3"/>
    <cellStyle name="標準_H15歳入歳出決算(ﾃﾞｰﾀ提出決裁用)" xfId="4"/>
    <cellStyle name="標準_H15歳入歳出決算(公共・農集等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9525</xdr:rowOff>
    </xdr:to>
    <xdr:sp macro="" textlink="">
      <xdr:nvSpPr>
        <xdr:cNvPr id="26695" name="Line 1"/>
        <xdr:cNvSpPr>
          <a:spLocks noChangeShapeType="1"/>
        </xdr:cNvSpPr>
      </xdr:nvSpPr>
      <xdr:spPr bwMode="auto">
        <a:xfrm flipH="1" flipV="1">
          <a:off x="16602075" y="81915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</xdr:row>
      <xdr:rowOff>0</xdr:rowOff>
    </xdr:from>
    <xdr:to>
      <xdr:col>35</xdr:col>
      <xdr:colOff>0</xdr:colOff>
      <xdr:row>2</xdr:row>
      <xdr:rowOff>9525</xdr:rowOff>
    </xdr:to>
    <xdr:sp macro="" textlink="">
      <xdr:nvSpPr>
        <xdr:cNvPr id="26696" name="Line 2"/>
        <xdr:cNvSpPr>
          <a:spLocks noChangeShapeType="1"/>
        </xdr:cNvSpPr>
      </xdr:nvSpPr>
      <xdr:spPr bwMode="auto">
        <a:xfrm flipH="1" flipV="1">
          <a:off x="28460700" y="81915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0</xdr:colOff>
      <xdr:row>2</xdr:row>
      <xdr:rowOff>9525</xdr:rowOff>
    </xdr:to>
    <xdr:sp macro="" textlink="">
      <xdr:nvSpPr>
        <xdr:cNvPr id="26697" name="Line 3"/>
        <xdr:cNvSpPr>
          <a:spLocks noChangeShapeType="1"/>
        </xdr:cNvSpPr>
      </xdr:nvSpPr>
      <xdr:spPr bwMode="auto">
        <a:xfrm flipH="1" flipV="1">
          <a:off x="32537400" y="81915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0</xdr:colOff>
      <xdr:row>2</xdr:row>
      <xdr:rowOff>9525</xdr:rowOff>
    </xdr:to>
    <xdr:sp macro="" textlink="">
      <xdr:nvSpPr>
        <xdr:cNvPr id="26698" name="Line 4"/>
        <xdr:cNvSpPr>
          <a:spLocks noChangeShapeType="1"/>
        </xdr:cNvSpPr>
      </xdr:nvSpPr>
      <xdr:spPr bwMode="auto">
        <a:xfrm flipH="1" flipV="1">
          <a:off x="32537400" y="81915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</xdr:row>
      <xdr:rowOff>9525</xdr:rowOff>
    </xdr:from>
    <xdr:to>
      <xdr:col>5</xdr:col>
      <xdr:colOff>0</xdr:colOff>
      <xdr:row>4</xdr:row>
      <xdr:rowOff>0</xdr:rowOff>
    </xdr:to>
    <xdr:sp macro="" textlink="">
      <xdr:nvSpPr>
        <xdr:cNvPr id="26699" name="Line 5"/>
        <xdr:cNvSpPr>
          <a:spLocks noChangeShapeType="1"/>
        </xdr:cNvSpPr>
      </xdr:nvSpPr>
      <xdr:spPr bwMode="auto">
        <a:xfrm flipH="1" flipV="1">
          <a:off x="38100" y="419100"/>
          <a:ext cx="164782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31</xdr:row>
      <xdr:rowOff>171450</xdr:rowOff>
    </xdr:from>
    <xdr:to>
      <xdr:col>5</xdr:col>
      <xdr:colOff>161925</xdr:colOff>
      <xdr:row>32</xdr:row>
      <xdr:rowOff>238125</xdr:rowOff>
    </xdr:to>
    <xdr:sp macro="" textlink="">
      <xdr:nvSpPr>
        <xdr:cNvPr id="26700" name="AutoShape 6"/>
        <xdr:cNvSpPr>
          <a:spLocks/>
        </xdr:cNvSpPr>
      </xdr:nvSpPr>
      <xdr:spPr bwMode="auto">
        <a:xfrm>
          <a:off x="1733550" y="12868275"/>
          <a:ext cx="114300" cy="476250"/>
        </a:xfrm>
        <a:prstGeom prst="leftBrace">
          <a:avLst>
            <a:gd name="adj1" fmla="val 34722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9525</xdr:rowOff>
    </xdr:from>
    <xdr:to>
      <xdr:col>5</xdr:col>
      <xdr:colOff>28575</xdr:colOff>
      <xdr:row>3</xdr:row>
      <xdr:rowOff>19050</xdr:rowOff>
    </xdr:to>
    <xdr:sp macro="" textlink="">
      <xdr:nvSpPr>
        <xdr:cNvPr id="26701" name="Line 7"/>
        <xdr:cNvSpPr>
          <a:spLocks noChangeShapeType="1"/>
        </xdr:cNvSpPr>
      </xdr:nvSpPr>
      <xdr:spPr bwMode="auto">
        <a:xfrm flipH="1" flipV="1">
          <a:off x="28575" y="419100"/>
          <a:ext cx="16859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1</xdr:row>
      <xdr:rowOff>9525</xdr:rowOff>
    </xdr:from>
    <xdr:to>
      <xdr:col>49</xdr:col>
      <xdr:colOff>581025</xdr:colOff>
      <xdr:row>4</xdr:row>
      <xdr:rowOff>0</xdr:rowOff>
    </xdr:to>
    <xdr:sp macro="" textlink="">
      <xdr:nvSpPr>
        <xdr:cNvPr id="26712" name="Line 44"/>
        <xdr:cNvSpPr>
          <a:spLocks noChangeShapeType="1"/>
        </xdr:cNvSpPr>
      </xdr:nvSpPr>
      <xdr:spPr bwMode="auto">
        <a:xfrm flipH="1" flipV="1">
          <a:off x="39033450" y="419100"/>
          <a:ext cx="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47625</xdr:colOff>
      <xdr:row>31</xdr:row>
      <xdr:rowOff>171450</xdr:rowOff>
    </xdr:from>
    <xdr:to>
      <xdr:col>50</xdr:col>
      <xdr:colOff>161925</xdr:colOff>
      <xdr:row>32</xdr:row>
      <xdr:rowOff>238125</xdr:rowOff>
    </xdr:to>
    <xdr:sp macro="" textlink="">
      <xdr:nvSpPr>
        <xdr:cNvPr id="26713" name="AutoShape 45"/>
        <xdr:cNvSpPr>
          <a:spLocks/>
        </xdr:cNvSpPr>
      </xdr:nvSpPr>
      <xdr:spPr bwMode="auto">
        <a:xfrm>
          <a:off x="39033450" y="12868275"/>
          <a:ext cx="0" cy="476250"/>
        </a:xfrm>
        <a:prstGeom prst="leftBrace">
          <a:avLst>
            <a:gd name="adj1" fmla="val -2147483648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47625</xdr:colOff>
      <xdr:row>31</xdr:row>
      <xdr:rowOff>171450</xdr:rowOff>
    </xdr:from>
    <xdr:to>
      <xdr:col>50</xdr:col>
      <xdr:colOff>161925</xdr:colOff>
      <xdr:row>32</xdr:row>
      <xdr:rowOff>238125</xdr:rowOff>
    </xdr:to>
    <xdr:sp macro="" textlink="">
      <xdr:nvSpPr>
        <xdr:cNvPr id="26714" name="AutoShape 48"/>
        <xdr:cNvSpPr>
          <a:spLocks/>
        </xdr:cNvSpPr>
      </xdr:nvSpPr>
      <xdr:spPr bwMode="auto">
        <a:xfrm>
          <a:off x="39033450" y="12868275"/>
          <a:ext cx="0" cy="476250"/>
        </a:xfrm>
        <a:prstGeom prst="leftBrace">
          <a:avLst>
            <a:gd name="adj1" fmla="val -2147483648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47625</xdr:colOff>
      <xdr:row>31</xdr:row>
      <xdr:rowOff>171450</xdr:rowOff>
    </xdr:from>
    <xdr:to>
      <xdr:col>50</xdr:col>
      <xdr:colOff>161925</xdr:colOff>
      <xdr:row>32</xdr:row>
      <xdr:rowOff>238125</xdr:rowOff>
    </xdr:to>
    <xdr:sp macro="" textlink="">
      <xdr:nvSpPr>
        <xdr:cNvPr id="26715" name="AutoShape 51"/>
        <xdr:cNvSpPr>
          <a:spLocks/>
        </xdr:cNvSpPr>
      </xdr:nvSpPr>
      <xdr:spPr bwMode="auto">
        <a:xfrm>
          <a:off x="39033450" y="12868275"/>
          <a:ext cx="0" cy="476250"/>
        </a:xfrm>
        <a:prstGeom prst="leftBrace">
          <a:avLst>
            <a:gd name="adj1" fmla="val -2147483648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45</xdr:col>
      <xdr:colOff>9525</xdr:colOff>
      <xdr:row>1</xdr:row>
      <xdr:rowOff>0</xdr:rowOff>
    </xdr:from>
    <xdr:to>
      <xdr:col>50</xdr:col>
      <xdr:colOff>28575</xdr:colOff>
      <xdr:row>2</xdr:row>
      <xdr:rowOff>9525</xdr:rowOff>
    </xdr:to>
    <xdr:sp macro="" textlink="">
      <xdr:nvSpPr>
        <xdr:cNvPr id="26716" name="Line 53"/>
        <xdr:cNvSpPr>
          <a:spLocks noChangeShapeType="1"/>
        </xdr:cNvSpPr>
      </xdr:nvSpPr>
      <xdr:spPr bwMode="auto">
        <a:xfrm>
          <a:off x="39033450" y="409575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31</xdr:row>
      <xdr:rowOff>171450</xdr:rowOff>
    </xdr:from>
    <xdr:to>
      <xdr:col>29</xdr:col>
      <xdr:colOff>161925</xdr:colOff>
      <xdr:row>32</xdr:row>
      <xdr:rowOff>238125</xdr:rowOff>
    </xdr:to>
    <xdr:sp macro="" textlink="">
      <xdr:nvSpPr>
        <xdr:cNvPr id="24" name="AutoShape 12"/>
        <xdr:cNvSpPr>
          <a:spLocks/>
        </xdr:cNvSpPr>
      </xdr:nvSpPr>
      <xdr:spPr bwMode="auto">
        <a:xfrm>
          <a:off x="28935589" y="12826093"/>
          <a:ext cx="114300" cy="474889"/>
        </a:xfrm>
        <a:prstGeom prst="leftBrace">
          <a:avLst>
            <a:gd name="adj1" fmla="val 34722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1</xdr:row>
      <xdr:rowOff>9525</xdr:rowOff>
    </xdr:from>
    <xdr:to>
      <xdr:col>29</xdr:col>
      <xdr:colOff>28575</xdr:colOff>
      <xdr:row>3</xdr:row>
      <xdr:rowOff>19050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 flipH="1" flipV="1">
          <a:off x="27210204" y="417739"/>
          <a:ext cx="1706335" cy="82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9525</xdr:rowOff>
    </xdr:from>
    <xdr:to>
      <xdr:col>29</xdr:col>
      <xdr:colOff>0</xdr:colOff>
      <xdr:row>4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 flipH="1" flipV="1">
          <a:off x="27200679" y="417739"/>
          <a:ext cx="1687285" cy="12151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47625</xdr:colOff>
      <xdr:row>31</xdr:row>
      <xdr:rowOff>171450</xdr:rowOff>
    </xdr:from>
    <xdr:to>
      <xdr:col>29</xdr:col>
      <xdr:colOff>161925</xdr:colOff>
      <xdr:row>32</xdr:row>
      <xdr:rowOff>238125</xdr:rowOff>
    </xdr:to>
    <xdr:sp macro="" textlink="">
      <xdr:nvSpPr>
        <xdr:cNvPr id="27" name="AutoShape 24"/>
        <xdr:cNvSpPr>
          <a:spLocks/>
        </xdr:cNvSpPr>
      </xdr:nvSpPr>
      <xdr:spPr bwMode="auto">
        <a:xfrm>
          <a:off x="28935589" y="12826093"/>
          <a:ext cx="114300" cy="474889"/>
        </a:xfrm>
        <a:prstGeom prst="leftBrace">
          <a:avLst>
            <a:gd name="adj1" fmla="val 34722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31</xdr:row>
      <xdr:rowOff>171450</xdr:rowOff>
    </xdr:from>
    <xdr:to>
      <xdr:col>29</xdr:col>
      <xdr:colOff>161925</xdr:colOff>
      <xdr:row>32</xdr:row>
      <xdr:rowOff>238125</xdr:rowOff>
    </xdr:to>
    <xdr:sp macro="" textlink="">
      <xdr:nvSpPr>
        <xdr:cNvPr id="28" name="AutoShape 36"/>
        <xdr:cNvSpPr>
          <a:spLocks/>
        </xdr:cNvSpPr>
      </xdr:nvSpPr>
      <xdr:spPr bwMode="auto">
        <a:xfrm>
          <a:off x="28935589" y="12826093"/>
          <a:ext cx="114300" cy="474889"/>
        </a:xfrm>
        <a:prstGeom prst="leftBrace">
          <a:avLst>
            <a:gd name="adj1" fmla="val 34722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38100</xdr:rowOff>
    </xdr:from>
    <xdr:to>
      <xdr:col>4</xdr:col>
      <xdr:colOff>581025</xdr:colOff>
      <xdr:row>4</xdr:row>
      <xdr:rowOff>0</xdr:rowOff>
    </xdr:to>
    <xdr:sp macro="" textlink="">
      <xdr:nvSpPr>
        <xdr:cNvPr id="3715" name="Line 1"/>
        <xdr:cNvSpPr>
          <a:spLocks noChangeShapeType="1"/>
        </xdr:cNvSpPr>
      </xdr:nvSpPr>
      <xdr:spPr bwMode="auto">
        <a:xfrm flipH="1" flipV="1">
          <a:off x="38100" y="447675"/>
          <a:ext cx="1819275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 macro="" textlink="">
      <xdr:nvSpPr>
        <xdr:cNvPr id="3716" name="AutoShape 2"/>
        <xdr:cNvSpPr>
          <a:spLocks/>
        </xdr:cNvSpPr>
      </xdr:nvSpPr>
      <xdr:spPr bwMode="auto">
        <a:xfrm>
          <a:off x="1905000" y="12458700"/>
          <a:ext cx="114300" cy="476250"/>
        </a:xfrm>
        <a:prstGeom prst="leftBrace">
          <a:avLst>
            <a:gd name="adj1" fmla="val 34722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4</xdr:col>
      <xdr:colOff>581025</xdr:colOff>
      <xdr:row>3</xdr:row>
      <xdr:rowOff>9525</xdr:rowOff>
    </xdr:to>
    <xdr:sp macro="" textlink="">
      <xdr:nvSpPr>
        <xdr:cNvPr id="3717" name="Line 3"/>
        <xdr:cNvSpPr>
          <a:spLocks noChangeShapeType="1"/>
        </xdr:cNvSpPr>
      </xdr:nvSpPr>
      <xdr:spPr bwMode="auto">
        <a:xfrm flipH="1" flipV="1">
          <a:off x="28575" y="438150"/>
          <a:ext cx="182880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552450</xdr:colOff>
      <xdr:row>2</xdr:row>
      <xdr:rowOff>0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0" y="428625"/>
          <a:ext cx="18288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 macro="" textlink="">
      <xdr:nvSpPr>
        <xdr:cNvPr id="3719" name="AutoShape 6"/>
        <xdr:cNvSpPr>
          <a:spLocks/>
        </xdr:cNvSpPr>
      </xdr:nvSpPr>
      <xdr:spPr bwMode="auto">
        <a:xfrm>
          <a:off x="1905000" y="12458700"/>
          <a:ext cx="114300" cy="476250"/>
        </a:xfrm>
        <a:prstGeom prst="leftBrace">
          <a:avLst>
            <a:gd name="adj1" fmla="val 34722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29</xdr:row>
      <xdr:rowOff>171450</xdr:rowOff>
    </xdr:from>
    <xdr:to>
      <xdr:col>5</xdr:col>
      <xdr:colOff>161925</xdr:colOff>
      <xdr:row>30</xdr:row>
      <xdr:rowOff>238125</xdr:rowOff>
    </xdr:to>
    <xdr:sp macro="" textlink="">
      <xdr:nvSpPr>
        <xdr:cNvPr id="4629" name="AutoShape 2"/>
        <xdr:cNvSpPr>
          <a:spLocks/>
        </xdr:cNvSpPr>
      </xdr:nvSpPr>
      <xdr:spPr bwMode="auto">
        <a:xfrm>
          <a:off x="1905000" y="12049125"/>
          <a:ext cx="114300" cy="476250"/>
        </a:xfrm>
        <a:prstGeom prst="leftBrace">
          <a:avLst>
            <a:gd name="adj1" fmla="val 34722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9525</xdr:rowOff>
    </xdr:from>
    <xdr:to>
      <xdr:col>4</xdr:col>
      <xdr:colOff>581025</xdr:colOff>
      <xdr:row>4</xdr:row>
      <xdr:rowOff>0</xdr:rowOff>
    </xdr:to>
    <xdr:sp macro="" textlink="">
      <xdr:nvSpPr>
        <xdr:cNvPr id="4630" name="Line 4"/>
        <xdr:cNvSpPr>
          <a:spLocks noChangeShapeType="1"/>
        </xdr:cNvSpPr>
      </xdr:nvSpPr>
      <xdr:spPr bwMode="auto">
        <a:xfrm flipH="1" flipV="1">
          <a:off x="28575" y="419100"/>
          <a:ext cx="182880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5</xdr:col>
      <xdr:colOff>28575</xdr:colOff>
      <xdr:row>3</xdr:row>
      <xdr:rowOff>19050</xdr:rowOff>
    </xdr:to>
    <xdr:sp macro="" textlink="">
      <xdr:nvSpPr>
        <xdr:cNvPr id="4631" name="Line 5"/>
        <xdr:cNvSpPr>
          <a:spLocks noChangeShapeType="1"/>
        </xdr:cNvSpPr>
      </xdr:nvSpPr>
      <xdr:spPr bwMode="auto">
        <a:xfrm flipH="1" flipV="1">
          <a:off x="28575" y="438150"/>
          <a:ext cx="1857375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552450</xdr:colOff>
      <xdr:row>2</xdr:row>
      <xdr:rowOff>0</xdr:rowOff>
    </xdr:to>
    <xdr:sp macro="" textlink="">
      <xdr:nvSpPr>
        <xdr:cNvPr id="4632" name="Line 6"/>
        <xdr:cNvSpPr>
          <a:spLocks noChangeShapeType="1"/>
        </xdr:cNvSpPr>
      </xdr:nvSpPr>
      <xdr:spPr bwMode="auto">
        <a:xfrm>
          <a:off x="0" y="428625"/>
          <a:ext cx="18288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BB36"/>
  <sheetViews>
    <sheetView tabSelected="1" view="pageBreakPreview" zoomScale="70" zoomScaleNormal="60" zoomScaleSheetLayoutView="70" workbookViewId="0">
      <pane xSplit="6" ySplit="4" topLeftCell="G5" activePane="bottomRight" state="frozen"/>
      <selection activeCell="Q13" sqref="Q13"/>
      <selection pane="topRight" activeCell="Q13" sqref="Q13"/>
      <selection pane="bottomLeft" activeCell="Q13" sqref="Q13"/>
      <selection pane="bottomRight" activeCell="J10" sqref="J10"/>
    </sheetView>
  </sheetViews>
  <sheetFormatPr defaultColWidth="11" defaultRowHeight="17.25" x14ac:dyDescent="0.15"/>
  <cols>
    <col min="1" max="1" width="4.75" style="6" customWidth="1"/>
    <col min="2" max="2" width="4" style="6" customWidth="1"/>
    <col min="3" max="3" width="1.75" style="6" customWidth="1"/>
    <col min="4" max="4" width="4" style="6" customWidth="1"/>
    <col min="5" max="5" width="7.625" style="6" customWidth="1"/>
    <col min="6" max="6" width="13.125" style="6" customWidth="1"/>
    <col min="7" max="11" width="13.375" style="6" customWidth="1"/>
    <col min="12" max="12" width="13.625" style="6" customWidth="1"/>
    <col min="13" max="18" width="13.375" style="6" customWidth="1"/>
    <col min="19" max="21" width="13.375" style="6" hidden="1" customWidth="1"/>
    <col min="22" max="24" width="13.375" style="6" customWidth="1"/>
    <col min="25" max="25" width="4.75" style="6" customWidth="1"/>
    <col min="26" max="26" width="4" style="6" customWidth="1"/>
    <col min="27" max="27" width="1.75" style="6" customWidth="1"/>
    <col min="28" max="28" width="4" style="6" customWidth="1"/>
    <col min="29" max="29" width="7.625" style="6" customWidth="1"/>
    <col min="30" max="30" width="13.125" style="6" customWidth="1"/>
    <col min="31" max="31" width="13.375" style="7" hidden="1" customWidth="1"/>
    <col min="32" max="33" width="13.375" style="6" hidden="1" customWidth="1"/>
    <col min="34" max="34" width="13.375" style="11" customWidth="1"/>
    <col min="35" max="36" width="13.375" style="6" customWidth="1"/>
    <col min="37" max="37" width="12.625" style="11" hidden="1" customWidth="1"/>
    <col min="38" max="39" width="12.625" style="6" hidden="1" customWidth="1"/>
    <col min="40" max="42" width="12.625" style="6" customWidth="1"/>
    <col min="43" max="44" width="15.75" style="6" customWidth="1"/>
    <col min="45" max="45" width="13.375" style="6" customWidth="1"/>
    <col min="46" max="46" width="4.75" style="6" hidden="1" customWidth="1"/>
    <col min="47" max="47" width="4" style="6" hidden="1" customWidth="1"/>
    <col min="48" max="48" width="1.75" style="6" hidden="1" customWidth="1"/>
    <col min="49" max="49" width="4" style="6" hidden="1" customWidth="1"/>
    <col min="50" max="50" width="7.625" style="6" hidden="1" customWidth="1"/>
    <col min="51" max="51" width="13.125" style="6" hidden="1" customWidth="1"/>
    <col min="52" max="53" width="15.875" style="6" hidden="1" customWidth="1"/>
    <col min="54" max="54" width="13.375" style="6" hidden="1" customWidth="1"/>
    <col min="55" max="133" width="14.625" style="6" customWidth="1"/>
    <col min="134" max="16384" width="11" style="6"/>
  </cols>
  <sheetData>
    <row r="1" spans="1:54" ht="32.25" customHeight="1" x14ac:dyDescent="0.2">
      <c r="A1" s="1" t="s">
        <v>33</v>
      </c>
      <c r="B1" s="2"/>
      <c r="C1" s="2"/>
      <c r="D1" s="2"/>
      <c r="E1" s="2"/>
      <c r="F1" s="3"/>
      <c r="G1" s="103"/>
      <c r="H1" s="103"/>
      <c r="I1" s="104"/>
      <c r="J1" s="103"/>
      <c r="K1" s="103"/>
      <c r="L1" s="104"/>
      <c r="M1" s="103"/>
      <c r="N1" s="103"/>
      <c r="O1" s="104"/>
      <c r="P1" s="4"/>
      <c r="Q1" s="4"/>
      <c r="R1" s="5"/>
      <c r="S1" s="4"/>
      <c r="T1" s="4"/>
      <c r="U1" s="5"/>
      <c r="V1" s="4"/>
      <c r="W1" s="4"/>
      <c r="X1" s="5"/>
      <c r="Y1" s="1" t="s">
        <v>33</v>
      </c>
      <c r="Z1" s="2"/>
      <c r="AA1" s="2"/>
      <c r="AB1" s="2"/>
      <c r="AC1" s="2"/>
      <c r="AD1" s="3"/>
      <c r="AE1" s="4"/>
      <c r="AF1" s="4"/>
      <c r="AG1" s="5"/>
      <c r="AH1" s="32"/>
      <c r="AI1" s="4"/>
      <c r="AJ1" s="5"/>
      <c r="AK1" s="32"/>
      <c r="AL1" s="4"/>
      <c r="AM1" s="5"/>
      <c r="AN1" s="5"/>
      <c r="AO1" s="5"/>
      <c r="AP1" s="5"/>
      <c r="AQ1" s="4"/>
      <c r="AR1" s="4"/>
      <c r="AS1" s="5"/>
      <c r="AT1" s="1" t="s">
        <v>33</v>
      </c>
      <c r="AU1" s="2"/>
      <c r="AV1" s="2"/>
      <c r="AW1" s="2"/>
      <c r="AX1" s="2"/>
      <c r="AY1" s="3"/>
      <c r="AZ1" s="4"/>
      <c r="BA1" s="4"/>
      <c r="BB1" s="5"/>
    </row>
    <row r="2" spans="1:54" ht="32.25" customHeight="1" x14ac:dyDescent="0.15">
      <c r="A2" s="143"/>
      <c r="B2" s="144"/>
      <c r="C2" s="144"/>
      <c r="D2" s="144"/>
      <c r="E2" s="144"/>
      <c r="F2" s="40" t="s">
        <v>14</v>
      </c>
      <c r="G2" s="120" t="s">
        <v>53</v>
      </c>
      <c r="H2" s="108"/>
      <c r="I2" s="108"/>
      <c r="J2" s="108"/>
      <c r="K2" s="108"/>
      <c r="L2" s="108"/>
      <c r="M2" s="121" t="s">
        <v>53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06"/>
      <c r="Z2" s="107"/>
      <c r="AA2" s="107"/>
      <c r="AB2" s="107"/>
      <c r="AC2" s="107"/>
      <c r="AD2" s="105" t="s">
        <v>59</v>
      </c>
      <c r="AE2" s="108" t="s">
        <v>60</v>
      </c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9"/>
      <c r="AT2" s="98"/>
      <c r="AU2" s="97"/>
      <c r="AV2" s="97"/>
      <c r="AW2" s="97"/>
      <c r="AX2" s="97"/>
      <c r="AY2" s="40" t="s">
        <v>14</v>
      </c>
      <c r="AZ2" s="108" t="s">
        <v>54</v>
      </c>
      <c r="BA2" s="108"/>
      <c r="BB2" s="109"/>
    </row>
    <row r="3" spans="1:54" ht="32.25" customHeight="1" x14ac:dyDescent="0.15">
      <c r="A3" s="41"/>
      <c r="B3" s="42"/>
      <c r="C3" s="42"/>
      <c r="D3" s="42"/>
      <c r="E3" s="42"/>
      <c r="F3" s="43" t="s">
        <v>15</v>
      </c>
      <c r="G3" s="132" t="s">
        <v>16</v>
      </c>
      <c r="H3" s="132"/>
      <c r="I3" s="132"/>
      <c r="J3" s="132" t="s">
        <v>17</v>
      </c>
      <c r="K3" s="132"/>
      <c r="L3" s="132"/>
      <c r="M3" s="142" t="s">
        <v>18</v>
      </c>
      <c r="N3" s="142"/>
      <c r="O3" s="142"/>
      <c r="P3" s="142" t="s">
        <v>19</v>
      </c>
      <c r="Q3" s="142"/>
      <c r="R3" s="142"/>
      <c r="S3" s="142" t="s">
        <v>30</v>
      </c>
      <c r="T3" s="142"/>
      <c r="U3" s="142"/>
      <c r="V3" s="142" t="s">
        <v>31</v>
      </c>
      <c r="W3" s="142"/>
      <c r="X3" s="142"/>
      <c r="Y3" s="41"/>
      <c r="Z3" s="42"/>
      <c r="AA3" s="42"/>
      <c r="AB3" s="42"/>
      <c r="AC3" s="42"/>
      <c r="AD3" s="43" t="s">
        <v>15</v>
      </c>
      <c r="AE3" s="139" t="s">
        <v>32</v>
      </c>
      <c r="AF3" s="140"/>
      <c r="AG3" s="141"/>
      <c r="AH3" s="139" t="s">
        <v>20</v>
      </c>
      <c r="AI3" s="140"/>
      <c r="AJ3" s="141"/>
      <c r="AK3" s="139" t="s">
        <v>21</v>
      </c>
      <c r="AL3" s="140"/>
      <c r="AM3" s="141"/>
      <c r="AN3" s="139" t="s">
        <v>22</v>
      </c>
      <c r="AO3" s="140"/>
      <c r="AP3" s="141"/>
      <c r="AQ3" s="136" t="s">
        <v>0</v>
      </c>
      <c r="AR3" s="137"/>
      <c r="AS3" s="138"/>
      <c r="AT3" s="41"/>
      <c r="AU3" s="42"/>
      <c r="AV3" s="42"/>
      <c r="AW3" s="42"/>
      <c r="AX3" s="42"/>
      <c r="AY3" s="43" t="s">
        <v>15</v>
      </c>
      <c r="AZ3" s="136" t="s">
        <v>0</v>
      </c>
      <c r="BA3" s="137"/>
      <c r="BB3" s="138"/>
    </row>
    <row r="4" spans="1:54" ht="32.25" customHeight="1" x14ac:dyDescent="0.15">
      <c r="A4" s="44" t="s">
        <v>23</v>
      </c>
      <c r="B4" s="45"/>
      <c r="C4" s="45"/>
      <c r="D4" s="45"/>
      <c r="E4" s="45"/>
      <c r="F4" s="43" t="s">
        <v>24</v>
      </c>
      <c r="G4" s="46" t="s">
        <v>61</v>
      </c>
      <c r="H4" s="46" t="s">
        <v>62</v>
      </c>
      <c r="I4" s="47" t="s">
        <v>25</v>
      </c>
      <c r="J4" s="46" t="s">
        <v>63</v>
      </c>
      <c r="K4" s="46" t="s">
        <v>62</v>
      </c>
      <c r="L4" s="47" t="s">
        <v>25</v>
      </c>
      <c r="M4" s="46" t="s">
        <v>61</v>
      </c>
      <c r="N4" s="46" t="s">
        <v>64</v>
      </c>
      <c r="O4" s="47" t="s">
        <v>25</v>
      </c>
      <c r="P4" s="46" t="s">
        <v>65</v>
      </c>
      <c r="Q4" s="46" t="s">
        <v>62</v>
      </c>
      <c r="R4" s="47" t="s">
        <v>25</v>
      </c>
      <c r="S4" s="46">
        <v>28</v>
      </c>
      <c r="T4" s="95">
        <v>29</v>
      </c>
      <c r="U4" s="47" t="s">
        <v>25</v>
      </c>
      <c r="V4" s="46" t="s">
        <v>65</v>
      </c>
      <c r="W4" s="46" t="s">
        <v>66</v>
      </c>
      <c r="X4" s="47" t="s">
        <v>25</v>
      </c>
      <c r="Y4" s="44" t="s">
        <v>23</v>
      </c>
      <c r="Z4" s="45"/>
      <c r="AA4" s="45"/>
      <c r="AB4" s="45"/>
      <c r="AC4" s="45"/>
      <c r="AD4" s="43" t="s">
        <v>24</v>
      </c>
      <c r="AE4" s="46">
        <v>29</v>
      </c>
      <c r="AF4" s="95">
        <v>29</v>
      </c>
      <c r="AG4" s="47" t="s">
        <v>25</v>
      </c>
      <c r="AH4" s="46" t="s">
        <v>65</v>
      </c>
      <c r="AI4" s="46" t="s">
        <v>67</v>
      </c>
      <c r="AJ4" s="47" t="s">
        <v>25</v>
      </c>
      <c r="AK4" s="46">
        <v>29</v>
      </c>
      <c r="AL4" s="95">
        <v>29</v>
      </c>
      <c r="AM4" s="47" t="s">
        <v>25</v>
      </c>
      <c r="AN4" s="46" t="s">
        <v>61</v>
      </c>
      <c r="AO4" s="46" t="s">
        <v>62</v>
      </c>
      <c r="AP4" s="47" t="s">
        <v>25</v>
      </c>
      <c r="AQ4" s="46" t="s">
        <v>61</v>
      </c>
      <c r="AR4" s="46" t="s">
        <v>62</v>
      </c>
      <c r="AS4" s="47" t="s">
        <v>25</v>
      </c>
      <c r="AT4" s="44" t="s">
        <v>23</v>
      </c>
      <c r="AU4" s="45"/>
      <c r="AV4" s="45"/>
      <c r="AW4" s="45"/>
      <c r="AX4" s="45"/>
      <c r="AY4" s="43" t="s">
        <v>24</v>
      </c>
      <c r="AZ4" s="46">
        <v>25</v>
      </c>
      <c r="BA4" s="95">
        <v>26</v>
      </c>
      <c r="BB4" s="47" t="s">
        <v>25</v>
      </c>
    </row>
    <row r="5" spans="1:54" ht="32.25" customHeight="1" x14ac:dyDescent="0.15">
      <c r="A5" s="48"/>
      <c r="B5" s="123" t="s">
        <v>37</v>
      </c>
      <c r="C5" s="126"/>
      <c r="D5" s="126"/>
      <c r="E5" s="126"/>
      <c r="F5" s="49"/>
      <c r="G5" s="76">
        <v>161685</v>
      </c>
      <c r="H5" s="65">
        <v>141168</v>
      </c>
      <c r="I5" s="62">
        <v>-12.7</v>
      </c>
      <c r="J5" s="76">
        <v>1139774</v>
      </c>
      <c r="K5" s="65">
        <v>1106590</v>
      </c>
      <c r="L5" s="62">
        <v>-2.9</v>
      </c>
      <c r="M5" s="76">
        <v>161145</v>
      </c>
      <c r="N5" s="65">
        <v>176031</v>
      </c>
      <c r="O5" s="62">
        <v>9.1999999999999993</v>
      </c>
      <c r="P5" s="76">
        <v>33597</v>
      </c>
      <c r="Q5" s="65">
        <v>33873</v>
      </c>
      <c r="R5" s="62">
        <v>0.8</v>
      </c>
      <c r="S5" s="87"/>
      <c r="T5" s="65"/>
      <c r="U5" s="62"/>
      <c r="V5" s="87">
        <v>1047645</v>
      </c>
      <c r="W5" s="65">
        <v>1072720</v>
      </c>
      <c r="X5" s="62">
        <v>2.4</v>
      </c>
      <c r="Y5" s="48"/>
      <c r="Z5" s="123" t="s">
        <v>37</v>
      </c>
      <c r="AA5" s="126"/>
      <c r="AB5" s="126"/>
      <c r="AC5" s="126"/>
      <c r="AD5" s="49"/>
      <c r="AE5" s="87">
        <v>226498</v>
      </c>
      <c r="AF5" s="65">
        <v>0</v>
      </c>
      <c r="AG5" s="62" t="s">
        <v>57</v>
      </c>
      <c r="AH5" s="87">
        <v>83034</v>
      </c>
      <c r="AI5" s="65">
        <v>105148</v>
      </c>
      <c r="AJ5" s="62">
        <v>26.6</v>
      </c>
      <c r="AK5" s="87">
        <v>20514</v>
      </c>
      <c r="AL5" s="65">
        <v>0</v>
      </c>
      <c r="AM5" s="62" t="s">
        <v>57</v>
      </c>
      <c r="AN5" s="87">
        <v>36446</v>
      </c>
      <c r="AO5" s="65">
        <v>31515</v>
      </c>
      <c r="AP5" s="62">
        <v>-13.5</v>
      </c>
      <c r="AQ5" s="74">
        <v>2663326</v>
      </c>
      <c r="AR5" s="72">
        <v>2667045</v>
      </c>
      <c r="AS5" s="62">
        <v>0.1</v>
      </c>
      <c r="AT5" s="48"/>
      <c r="AU5" s="123" t="s">
        <v>37</v>
      </c>
      <c r="AV5" s="126"/>
      <c r="AW5" s="126"/>
      <c r="AX5" s="126"/>
      <c r="AY5" s="49"/>
      <c r="AZ5" s="74">
        <v>4082213</v>
      </c>
      <c r="BA5" s="74" t="e">
        <f>SUM(#REF!,H5,K5,#REF!,#REF!,Q5,T5,#REF!,#REF!,#REF!,AF5,AI5,AL5,AO5)</f>
        <v>#REF!</v>
      </c>
      <c r="BB5" s="62" t="e">
        <f t="shared" ref="BB5:BB24" si="0">IF(AZ5=0,IF(BA5=0,"　","皆増"),IF(BA5=0,"皆減",ROUND((BA5/AZ5-1)*100,1)))</f>
        <v>#REF!</v>
      </c>
    </row>
    <row r="6" spans="1:54" ht="32.25" customHeight="1" x14ac:dyDescent="0.15">
      <c r="A6" s="133" t="s">
        <v>38</v>
      </c>
      <c r="B6" s="50"/>
      <c r="C6" s="111" t="s">
        <v>39</v>
      </c>
      <c r="D6" s="111"/>
      <c r="E6" s="113"/>
      <c r="F6" s="128"/>
      <c r="G6" s="77">
        <v>69826</v>
      </c>
      <c r="H6" s="38">
        <v>69056</v>
      </c>
      <c r="I6" s="63">
        <v>-1.1000000000000001</v>
      </c>
      <c r="J6" s="77">
        <v>367283</v>
      </c>
      <c r="K6" s="38">
        <v>342395</v>
      </c>
      <c r="L6" s="63">
        <v>-6.8</v>
      </c>
      <c r="M6" s="77">
        <v>46613</v>
      </c>
      <c r="N6" s="38">
        <v>33412</v>
      </c>
      <c r="O6" s="63">
        <v>-28.3</v>
      </c>
      <c r="P6" s="77">
        <v>2746</v>
      </c>
      <c r="Q6" s="38">
        <v>2710</v>
      </c>
      <c r="R6" s="63">
        <v>-1.3</v>
      </c>
      <c r="S6" s="77"/>
      <c r="T6" s="38"/>
      <c r="U6" s="63"/>
      <c r="V6" s="77">
        <v>326279</v>
      </c>
      <c r="W6" s="38">
        <v>315906</v>
      </c>
      <c r="X6" s="63">
        <v>-3.2</v>
      </c>
      <c r="Y6" s="133" t="s">
        <v>38</v>
      </c>
      <c r="Z6" s="50"/>
      <c r="AA6" s="111" t="s">
        <v>39</v>
      </c>
      <c r="AB6" s="111"/>
      <c r="AC6" s="113"/>
      <c r="AD6" s="128"/>
      <c r="AE6" s="77">
        <v>49946</v>
      </c>
      <c r="AF6" s="38">
        <v>0</v>
      </c>
      <c r="AG6" s="63" t="s">
        <v>57</v>
      </c>
      <c r="AH6" s="77">
        <v>48729</v>
      </c>
      <c r="AI6" s="38">
        <v>48120</v>
      </c>
      <c r="AJ6" s="63">
        <v>-1.2</v>
      </c>
      <c r="AK6" s="77">
        <v>7049</v>
      </c>
      <c r="AL6" s="38">
        <v>0</v>
      </c>
      <c r="AM6" s="63" t="s">
        <v>57</v>
      </c>
      <c r="AN6" s="77">
        <v>5421</v>
      </c>
      <c r="AO6" s="38">
        <v>5203</v>
      </c>
      <c r="AP6" s="63">
        <v>-4</v>
      </c>
      <c r="AQ6" s="72">
        <v>866897</v>
      </c>
      <c r="AR6" s="72">
        <v>816802</v>
      </c>
      <c r="AS6" s="63">
        <v>-5.8</v>
      </c>
      <c r="AT6" s="133" t="s">
        <v>38</v>
      </c>
      <c r="AU6" s="50"/>
      <c r="AV6" s="111" t="s">
        <v>39</v>
      </c>
      <c r="AW6" s="111"/>
      <c r="AX6" s="113"/>
      <c r="AY6" s="128"/>
      <c r="AZ6" s="72">
        <v>1398741</v>
      </c>
      <c r="BA6" s="72" t="e">
        <f>SUM(#REF!,H6,K6,#REF!,#REF!,Q6,T6,#REF!,#REF!,#REF!,AF6,AI6,AL6,AO6)</f>
        <v>#REF!</v>
      </c>
      <c r="BB6" s="63" t="e">
        <f t="shared" si="0"/>
        <v>#REF!</v>
      </c>
    </row>
    <row r="7" spans="1:54" ht="32.25" customHeight="1" x14ac:dyDescent="0.15">
      <c r="A7" s="133"/>
      <c r="B7" s="50"/>
      <c r="C7" s="52"/>
      <c r="D7" s="111" t="s">
        <v>40</v>
      </c>
      <c r="E7" s="131"/>
      <c r="F7" s="128"/>
      <c r="G7" s="77">
        <v>69812</v>
      </c>
      <c r="H7" s="38">
        <v>69043</v>
      </c>
      <c r="I7" s="63">
        <v>-1.1000000000000001</v>
      </c>
      <c r="J7" s="77">
        <v>367156</v>
      </c>
      <c r="K7" s="38">
        <v>342284</v>
      </c>
      <c r="L7" s="63">
        <v>-6.8</v>
      </c>
      <c r="M7" s="77">
        <v>46594</v>
      </c>
      <c r="N7" s="38">
        <v>33399</v>
      </c>
      <c r="O7" s="63">
        <v>-28.3</v>
      </c>
      <c r="P7" s="77">
        <v>2746</v>
      </c>
      <c r="Q7" s="38">
        <v>2710</v>
      </c>
      <c r="R7" s="63">
        <v>-1.3</v>
      </c>
      <c r="S7" s="77"/>
      <c r="T7" s="38"/>
      <c r="U7" s="63"/>
      <c r="V7" s="77">
        <v>325891</v>
      </c>
      <c r="W7" s="38">
        <v>315038</v>
      </c>
      <c r="X7" s="63">
        <v>-3.3</v>
      </c>
      <c r="Y7" s="133"/>
      <c r="Z7" s="50"/>
      <c r="AA7" s="52"/>
      <c r="AB7" s="111" t="s">
        <v>40</v>
      </c>
      <c r="AC7" s="131"/>
      <c r="AD7" s="128"/>
      <c r="AE7" s="77">
        <v>48072</v>
      </c>
      <c r="AF7" s="38">
        <v>0</v>
      </c>
      <c r="AG7" s="63" t="s">
        <v>57</v>
      </c>
      <c r="AH7" s="77">
        <v>47534</v>
      </c>
      <c r="AI7" s="38">
        <v>47770</v>
      </c>
      <c r="AJ7" s="63">
        <v>0.5</v>
      </c>
      <c r="AK7" s="77">
        <v>7049</v>
      </c>
      <c r="AL7" s="38">
        <v>0</v>
      </c>
      <c r="AM7" s="63" t="s">
        <v>57</v>
      </c>
      <c r="AN7" s="77">
        <v>5421</v>
      </c>
      <c r="AO7" s="38">
        <v>5203</v>
      </c>
      <c r="AP7" s="63">
        <v>-4</v>
      </c>
      <c r="AQ7" s="72">
        <v>865154</v>
      </c>
      <c r="AR7" s="72">
        <v>815447</v>
      </c>
      <c r="AS7" s="63">
        <v>-5.7</v>
      </c>
      <c r="AT7" s="133"/>
      <c r="AU7" s="50"/>
      <c r="AV7" s="52"/>
      <c r="AW7" s="111" t="s">
        <v>40</v>
      </c>
      <c r="AX7" s="131"/>
      <c r="AY7" s="128"/>
      <c r="AZ7" s="72">
        <v>1387576</v>
      </c>
      <c r="BA7" s="72" t="e">
        <f>SUM(#REF!,H7,K7,#REF!,#REF!,Q7,T7,#REF!,#REF!,#REF!,AF7,AI7,AL7,AO7)</f>
        <v>#REF!</v>
      </c>
      <c r="BB7" s="63" t="e">
        <f t="shared" si="0"/>
        <v>#REF!</v>
      </c>
    </row>
    <row r="8" spans="1:54" ht="32.25" customHeight="1" x14ac:dyDescent="0.15">
      <c r="A8" s="133"/>
      <c r="B8" s="50"/>
      <c r="C8" s="52"/>
      <c r="D8" s="134" t="s">
        <v>26</v>
      </c>
      <c r="E8" s="134"/>
      <c r="F8" s="135"/>
      <c r="G8" s="77">
        <v>0</v>
      </c>
      <c r="H8" s="38">
        <v>0</v>
      </c>
      <c r="I8" s="63" t="s">
        <v>58</v>
      </c>
      <c r="J8" s="77">
        <v>0</v>
      </c>
      <c r="K8" s="38">
        <v>0</v>
      </c>
      <c r="L8" s="63" t="s">
        <v>58</v>
      </c>
      <c r="M8" s="77">
        <v>0</v>
      </c>
      <c r="N8" s="38">
        <v>0</v>
      </c>
      <c r="O8" s="63" t="s">
        <v>58</v>
      </c>
      <c r="P8" s="77">
        <v>0</v>
      </c>
      <c r="Q8" s="38">
        <v>0</v>
      </c>
      <c r="R8" s="63" t="s">
        <v>58</v>
      </c>
      <c r="S8" s="77"/>
      <c r="T8" s="38"/>
      <c r="U8" s="63"/>
      <c r="V8" s="77">
        <v>0</v>
      </c>
      <c r="W8" s="38">
        <v>0</v>
      </c>
      <c r="X8" s="63" t="s">
        <v>58</v>
      </c>
      <c r="Y8" s="133"/>
      <c r="Z8" s="50"/>
      <c r="AA8" s="52"/>
      <c r="AB8" s="134" t="s">
        <v>26</v>
      </c>
      <c r="AC8" s="134"/>
      <c r="AD8" s="135"/>
      <c r="AE8" s="77">
        <v>0</v>
      </c>
      <c r="AF8" s="38">
        <v>0</v>
      </c>
      <c r="AG8" s="63" t="s">
        <v>58</v>
      </c>
      <c r="AH8" s="77">
        <v>0</v>
      </c>
      <c r="AI8" s="38">
        <v>0</v>
      </c>
      <c r="AJ8" s="63" t="s">
        <v>58</v>
      </c>
      <c r="AK8" s="77">
        <v>0</v>
      </c>
      <c r="AL8" s="38">
        <v>0</v>
      </c>
      <c r="AM8" s="63" t="s">
        <v>58</v>
      </c>
      <c r="AN8" s="77">
        <v>0</v>
      </c>
      <c r="AO8" s="38">
        <v>0</v>
      </c>
      <c r="AP8" s="63" t="s">
        <v>58</v>
      </c>
      <c r="AQ8" s="72">
        <v>0</v>
      </c>
      <c r="AR8" s="72">
        <v>0</v>
      </c>
      <c r="AS8" s="99" t="s">
        <v>58</v>
      </c>
      <c r="AT8" s="133"/>
      <c r="AU8" s="50"/>
      <c r="AV8" s="52"/>
      <c r="AW8" s="134" t="s">
        <v>26</v>
      </c>
      <c r="AX8" s="134"/>
      <c r="AY8" s="135"/>
      <c r="AZ8" s="72">
        <v>3752</v>
      </c>
      <c r="BA8" s="72" t="e">
        <f>SUM(#REF!,H8,K8,#REF!,#REF!,Q8,T8,#REF!,#REF!,#REF!,AF8,AI8,AL8,AO8)</f>
        <v>#REF!</v>
      </c>
      <c r="BB8" s="99" t="e">
        <f t="shared" si="0"/>
        <v>#REF!</v>
      </c>
    </row>
    <row r="9" spans="1:54" ht="32.25" customHeight="1" x14ac:dyDescent="0.15">
      <c r="A9" s="133"/>
      <c r="B9" s="50"/>
      <c r="C9" s="111" t="s">
        <v>41</v>
      </c>
      <c r="D9" s="111"/>
      <c r="E9" s="113"/>
      <c r="F9" s="128"/>
      <c r="G9" s="77">
        <v>91859</v>
      </c>
      <c r="H9" s="38">
        <v>72112</v>
      </c>
      <c r="I9" s="63">
        <v>-21.5</v>
      </c>
      <c r="J9" s="77">
        <v>772491</v>
      </c>
      <c r="K9" s="38">
        <v>764195</v>
      </c>
      <c r="L9" s="63">
        <v>-1.1000000000000001</v>
      </c>
      <c r="M9" s="77">
        <v>114532</v>
      </c>
      <c r="N9" s="38">
        <v>142619</v>
      </c>
      <c r="O9" s="63">
        <v>24.5</v>
      </c>
      <c r="P9" s="77">
        <v>30851</v>
      </c>
      <c r="Q9" s="38">
        <v>31163</v>
      </c>
      <c r="R9" s="63">
        <v>1</v>
      </c>
      <c r="S9" s="77"/>
      <c r="T9" s="38"/>
      <c r="U9" s="63"/>
      <c r="V9" s="77">
        <v>721366</v>
      </c>
      <c r="W9" s="38">
        <v>756814</v>
      </c>
      <c r="X9" s="63">
        <v>4.9000000000000004</v>
      </c>
      <c r="Y9" s="133"/>
      <c r="Z9" s="50"/>
      <c r="AA9" s="111" t="s">
        <v>41</v>
      </c>
      <c r="AB9" s="111"/>
      <c r="AC9" s="113"/>
      <c r="AD9" s="128"/>
      <c r="AE9" s="77">
        <v>176552</v>
      </c>
      <c r="AF9" s="38">
        <v>0</v>
      </c>
      <c r="AG9" s="63" t="s">
        <v>57</v>
      </c>
      <c r="AH9" s="77">
        <v>34305</v>
      </c>
      <c r="AI9" s="38">
        <v>57028</v>
      </c>
      <c r="AJ9" s="63">
        <v>66.2</v>
      </c>
      <c r="AK9" s="77">
        <v>13465</v>
      </c>
      <c r="AL9" s="38">
        <v>0</v>
      </c>
      <c r="AM9" s="63" t="s">
        <v>57</v>
      </c>
      <c r="AN9" s="77">
        <v>31025</v>
      </c>
      <c r="AO9" s="38">
        <v>26312</v>
      </c>
      <c r="AP9" s="63">
        <v>-15.2</v>
      </c>
      <c r="AQ9" s="72">
        <v>1796429</v>
      </c>
      <c r="AR9" s="72">
        <v>1850243</v>
      </c>
      <c r="AS9" s="63">
        <v>3</v>
      </c>
      <c r="AT9" s="133"/>
      <c r="AU9" s="50"/>
      <c r="AV9" s="111" t="s">
        <v>41</v>
      </c>
      <c r="AW9" s="111"/>
      <c r="AX9" s="113"/>
      <c r="AY9" s="128"/>
      <c r="AZ9" s="72">
        <v>2683472</v>
      </c>
      <c r="BA9" s="72" t="e">
        <f>SUM(#REF!,H9,K9,#REF!,#REF!,Q9,T9,#REF!,#REF!,#REF!,AF9,AI9,AL9,AO9)</f>
        <v>#REF!</v>
      </c>
      <c r="BB9" s="63" t="e">
        <f t="shared" si="0"/>
        <v>#REF!</v>
      </c>
    </row>
    <row r="10" spans="1:54" ht="32.25" customHeight="1" x14ac:dyDescent="0.15">
      <c r="A10" s="133"/>
      <c r="B10" s="50"/>
      <c r="C10" s="52"/>
      <c r="D10" s="111" t="s">
        <v>42</v>
      </c>
      <c r="E10" s="131"/>
      <c r="F10" s="128"/>
      <c r="G10" s="77">
        <v>91859</v>
      </c>
      <c r="H10" s="38">
        <v>72112</v>
      </c>
      <c r="I10" s="63">
        <v>-21.5</v>
      </c>
      <c r="J10" s="77">
        <v>761066</v>
      </c>
      <c r="K10" s="38">
        <v>733507</v>
      </c>
      <c r="L10" s="63">
        <v>-3.6</v>
      </c>
      <c r="M10" s="77">
        <v>113190</v>
      </c>
      <c r="N10" s="38">
        <v>141166</v>
      </c>
      <c r="O10" s="63">
        <v>24.7</v>
      </c>
      <c r="P10" s="77">
        <v>30709</v>
      </c>
      <c r="Q10" s="38">
        <v>31013</v>
      </c>
      <c r="R10" s="63">
        <v>1</v>
      </c>
      <c r="S10" s="77"/>
      <c r="T10" s="38"/>
      <c r="U10" s="63"/>
      <c r="V10" s="77">
        <v>714872</v>
      </c>
      <c r="W10" s="38">
        <v>748374</v>
      </c>
      <c r="X10" s="63">
        <v>4.7</v>
      </c>
      <c r="Y10" s="133"/>
      <c r="Z10" s="50"/>
      <c r="AA10" s="52"/>
      <c r="AB10" s="111" t="s">
        <v>42</v>
      </c>
      <c r="AC10" s="131"/>
      <c r="AD10" s="128"/>
      <c r="AE10" s="77">
        <v>176552</v>
      </c>
      <c r="AF10" s="38">
        <v>0</v>
      </c>
      <c r="AG10" s="63" t="s">
        <v>57</v>
      </c>
      <c r="AH10" s="77">
        <v>33005</v>
      </c>
      <c r="AI10" s="38">
        <v>51023</v>
      </c>
      <c r="AJ10" s="63">
        <v>54.6</v>
      </c>
      <c r="AK10" s="77">
        <v>13074</v>
      </c>
      <c r="AL10" s="38">
        <v>0</v>
      </c>
      <c r="AM10" s="63" t="s">
        <v>57</v>
      </c>
      <c r="AN10" s="77">
        <v>26534</v>
      </c>
      <c r="AO10" s="38">
        <v>19708</v>
      </c>
      <c r="AP10" s="63">
        <v>-25.7</v>
      </c>
      <c r="AQ10" s="72">
        <v>1771235</v>
      </c>
      <c r="AR10" s="72">
        <v>1796903</v>
      </c>
      <c r="AS10" s="63">
        <v>1.4</v>
      </c>
      <c r="AT10" s="133"/>
      <c r="AU10" s="50"/>
      <c r="AV10" s="52"/>
      <c r="AW10" s="111" t="s">
        <v>42</v>
      </c>
      <c r="AX10" s="131"/>
      <c r="AY10" s="128"/>
      <c r="AZ10" s="72">
        <v>2647682</v>
      </c>
      <c r="BA10" s="72" t="e">
        <f>SUM(#REF!,H10,K10,#REF!,#REF!,Q10,T10,#REF!,#REF!,#REF!,AF10,AI10,AL10,AO10)</f>
        <v>#REF!</v>
      </c>
      <c r="BB10" s="63" t="e">
        <f t="shared" si="0"/>
        <v>#REF!</v>
      </c>
    </row>
    <row r="11" spans="1:54" ht="32.25" customHeight="1" x14ac:dyDescent="0.15">
      <c r="A11" s="133"/>
      <c r="B11" s="110" t="s">
        <v>43</v>
      </c>
      <c r="C11" s="113"/>
      <c r="D11" s="113"/>
      <c r="E11" s="113"/>
      <c r="F11" s="49"/>
      <c r="G11" s="78">
        <v>163705</v>
      </c>
      <c r="H11" s="66">
        <v>147416</v>
      </c>
      <c r="I11" s="63">
        <v>-10</v>
      </c>
      <c r="J11" s="78">
        <v>757995</v>
      </c>
      <c r="K11" s="66">
        <v>715267</v>
      </c>
      <c r="L11" s="63">
        <v>-5.6</v>
      </c>
      <c r="M11" s="78">
        <v>124798</v>
      </c>
      <c r="N11" s="66">
        <v>136565</v>
      </c>
      <c r="O11" s="63">
        <v>9.4</v>
      </c>
      <c r="P11" s="78">
        <v>21867</v>
      </c>
      <c r="Q11" s="66">
        <v>18925</v>
      </c>
      <c r="R11" s="63">
        <v>-13.5</v>
      </c>
      <c r="S11" s="88"/>
      <c r="T11" s="66"/>
      <c r="U11" s="63"/>
      <c r="V11" s="88">
        <v>663912</v>
      </c>
      <c r="W11" s="66">
        <v>693668</v>
      </c>
      <c r="X11" s="63">
        <v>4.5</v>
      </c>
      <c r="Y11" s="133"/>
      <c r="Z11" s="110" t="s">
        <v>43</v>
      </c>
      <c r="AA11" s="113"/>
      <c r="AB11" s="113"/>
      <c r="AC11" s="113"/>
      <c r="AD11" s="49"/>
      <c r="AE11" s="88">
        <v>92032</v>
      </c>
      <c r="AF11" s="66">
        <v>0</v>
      </c>
      <c r="AG11" s="63" t="s">
        <v>57</v>
      </c>
      <c r="AH11" s="88">
        <v>66726</v>
      </c>
      <c r="AI11" s="66">
        <v>63873</v>
      </c>
      <c r="AJ11" s="63">
        <v>-4.3</v>
      </c>
      <c r="AK11" s="88">
        <v>6261</v>
      </c>
      <c r="AL11" s="66">
        <v>0</v>
      </c>
      <c r="AM11" s="63" t="s">
        <v>57</v>
      </c>
      <c r="AN11" s="88">
        <v>36652</v>
      </c>
      <c r="AO11" s="66">
        <v>36430</v>
      </c>
      <c r="AP11" s="63">
        <v>-0.6</v>
      </c>
      <c r="AQ11" s="72">
        <v>1835655</v>
      </c>
      <c r="AR11" s="72">
        <v>1812144</v>
      </c>
      <c r="AS11" s="63">
        <v>-1.3</v>
      </c>
      <c r="AT11" s="133"/>
      <c r="AU11" s="110" t="s">
        <v>43</v>
      </c>
      <c r="AV11" s="113"/>
      <c r="AW11" s="113"/>
      <c r="AX11" s="113"/>
      <c r="AY11" s="49"/>
      <c r="AZ11" s="72">
        <v>2993137</v>
      </c>
      <c r="BA11" s="72" t="e">
        <f>SUM(#REF!,H11,K11,#REF!,#REF!,Q11,T11,#REF!,#REF!,#REF!,AF11,AI11,AL11,AO11)</f>
        <v>#REF!</v>
      </c>
      <c r="BB11" s="63" t="e">
        <f t="shared" si="0"/>
        <v>#REF!</v>
      </c>
    </row>
    <row r="12" spans="1:54" ht="32.25" customHeight="1" x14ac:dyDescent="0.15">
      <c r="A12" s="133"/>
      <c r="B12" s="50"/>
      <c r="C12" s="111" t="s">
        <v>1</v>
      </c>
      <c r="D12" s="111"/>
      <c r="E12" s="113"/>
      <c r="F12" s="128"/>
      <c r="G12" s="77">
        <v>132466</v>
      </c>
      <c r="H12" s="38">
        <v>121053</v>
      </c>
      <c r="I12" s="63">
        <v>-8.6</v>
      </c>
      <c r="J12" s="77">
        <v>645370</v>
      </c>
      <c r="K12" s="38">
        <v>617642</v>
      </c>
      <c r="L12" s="63">
        <v>-4.3</v>
      </c>
      <c r="M12" s="77">
        <v>101884</v>
      </c>
      <c r="N12" s="38">
        <v>117198</v>
      </c>
      <c r="O12" s="63">
        <v>15</v>
      </c>
      <c r="P12" s="77">
        <v>18605</v>
      </c>
      <c r="Q12" s="38">
        <v>16010</v>
      </c>
      <c r="R12" s="63">
        <v>-13.9</v>
      </c>
      <c r="S12" s="77"/>
      <c r="T12" s="38"/>
      <c r="U12" s="63"/>
      <c r="V12" s="77">
        <v>563082</v>
      </c>
      <c r="W12" s="38">
        <v>608339</v>
      </c>
      <c r="X12" s="63">
        <v>8</v>
      </c>
      <c r="Y12" s="133"/>
      <c r="Z12" s="50"/>
      <c r="AA12" s="111" t="s">
        <v>1</v>
      </c>
      <c r="AB12" s="111"/>
      <c r="AC12" s="113"/>
      <c r="AD12" s="128"/>
      <c r="AE12" s="77">
        <v>60768</v>
      </c>
      <c r="AF12" s="38">
        <v>0</v>
      </c>
      <c r="AG12" s="63" t="s">
        <v>57</v>
      </c>
      <c r="AH12" s="77">
        <v>46750</v>
      </c>
      <c r="AI12" s="38">
        <v>46880</v>
      </c>
      <c r="AJ12" s="63">
        <v>0.3</v>
      </c>
      <c r="AK12" s="77">
        <v>5798</v>
      </c>
      <c r="AL12" s="38">
        <v>0</v>
      </c>
      <c r="AM12" s="63" t="s">
        <v>57</v>
      </c>
      <c r="AN12" s="77">
        <v>28213</v>
      </c>
      <c r="AO12" s="38">
        <v>28412</v>
      </c>
      <c r="AP12" s="63">
        <v>0.7</v>
      </c>
      <c r="AQ12" s="72">
        <v>1536370</v>
      </c>
      <c r="AR12" s="72">
        <v>1555534</v>
      </c>
      <c r="AS12" s="63">
        <v>1.2</v>
      </c>
      <c r="AT12" s="133"/>
      <c r="AU12" s="50"/>
      <c r="AV12" s="111" t="s">
        <v>1</v>
      </c>
      <c r="AW12" s="111"/>
      <c r="AX12" s="113"/>
      <c r="AY12" s="128"/>
      <c r="AZ12" s="72">
        <v>2184043</v>
      </c>
      <c r="BA12" s="72" t="e">
        <f>SUM(#REF!,H12,K12,#REF!,#REF!,Q12,T12,#REF!,#REF!,#REF!,AF12,AI12,AL12,AO12)</f>
        <v>#REF!</v>
      </c>
      <c r="BB12" s="63" t="e">
        <f t="shared" si="0"/>
        <v>#REF!</v>
      </c>
    </row>
    <row r="13" spans="1:54" ht="32.25" customHeight="1" x14ac:dyDescent="0.15">
      <c r="A13" s="133"/>
      <c r="B13" s="50"/>
      <c r="C13" s="51"/>
      <c r="D13" s="111" t="s">
        <v>27</v>
      </c>
      <c r="E13" s="131"/>
      <c r="F13" s="128"/>
      <c r="G13" s="77">
        <v>0</v>
      </c>
      <c r="H13" s="38">
        <v>0</v>
      </c>
      <c r="I13" s="63" t="s">
        <v>58</v>
      </c>
      <c r="J13" s="77">
        <v>35489</v>
      </c>
      <c r="K13" s="38">
        <v>34860</v>
      </c>
      <c r="L13" s="63">
        <v>-1.8</v>
      </c>
      <c r="M13" s="77">
        <v>0</v>
      </c>
      <c r="N13" s="38">
        <v>0</v>
      </c>
      <c r="O13" s="63" t="s">
        <v>58</v>
      </c>
      <c r="P13" s="77">
        <v>8892</v>
      </c>
      <c r="Q13" s="38">
        <v>7691</v>
      </c>
      <c r="R13" s="63">
        <v>-13.5</v>
      </c>
      <c r="S13" s="77"/>
      <c r="T13" s="38"/>
      <c r="U13" s="63"/>
      <c r="V13" s="77">
        <v>58507</v>
      </c>
      <c r="W13" s="38">
        <v>51187</v>
      </c>
      <c r="X13" s="63">
        <v>-12.5</v>
      </c>
      <c r="Y13" s="133"/>
      <c r="Z13" s="50"/>
      <c r="AA13" s="51"/>
      <c r="AB13" s="111" t="s">
        <v>27</v>
      </c>
      <c r="AC13" s="131"/>
      <c r="AD13" s="128"/>
      <c r="AE13" s="77">
        <v>7961</v>
      </c>
      <c r="AF13" s="38">
        <v>0</v>
      </c>
      <c r="AG13" s="63" t="s">
        <v>57</v>
      </c>
      <c r="AH13" s="77">
        <v>9028</v>
      </c>
      <c r="AI13" s="38">
        <v>9112</v>
      </c>
      <c r="AJ13" s="63">
        <v>0.9</v>
      </c>
      <c r="AK13" s="77">
        <v>0</v>
      </c>
      <c r="AL13" s="38">
        <v>0</v>
      </c>
      <c r="AM13" s="63" t="s">
        <v>58</v>
      </c>
      <c r="AN13" s="77">
        <v>6129</v>
      </c>
      <c r="AO13" s="38">
        <v>6452</v>
      </c>
      <c r="AP13" s="63">
        <v>5.3</v>
      </c>
      <c r="AQ13" s="72">
        <v>118045</v>
      </c>
      <c r="AR13" s="72">
        <v>109302</v>
      </c>
      <c r="AS13" s="63">
        <v>-7.4</v>
      </c>
      <c r="AT13" s="133"/>
      <c r="AU13" s="50"/>
      <c r="AV13" s="51"/>
      <c r="AW13" s="111" t="s">
        <v>27</v>
      </c>
      <c r="AX13" s="131"/>
      <c r="AY13" s="128"/>
      <c r="AZ13" s="72">
        <v>183117</v>
      </c>
      <c r="BA13" s="72" t="e">
        <f>SUM(#REF!,H13,K13,#REF!,#REF!,Q13,T13,#REF!,#REF!,#REF!,AF13,AI13,AL13,AO13)</f>
        <v>#REF!</v>
      </c>
      <c r="BB13" s="63" t="e">
        <f t="shared" si="0"/>
        <v>#REF!</v>
      </c>
    </row>
    <row r="14" spans="1:54" ht="32.25" customHeight="1" x14ac:dyDescent="0.15">
      <c r="A14" s="133"/>
      <c r="B14" s="50"/>
      <c r="C14" s="111" t="s">
        <v>2</v>
      </c>
      <c r="D14" s="111"/>
      <c r="E14" s="113"/>
      <c r="F14" s="128"/>
      <c r="G14" s="77">
        <v>31239</v>
      </c>
      <c r="H14" s="38">
        <v>26363</v>
      </c>
      <c r="I14" s="63">
        <v>-15.6</v>
      </c>
      <c r="J14" s="77">
        <v>112625</v>
      </c>
      <c r="K14" s="38">
        <v>97625</v>
      </c>
      <c r="L14" s="63">
        <v>-13.3</v>
      </c>
      <c r="M14" s="77">
        <v>22914</v>
      </c>
      <c r="N14" s="38">
        <v>19367</v>
      </c>
      <c r="O14" s="63">
        <v>-15.5</v>
      </c>
      <c r="P14" s="77">
        <v>3262</v>
      </c>
      <c r="Q14" s="38">
        <v>2915</v>
      </c>
      <c r="R14" s="63">
        <v>-10.6</v>
      </c>
      <c r="S14" s="77"/>
      <c r="T14" s="38"/>
      <c r="U14" s="63"/>
      <c r="V14" s="77">
        <v>100830</v>
      </c>
      <c r="W14" s="38">
        <v>85329</v>
      </c>
      <c r="X14" s="63">
        <v>-15.4</v>
      </c>
      <c r="Y14" s="133"/>
      <c r="Z14" s="50"/>
      <c r="AA14" s="111" t="s">
        <v>2</v>
      </c>
      <c r="AB14" s="111"/>
      <c r="AC14" s="113"/>
      <c r="AD14" s="128"/>
      <c r="AE14" s="77">
        <v>31264</v>
      </c>
      <c r="AF14" s="38">
        <v>0</v>
      </c>
      <c r="AG14" s="63" t="s">
        <v>57</v>
      </c>
      <c r="AH14" s="77">
        <v>19976</v>
      </c>
      <c r="AI14" s="38">
        <v>16993</v>
      </c>
      <c r="AJ14" s="63">
        <v>-14.9</v>
      </c>
      <c r="AK14" s="77">
        <v>463</v>
      </c>
      <c r="AL14" s="38">
        <v>0</v>
      </c>
      <c r="AM14" s="63" t="s">
        <v>57</v>
      </c>
      <c r="AN14" s="77">
        <v>8439</v>
      </c>
      <c r="AO14" s="38">
        <v>8018</v>
      </c>
      <c r="AP14" s="63">
        <v>-5</v>
      </c>
      <c r="AQ14" s="72">
        <v>299285</v>
      </c>
      <c r="AR14" s="72">
        <v>256610</v>
      </c>
      <c r="AS14" s="63">
        <v>-14.3</v>
      </c>
      <c r="AT14" s="133"/>
      <c r="AU14" s="50"/>
      <c r="AV14" s="111" t="s">
        <v>2</v>
      </c>
      <c r="AW14" s="111"/>
      <c r="AX14" s="113"/>
      <c r="AY14" s="128"/>
      <c r="AZ14" s="72">
        <v>809094</v>
      </c>
      <c r="BA14" s="72" t="e">
        <f>SUM(#REF!,H14,K14,#REF!,#REF!,Q14,T14,#REF!,#REF!,#REF!,AF14,AI14,AL14,AO14)</f>
        <v>#REF!</v>
      </c>
      <c r="BB14" s="63" t="e">
        <f t="shared" si="0"/>
        <v>#REF!</v>
      </c>
    </row>
    <row r="15" spans="1:54" ht="32.25" customHeight="1" x14ac:dyDescent="0.15">
      <c r="A15" s="133"/>
      <c r="B15" s="50"/>
      <c r="C15" s="52"/>
      <c r="D15" s="111" t="s">
        <v>3</v>
      </c>
      <c r="E15" s="131"/>
      <c r="F15" s="128"/>
      <c r="G15" s="77">
        <v>31239</v>
      </c>
      <c r="H15" s="38">
        <v>26363</v>
      </c>
      <c r="I15" s="63">
        <v>-15.6</v>
      </c>
      <c r="J15" s="77">
        <v>112625</v>
      </c>
      <c r="K15" s="38">
        <v>97625</v>
      </c>
      <c r="L15" s="63">
        <v>-13.3</v>
      </c>
      <c r="M15" s="77">
        <v>22914</v>
      </c>
      <c r="N15" s="38">
        <v>19367</v>
      </c>
      <c r="O15" s="63">
        <v>-15.5</v>
      </c>
      <c r="P15" s="77">
        <v>3242</v>
      </c>
      <c r="Q15" s="38">
        <v>2895</v>
      </c>
      <c r="R15" s="63">
        <v>-10.7</v>
      </c>
      <c r="S15" s="77"/>
      <c r="T15" s="38"/>
      <c r="U15" s="63"/>
      <c r="V15" s="77">
        <v>100830</v>
      </c>
      <c r="W15" s="38">
        <v>85329</v>
      </c>
      <c r="X15" s="63">
        <v>-15.4</v>
      </c>
      <c r="Y15" s="133"/>
      <c r="Z15" s="50"/>
      <c r="AA15" s="52"/>
      <c r="AB15" s="111" t="s">
        <v>3</v>
      </c>
      <c r="AC15" s="131"/>
      <c r="AD15" s="128"/>
      <c r="AE15" s="77">
        <v>31264</v>
      </c>
      <c r="AF15" s="38">
        <v>0</v>
      </c>
      <c r="AG15" s="63" t="s">
        <v>57</v>
      </c>
      <c r="AH15" s="77">
        <v>19976</v>
      </c>
      <c r="AI15" s="38">
        <v>16993</v>
      </c>
      <c r="AJ15" s="63">
        <v>-14.9</v>
      </c>
      <c r="AK15" s="77">
        <v>463</v>
      </c>
      <c r="AL15" s="38">
        <v>0</v>
      </c>
      <c r="AM15" s="63" t="s">
        <v>57</v>
      </c>
      <c r="AN15" s="77">
        <v>8439</v>
      </c>
      <c r="AO15" s="38">
        <v>8018</v>
      </c>
      <c r="AP15" s="63">
        <v>-5</v>
      </c>
      <c r="AQ15" s="72">
        <v>299265</v>
      </c>
      <c r="AR15" s="72">
        <v>256590</v>
      </c>
      <c r="AS15" s="63">
        <v>-14.3</v>
      </c>
      <c r="AT15" s="133"/>
      <c r="AU15" s="50"/>
      <c r="AV15" s="52"/>
      <c r="AW15" s="111" t="s">
        <v>3</v>
      </c>
      <c r="AX15" s="131"/>
      <c r="AY15" s="128"/>
      <c r="AZ15" s="72">
        <v>806372</v>
      </c>
      <c r="BA15" s="72" t="e">
        <f>SUM(#REF!,H15,K15,#REF!,#REF!,Q15,T15,#REF!,#REF!,#REF!,AF15,AI15,AL15,AO15)</f>
        <v>#REF!</v>
      </c>
      <c r="BB15" s="63" t="e">
        <f t="shared" si="0"/>
        <v>#REF!</v>
      </c>
    </row>
    <row r="16" spans="1:54" ht="32.25" customHeight="1" x14ac:dyDescent="0.15">
      <c r="A16" s="53"/>
      <c r="B16" s="122" t="s">
        <v>44</v>
      </c>
      <c r="C16" s="118"/>
      <c r="D16" s="118"/>
      <c r="E16" s="118"/>
      <c r="F16" s="54"/>
      <c r="G16" s="79">
        <v>-2020</v>
      </c>
      <c r="H16" s="67">
        <v>-6248</v>
      </c>
      <c r="I16" s="64">
        <v>-209.3</v>
      </c>
      <c r="J16" s="79">
        <v>381779</v>
      </c>
      <c r="K16" s="67">
        <v>391323</v>
      </c>
      <c r="L16" s="64">
        <v>2.5</v>
      </c>
      <c r="M16" s="79">
        <v>36347</v>
      </c>
      <c r="N16" s="67">
        <v>39466</v>
      </c>
      <c r="O16" s="64">
        <v>8.6</v>
      </c>
      <c r="P16" s="79">
        <v>11730</v>
      </c>
      <c r="Q16" s="67">
        <v>14948</v>
      </c>
      <c r="R16" s="64">
        <v>27.4</v>
      </c>
      <c r="S16" s="89"/>
      <c r="T16" s="67"/>
      <c r="U16" s="64"/>
      <c r="V16" s="89">
        <v>383733</v>
      </c>
      <c r="W16" s="67">
        <v>379052</v>
      </c>
      <c r="X16" s="64">
        <v>-1.2</v>
      </c>
      <c r="Y16" s="53"/>
      <c r="Z16" s="122" t="s">
        <v>44</v>
      </c>
      <c r="AA16" s="118"/>
      <c r="AB16" s="118"/>
      <c r="AC16" s="118"/>
      <c r="AD16" s="54"/>
      <c r="AE16" s="89">
        <v>134466</v>
      </c>
      <c r="AF16" s="67">
        <v>0</v>
      </c>
      <c r="AG16" s="64" t="s">
        <v>57</v>
      </c>
      <c r="AH16" s="89">
        <v>16308</v>
      </c>
      <c r="AI16" s="67">
        <v>41275</v>
      </c>
      <c r="AJ16" s="64">
        <v>153.1</v>
      </c>
      <c r="AK16" s="89">
        <v>14253</v>
      </c>
      <c r="AL16" s="67">
        <v>0</v>
      </c>
      <c r="AM16" s="64" t="s">
        <v>57</v>
      </c>
      <c r="AN16" s="89">
        <v>-206</v>
      </c>
      <c r="AO16" s="67">
        <v>-4915</v>
      </c>
      <c r="AP16" s="64">
        <v>-2285.9</v>
      </c>
      <c r="AQ16" s="73">
        <v>827671</v>
      </c>
      <c r="AR16" s="73">
        <v>854901</v>
      </c>
      <c r="AS16" s="64">
        <v>3.3</v>
      </c>
      <c r="AT16" s="53"/>
      <c r="AU16" s="122" t="s">
        <v>44</v>
      </c>
      <c r="AV16" s="118"/>
      <c r="AW16" s="118"/>
      <c r="AX16" s="118"/>
      <c r="AY16" s="54"/>
      <c r="AZ16" s="73">
        <v>1089076</v>
      </c>
      <c r="BA16" s="73" t="e">
        <f>SUM(#REF!,H16,K16,#REF!,#REF!,Q16,T16,#REF!,#REF!,#REF!,AF16,AI16,AL16,AO16)</f>
        <v>#REF!</v>
      </c>
      <c r="BB16" s="64" t="e">
        <f t="shared" si="0"/>
        <v>#REF!</v>
      </c>
    </row>
    <row r="17" spans="1:54" ht="32.25" customHeight="1" x14ac:dyDescent="0.15">
      <c r="A17" s="48"/>
      <c r="B17" s="123" t="s">
        <v>45</v>
      </c>
      <c r="C17" s="126"/>
      <c r="D17" s="126"/>
      <c r="E17" s="126"/>
      <c r="F17" s="55"/>
      <c r="G17" s="77">
        <v>127606</v>
      </c>
      <c r="H17" s="38">
        <v>137045</v>
      </c>
      <c r="I17" s="63">
        <v>7.4</v>
      </c>
      <c r="J17" s="77">
        <v>230624</v>
      </c>
      <c r="K17" s="38">
        <v>288171</v>
      </c>
      <c r="L17" s="63">
        <v>25</v>
      </c>
      <c r="M17" s="77">
        <v>64584</v>
      </c>
      <c r="N17" s="38">
        <v>64794</v>
      </c>
      <c r="O17" s="63">
        <v>0.3</v>
      </c>
      <c r="P17" s="77">
        <v>66</v>
      </c>
      <c r="Q17" s="38">
        <v>68</v>
      </c>
      <c r="R17" s="63">
        <v>3</v>
      </c>
      <c r="S17" s="77"/>
      <c r="T17" s="38"/>
      <c r="U17" s="63"/>
      <c r="V17" s="77">
        <v>229128</v>
      </c>
      <c r="W17" s="38">
        <v>229626</v>
      </c>
      <c r="X17" s="63">
        <v>0.2</v>
      </c>
      <c r="Y17" s="48"/>
      <c r="Z17" s="123" t="s">
        <v>45</v>
      </c>
      <c r="AA17" s="126"/>
      <c r="AB17" s="126"/>
      <c r="AC17" s="126"/>
      <c r="AD17" s="55"/>
      <c r="AE17" s="77">
        <v>50337</v>
      </c>
      <c r="AF17" s="38">
        <v>0</v>
      </c>
      <c r="AG17" s="63" t="s">
        <v>57</v>
      </c>
      <c r="AH17" s="77">
        <v>97712</v>
      </c>
      <c r="AI17" s="38">
        <v>79189</v>
      </c>
      <c r="AJ17" s="63">
        <v>-19</v>
      </c>
      <c r="AK17" s="77">
        <v>5</v>
      </c>
      <c r="AL17" s="38">
        <v>0</v>
      </c>
      <c r="AM17" s="63" t="s">
        <v>57</v>
      </c>
      <c r="AN17" s="77">
        <v>20483</v>
      </c>
      <c r="AO17" s="38">
        <v>20904</v>
      </c>
      <c r="AP17" s="63">
        <v>2.1</v>
      </c>
      <c r="AQ17" s="72">
        <v>770203</v>
      </c>
      <c r="AR17" s="72">
        <v>819797</v>
      </c>
      <c r="AS17" s="63">
        <v>6.4</v>
      </c>
      <c r="AT17" s="48"/>
      <c r="AU17" s="123" t="s">
        <v>45</v>
      </c>
      <c r="AV17" s="126"/>
      <c r="AW17" s="126"/>
      <c r="AX17" s="126"/>
      <c r="AY17" s="55"/>
      <c r="AZ17" s="72">
        <v>1452653</v>
      </c>
      <c r="BA17" s="72" t="e">
        <f>SUM(#REF!,H17,K17,#REF!,#REF!,Q17,T17,#REF!,#REF!,#REF!,AF17,AI17,AL17,AO17)</f>
        <v>#REF!</v>
      </c>
      <c r="BB17" s="63" t="e">
        <f t="shared" si="0"/>
        <v>#REF!</v>
      </c>
    </row>
    <row r="18" spans="1:54" ht="32.25" customHeight="1" x14ac:dyDescent="0.15">
      <c r="A18" s="127" t="s">
        <v>28</v>
      </c>
      <c r="B18" s="50"/>
      <c r="C18" s="111" t="s">
        <v>4</v>
      </c>
      <c r="D18" s="111"/>
      <c r="E18" s="113"/>
      <c r="F18" s="128"/>
      <c r="G18" s="77">
        <v>0</v>
      </c>
      <c r="H18" s="38">
        <v>0</v>
      </c>
      <c r="I18" s="63" t="s">
        <v>58</v>
      </c>
      <c r="J18" s="77">
        <v>196600</v>
      </c>
      <c r="K18" s="38">
        <v>203700</v>
      </c>
      <c r="L18" s="63">
        <v>3.6</v>
      </c>
      <c r="M18" s="77">
        <v>0</v>
      </c>
      <c r="N18" s="38">
        <v>0</v>
      </c>
      <c r="O18" s="99" t="s">
        <v>58</v>
      </c>
      <c r="P18" s="77">
        <v>0</v>
      </c>
      <c r="Q18" s="38">
        <v>0</v>
      </c>
      <c r="R18" s="63" t="s">
        <v>58</v>
      </c>
      <c r="S18" s="77"/>
      <c r="T18" s="38"/>
      <c r="U18" s="99"/>
      <c r="V18" s="77">
        <v>200000</v>
      </c>
      <c r="W18" s="38">
        <v>200000</v>
      </c>
      <c r="X18" s="63">
        <v>0</v>
      </c>
      <c r="Y18" s="127" t="s">
        <v>28</v>
      </c>
      <c r="Z18" s="50"/>
      <c r="AA18" s="111" t="s">
        <v>4</v>
      </c>
      <c r="AB18" s="111"/>
      <c r="AC18" s="113"/>
      <c r="AD18" s="128"/>
      <c r="AE18" s="77">
        <v>49000</v>
      </c>
      <c r="AF18" s="38">
        <v>0</v>
      </c>
      <c r="AG18" s="63" t="s">
        <v>57</v>
      </c>
      <c r="AH18" s="77">
        <v>44300</v>
      </c>
      <c r="AI18" s="38">
        <v>41100</v>
      </c>
      <c r="AJ18" s="63">
        <v>-7.2</v>
      </c>
      <c r="AK18" s="77">
        <v>0</v>
      </c>
      <c r="AL18" s="38">
        <v>0</v>
      </c>
      <c r="AM18" s="63" t="s">
        <v>58</v>
      </c>
      <c r="AN18" s="77">
        <v>0</v>
      </c>
      <c r="AO18" s="38">
        <v>0</v>
      </c>
      <c r="AP18" s="63" t="s">
        <v>58</v>
      </c>
      <c r="AQ18" s="72">
        <v>440900</v>
      </c>
      <c r="AR18" s="72">
        <v>444800</v>
      </c>
      <c r="AS18" s="63">
        <v>0.9</v>
      </c>
      <c r="AT18" s="127" t="s">
        <v>28</v>
      </c>
      <c r="AU18" s="50"/>
      <c r="AV18" s="111" t="s">
        <v>4</v>
      </c>
      <c r="AW18" s="111"/>
      <c r="AX18" s="113"/>
      <c r="AY18" s="128"/>
      <c r="AZ18" s="72">
        <v>636100</v>
      </c>
      <c r="BA18" s="72" t="e">
        <f>SUM(#REF!,H18,K18,#REF!,#REF!,Q18,T18,#REF!,#REF!,#REF!,AF18,AI18,AL18,AO18)</f>
        <v>#REF!</v>
      </c>
      <c r="BB18" s="63" t="e">
        <f t="shared" si="0"/>
        <v>#REF!</v>
      </c>
    </row>
    <row r="19" spans="1:54" ht="32.25" customHeight="1" x14ac:dyDescent="0.15">
      <c r="A19" s="127"/>
      <c r="B19" s="50"/>
      <c r="C19" s="51"/>
      <c r="D19" s="129" t="s">
        <v>36</v>
      </c>
      <c r="E19" s="129"/>
      <c r="F19" s="130"/>
      <c r="G19" s="77">
        <v>0</v>
      </c>
      <c r="H19" s="38">
        <v>0</v>
      </c>
      <c r="I19" s="63" t="s">
        <v>58</v>
      </c>
      <c r="J19" s="77">
        <v>176000</v>
      </c>
      <c r="K19" s="38">
        <v>166800</v>
      </c>
      <c r="L19" s="63">
        <v>-5.2</v>
      </c>
      <c r="M19" s="77">
        <v>0</v>
      </c>
      <c r="N19" s="38">
        <v>0</v>
      </c>
      <c r="O19" s="63" t="s">
        <v>58</v>
      </c>
      <c r="P19" s="77">
        <v>0</v>
      </c>
      <c r="Q19" s="38">
        <v>0</v>
      </c>
      <c r="R19" s="63" t="s">
        <v>58</v>
      </c>
      <c r="S19" s="77"/>
      <c r="T19" s="38"/>
      <c r="U19" s="63"/>
      <c r="V19" s="77">
        <v>200000</v>
      </c>
      <c r="W19" s="38">
        <v>200000</v>
      </c>
      <c r="X19" s="63">
        <v>0</v>
      </c>
      <c r="Y19" s="127"/>
      <c r="Z19" s="50"/>
      <c r="AA19" s="51"/>
      <c r="AB19" s="129" t="s">
        <v>36</v>
      </c>
      <c r="AC19" s="129"/>
      <c r="AD19" s="130"/>
      <c r="AE19" s="77">
        <v>46800</v>
      </c>
      <c r="AF19" s="38">
        <v>0</v>
      </c>
      <c r="AG19" s="63" t="s">
        <v>57</v>
      </c>
      <c r="AH19" s="77">
        <v>44300</v>
      </c>
      <c r="AI19" s="38">
        <v>41100</v>
      </c>
      <c r="AJ19" s="63">
        <v>-7.2</v>
      </c>
      <c r="AK19" s="77">
        <v>0</v>
      </c>
      <c r="AL19" s="38">
        <v>0</v>
      </c>
      <c r="AM19" s="63" t="s">
        <v>58</v>
      </c>
      <c r="AN19" s="77">
        <v>0</v>
      </c>
      <c r="AO19" s="38">
        <v>0</v>
      </c>
      <c r="AP19" s="63" t="s">
        <v>58</v>
      </c>
      <c r="AQ19" s="72">
        <v>420300</v>
      </c>
      <c r="AR19" s="72">
        <v>407900</v>
      </c>
      <c r="AS19" s="63">
        <v>-3</v>
      </c>
      <c r="AT19" s="127"/>
      <c r="AU19" s="50"/>
      <c r="AV19" s="51"/>
      <c r="AW19" s="129" t="s">
        <v>36</v>
      </c>
      <c r="AX19" s="129"/>
      <c r="AY19" s="130"/>
      <c r="AZ19" s="72">
        <v>526400</v>
      </c>
      <c r="BA19" s="72" t="e">
        <f>SUM(#REF!,H19,K19,#REF!,#REF!,Q19,T19,#REF!,#REF!,#REF!,AF19,AI19,AL19,AO19)</f>
        <v>#REF!</v>
      </c>
      <c r="BB19" s="63" t="e">
        <f t="shared" si="0"/>
        <v>#REF!</v>
      </c>
    </row>
    <row r="20" spans="1:54" ht="32.25" customHeight="1" x14ac:dyDescent="0.15">
      <c r="A20" s="127"/>
      <c r="B20" s="50"/>
      <c r="C20" s="111" t="s">
        <v>5</v>
      </c>
      <c r="D20" s="111"/>
      <c r="E20" s="113"/>
      <c r="F20" s="128"/>
      <c r="G20" s="83">
        <v>124927</v>
      </c>
      <c r="H20" s="38">
        <v>134278</v>
      </c>
      <c r="I20" s="63">
        <v>7.5</v>
      </c>
      <c r="J20" s="77">
        <v>20871</v>
      </c>
      <c r="K20" s="38">
        <v>52036</v>
      </c>
      <c r="L20" s="63">
        <v>149.30000000000001</v>
      </c>
      <c r="M20" s="83">
        <v>64584</v>
      </c>
      <c r="N20" s="38">
        <v>64794</v>
      </c>
      <c r="O20" s="63">
        <v>0.3</v>
      </c>
      <c r="P20" s="83">
        <v>66</v>
      </c>
      <c r="Q20" s="38">
        <v>68</v>
      </c>
      <c r="R20" s="63">
        <v>3</v>
      </c>
      <c r="S20" s="77"/>
      <c r="T20" s="38"/>
      <c r="U20" s="63"/>
      <c r="V20" s="83">
        <v>29128</v>
      </c>
      <c r="W20" s="38">
        <v>29626</v>
      </c>
      <c r="X20" s="63">
        <v>1.7</v>
      </c>
      <c r="Y20" s="127"/>
      <c r="Z20" s="50"/>
      <c r="AA20" s="111" t="s">
        <v>5</v>
      </c>
      <c r="AB20" s="111"/>
      <c r="AC20" s="113"/>
      <c r="AD20" s="128"/>
      <c r="AE20" s="83">
        <v>936</v>
      </c>
      <c r="AF20" s="38">
        <v>0</v>
      </c>
      <c r="AG20" s="63" t="s">
        <v>57</v>
      </c>
      <c r="AH20" s="83">
        <v>43241</v>
      </c>
      <c r="AI20" s="38">
        <v>24902</v>
      </c>
      <c r="AJ20" s="63">
        <v>-42.4</v>
      </c>
      <c r="AK20" s="83">
        <v>5</v>
      </c>
      <c r="AL20" s="38">
        <v>0</v>
      </c>
      <c r="AM20" s="63" t="s">
        <v>57</v>
      </c>
      <c r="AN20" s="83">
        <v>20483</v>
      </c>
      <c r="AO20" s="38">
        <v>20904</v>
      </c>
      <c r="AP20" s="63">
        <v>2.1</v>
      </c>
      <c r="AQ20" s="72">
        <v>303300</v>
      </c>
      <c r="AR20" s="72">
        <v>326608</v>
      </c>
      <c r="AS20" s="63">
        <v>7.7</v>
      </c>
      <c r="AT20" s="127"/>
      <c r="AU20" s="50"/>
      <c r="AV20" s="111" t="s">
        <v>5</v>
      </c>
      <c r="AW20" s="111"/>
      <c r="AX20" s="113"/>
      <c r="AY20" s="128"/>
      <c r="AZ20" s="72">
        <v>665528</v>
      </c>
      <c r="BA20" s="72" t="e">
        <f>SUM(#REF!,H20,K20,#REF!,#REF!,Q20,T20,#REF!,#REF!,#REF!,AF20,AI20,AL20,AO20)</f>
        <v>#REF!</v>
      </c>
      <c r="BB20" s="63" t="e">
        <f t="shared" si="0"/>
        <v>#REF!</v>
      </c>
    </row>
    <row r="21" spans="1:54" ht="32.25" customHeight="1" x14ac:dyDescent="0.15">
      <c r="A21" s="127"/>
      <c r="B21" s="110" t="s">
        <v>46</v>
      </c>
      <c r="C21" s="113"/>
      <c r="D21" s="113"/>
      <c r="E21" s="113"/>
      <c r="F21" s="49"/>
      <c r="G21" s="77">
        <v>125586</v>
      </c>
      <c r="H21" s="38">
        <v>130797</v>
      </c>
      <c r="I21" s="63">
        <v>4.0999999999999996</v>
      </c>
      <c r="J21" s="77">
        <v>612736</v>
      </c>
      <c r="K21" s="38">
        <v>679674</v>
      </c>
      <c r="L21" s="63">
        <v>10.9</v>
      </c>
      <c r="M21" s="77">
        <v>100929</v>
      </c>
      <c r="N21" s="38">
        <v>103784</v>
      </c>
      <c r="O21" s="63">
        <v>2.8</v>
      </c>
      <c r="P21" s="77">
        <v>13670</v>
      </c>
      <c r="Q21" s="38">
        <v>14017</v>
      </c>
      <c r="R21" s="63">
        <v>2.5</v>
      </c>
      <c r="S21" s="77"/>
      <c r="T21" s="38"/>
      <c r="U21" s="63"/>
      <c r="V21" s="77">
        <v>611487</v>
      </c>
      <c r="W21" s="38">
        <v>609270</v>
      </c>
      <c r="X21" s="63">
        <v>-0.4</v>
      </c>
      <c r="Y21" s="127"/>
      <c r="Z21" s="110" t="s">
        <v>46</v>
      </c>
      <c r="AA21" s="113"/>
      <c r="AB21" s="113"/>
      <c r="AC21" s="113"/>
      <c r="AD21" s="49"/>
      <c r="AE21" s="77">
        <v>155586</v>
      </c>
      <c r="AF21" s="38">
        <v>0</v>
      </c>
      <c r="AG21" s="63" t="s">
        <v>57</v>
      </c>
      <c r="AH21" s="77">
        <v>117123</v>
      </c>
      <c r="AI21" s="38">
        <v>119743</v>
      </c>
      <c r="AJ21" s="63">
        <v>2.2000000000000002</v>
      </c>
      <c r="AK21" s="77">
        <v>6040</v>
      </c>
      <c r="AL21" s="38">
        <v>0</v>
      </c>
      <c r="AM21" s="63" t="s">
        <v>57</v>
      </c>
      <c r="AN21" s="77">
        <v>20483</v>
      </c>
      <c r="AO21" s="38">
        <v>20904</v>
      </c>
      <c r="AP21" s="63">
        <v>2.1</v>
      </c>
      <c r="AQ21" s="72">
        <v>1602014</v>
      </c>
      <c r="AR21" s="72">
        <v>1678189</v>
      </c>
      <c r="AS21" s="63">
        <v>4.8</v>
      </c>
      <c r="AT21" s="127"/>
      <c r="AU21" s="110" t="s">
        <v>46</v>
      </c>
      <c r="AV21" s="113"/>
      <c r="AW21" s="113"/>
      <c r="AX21" s="113"/>
      <c r="AY21" s="49"/>
      <c r="AZ21" s="72">
        <v>2508576</v>
      </c>
      <c r="BA21" s="72" t="e">
        <f>SUM(#REF!,H21,K21,#REF!,#REF!,Q21,T21,#REF!,#REF!,#REF!,AF21,AI21,AL21,AO21)</f>
        <v>#REF!</v>
      </c>
      <c r="BB21" s="63" t="e">
        <f t="shared" si="0"/>
        <v>#REF!</v>
      </c>
    </row>
    <row r="22" spans="1:54" ht="32.25" customHeight="1" x14ac:dyDescent="0.15">
      <c r="A22" s="127"/>
      <c r="B22" s="50"/>
      <c r="C22" s="111" t="s">
        <v>6</v>
      </c>
      <c r="D22" s="111"/>
      <c r="E22" s="113"/>
      <c r="F22" s="128"/>
      <c r="G22" s="77">
        <v>1339</v>
      </c>
      <c r="H22" s="38">
        <v>1457</v>
      </c>
      <c r="I22" s="63">
        <v>8.8000000000000007</v>
      </c>
      <c r="J22" s="77">
        <v>37664</v>
      </c>
      <c r="K22" s="38">
        <v>104106</v>
      </c>
      <c r="L22" s="63">
        <v>176.4</v>
      </c>
      <c r="M22" s="77">
        <v>0</v>
      </c>
      <c r="N22" s="38">
        <v>0</v>
      </c>
      <c r="O22" s="99" t="s">
        <v>58</v>
      </c>
      <c r="P22" s="77">
        <v>0</v>
      </c>
      <c r="Q22" s="38">
        <v>0</v>
      </c>
      <c r="R22" s="63" t="s">
        <v>58</v>
      </c>
      <c r="S22" s="77"/>
      <c r="T22" s="38"/>
      <c r="U22" s="99"/>
      <c r="V22" s="77">
        <v>0</v>
      </c>
      <c r="W22" s="38">
        <v>0</v>
      </c>
      <c r="X22" s="63" t="s">
        <v>58</v>
      </c>
      <c r="Y22" s="127"/>
      <c r="Z22" s="50"/>
      <c r="AA22" s="111" t="s">
        <v>6</v>
      </c>
      <c r="AB22" s="111"/>
      <c r="AC22" s="113"/>
      <c r="AD22" s="128"/>
      <c r="AE22" s="77">
        <v>1229</v>
      </c>
      <c r="AF22" s="38">
        <v>0</v>
      </c>
      <c r="AG22" s="63" t="s">
        <v>57</v>
      </c>
      <c r="AH22" s="77">
        <v>16553</v>
      </c>
      <c r="AI22" s="38">
        <v>19711</v>
      </c>
      <c r="AJ22" s="63">
        <v>19.100000000000001</v>
      </c>
      <c r="AK22" s="77">
        <v>0</v>
      </c>
      <c r="AL22" s="38">
        <v>0</v>
      </c>
      <c r="AM22" s="63" t="s">
        <v>58</v>
      </c>
      <c r="AN22" s="77">
        <v>0</v>
      </c>
      <c r="AO22" s="38">
        <v>0</v>
      </c>
      <c r="AP22" s="63" t="s">
        <v>58</v>
      </c>
      <c r="AQ22" s="72">
        <v>55556</v>
      </c>
      <c r="AR22" s="72">
        <v>125274</v>
      </c>
      <c r="AS22" s="63">
        <v>125.5</v>
      </c>
      <c r="AT22" s="127"/>
      <c r="AU22" s="50"/>
      <c r="AV22" s="111" t="s">
        <v>6</v>
      </c>
      <c r="AW22" s="111"/>
      <c r="AX22" s="113"/>
      <c r="AY22" s="128"/>
      <c r="AZ22" s="72">
        <v>265321</v>
      </c>
      <c r="BA22" s="72" t="e">
        <f>SUM(#REF!,H22,K22,#REF!,#REF!,Q22,T22,#REF!,#REF!,#REF!,AF22,AI22,AL22,AO22)</f>
        <v>#REF!</v>
      </c>
      <c r="BB22" s="63" t="e">
        <f t="shared" si="0"/>
        <v>#REF!</v>
      </c>
    </row>
    <row r="23" spans="1:54" ht="32.25" customHeight="1" x14ac:dyDescent="0.15">
      <c r="A23" s="127"/>
      <c r="B23" s="50"/>
      <c r="C23" s="51"/>
      <c r="D23" s="111" t="s">
        <v>27</v>
      </c>
      <c r="E23" s="131"/>
      <c r="F23" s="128"/>
      <c r="G23" s="77">
        <v>0</v>
      </c>
      <c r="H23" s="38">
        <v>0</v>
      </c>
      <c r="I23" s="63" t="s">
        <v>58</v>
      </c>
      <c r="J23" s="77">
        <v>0</v>
      </c>
      <c r="K23" s="38">
        <v>0</v>
      </c>
      <c r="L23" s="63" t="s">
        <v>58</v>
      </c>
      <c r="M23" s="77">
        <v>0</v>
      </c>
      <c r="N23" s="38">
        <v>0</v>
      </c>
      <c r="O23" s="63" t="s">
        <v>58</v>
      </c>
      <c r="P23" s="77">
        <v>0</v>
      </c>
      <c r="Q23" s="38">
        <v>0</v>
      </c>
      <c r="R23" s="63" t="s">
        <v>58</v>
      </c>
      <c r="S23" s="77"/>
      <c r="T23" s="38"/>
      <c r="U23" s="99"/>
      <c r="V23" s="77">
        <v>0</v>
      </c>
      <c r="W23" s="38">
        <v>0</v>
      </c>
      <c r="X23" s="63" t="s">
        <v>58</v>
      </c>
      <c r="Y23" s="127"/>
      <c r="Z23" s="50"/>
      <c r="AA23" s="51"/>
      <c r="AB23" s="111" t="s">
        <v>27</v>
      </c>
      <c r="AC23" s="131"/>
      <c r="AD23" s="128"/>
      <c r="AE23" s="77">
        <v>0</v>
      </c>
      <c r="AF23" s="38">
        <v>0</v>
      </c>
      <c r="AG23" s="63" t="s">
        <v>58</v>
      </c>
      <c r="AH23" s="77">
        <v>0</v>
      </c>
      <c r="AI23" s="38">
        <v>0</v>
      </c>
      <c r="AJ23" s="63" t="s">
        <v>58</v>
      </c>
      <c r="AK23" s="77">
        <v>0</v>
      </c>
      <c r="AL23" s="38">
        <v>0</v>
      </c>
      <c r="AM23" s="63" t="s">
        <v>58</v>
      </c>
      <c r="AN23" s="77">
        <v>0</v>
      </c>
      <c r="AO23" s="38">
        <v>0</v>
      </c>
      <c r="AP23" s="63" t="s">
        <v>58</v>
      </c>
      <c r="AQ23" s="72">
        <v>0</v>
      </c>
      <c r="AR23" s="72">
        <v>0</v>
      </c>
      <c r="AS23" s="99" t="s">
        <v>58</v>
      </c>
      <c r="AT23" s="127"/>
      <c r="AU23" s="50"/>
      <c r="AV23" s="51"/>
      <c r="AW23" s="111" t="s">
        <v>27</v>
      </c>
      <c r="AX23" s="131"/>
      <c r="AY23" s="128"/>
      <c r="AZ23" s="72">
        <v>7105</v>
      </c>
      <c r="BA23" s="72" t="e">
        <f>SUM(#REF!,H23,K23,#REF!,#REF!,Q23,T23,#REF!,#REF!,#REF!,AF23,AI23,AL23,AO23)</f>
        <v>#REF!</v>
      </c>
      <c r="BB23" s="63" t="e">
        <f t="shared" si="0"/>
        <v>#REF!</v>
      </c>
    </row>
    <row r="24" spans="1:54" ht="32.25" customHeight="1" x14ac:dyDescent="0.15">
      <c r="A24" s="127"/>
      <c r="B24" s="50"/>
      <c r="C24" s="111" t="s">
        <v>7</v>
      </c>
      <c r="D24" s="111"/>
      <c r="E24" s="113"/>
      <c r="F24" s="128"/>
      <c r="G24" s="77">
        <v>123474</v>
      </c>
      <c r="H24" s="38">
        <v>128350</v>
      </c>
      <c r="I24" s="63">
        <v>3.9</v>
      </c>
      <c r="J24" s="77">
        <v>575072</v>
      </c>
      <c r="K24" s="38">
        <v>575568</v>
      </c>
      <c r="L24" s="63">
        <v>0.1</v>
      </c>
      <c r="M24" s="77">
        <v>100929</v>
      </c>
      <c r="N24" s="38">
        <v>103784</v>
      </c>
      <c r="O24" s="63">
        <v>2.8</v>
      </c>
      <c r="P24" s="77">
        <v>13670</v>
      </c>
      <c r="Q24" s="38">
        <v>14017</v>
      </c>
      <c r="R24" s="63">
        <v>2.5</v>
      </c>
      <c r="S24" s="77"/>
      <c r="T24" s="38"/>
      <c r="U24" s="63"/>
      <c r="V24" s="77">
        <v>611487</v>
      </c>
      <c r="W24" s="38">
        <v>609270</v>
      </c>
      <c r="X24" s="63">
        <v>-0.4</v>
      </c>
      <c r="Y24" s="127"/>
      <c r="Z24" s="50"/>
      <c r="AA24" s="111" t="s">
        <v>7</v>
      </c>
      <c r="AB24" s="111"/>
      <c r="AC24" s="113"/>
      <c r="AD24" s="128"/>
      <c r="AE24" s="77">
        <v>154357</v>
      </c>
      <c r="AF24" s="38">
        <v>0</v>
      </c>
      <c r="AG24" s="63" t="s">
        <v>57</v>
      </c>
      <c r="AH24" s="77">
        <v>100570</v>
      </c>
      <c r="AI24" s="38">
        <v>100032</v>
      </c>
      <c r="AJ24" s="63">
        <v>-0.5</v>
      </c>
      <c r="AK24" s="77">
        <v>6040</v>
      </c>
      <c r="AL24" s="38">
        <v>0</v>
      </c>
      <c r="AM24" s="63" t="s">
        <v>57</v>
      </c>
      <c r="AN24" s="77">
        <v>20483</v>
      </c>
      <c r="AO24" s="38">
        <v>20904</v>
      </c>
      <c r="AP24" s="63">
        <v>2.1</v>
      </c>
      <c r="AQ24" s="72">
        <v>1545685</v>
      </c>
      <c r="AR24" s="72">
        <v>1551925</v>
      </c>
      <c r="AS24" s="63">
        <v>0.4</v>
      </c>
      <c r="AT24" s="127"/>
      <c r="AU24" s="50"/>
      <c r="AV24" s="111" t="s">
        <v>7</v>
      </c>
      <c r="AW24" s="111"/>
      <c r="AX24" s="113"/>
      <c r="AY24" s="128"/>
      <c r="AZ24" s="72">
        <v>2243255</v>
      </c>
      <c r="BA24" s="72" t="e">
        <f>SUM(#REF!,H24,K24,#REF!,#REF!,Q24,T24,#REF!,#REF!,#REF!,AF24,AI24,AL24,AO24)</f>
        <v>#REF!</v>
      </c>
      <c r="BB24" s="63" t="e">
        <f t="shared" si="0"/>
        <v>#REF!</v>
      </c>
    </row>
    <row r="25" spans="1:54" ht="32.25" customHeight="1" x14ac:dyDescent="0.15">
      <c r="A25" s="56"/>
      <c r="B25" s="122" t="s">
        <v>44</v>
      </c>
      <c r="C25" s="118"/>
      <c r="D25" s="118"/>
      <c r="E25" s="118"/>
      <c r="F25" s="54"/>
      <c r="G25" s="79">
        <v>2020</v>
      </c>
      <c r="H25" s="67">
        <v>6248</v>
      </c>
      <c r="I25" s="64">
        <v>209.3</v>
      </c>
      <c r="J25" s="79">
        <v>-382112</v>
      </c>
      <c r="K25" s="67">
        <v>-391503</v>
      </c>
      <c r="L25" s="96">
        <v>-2.5</v>
      </c>
      <c r="M25" s="79">
        <v>-36345</v>
      </c>
      <c r="N25" s="67">
        <v>-38990</v>
      </c>
      <c r="O25" s="96">
        <v>-7.3</v>
      </c>
      <c r="P25" s="79">
        <v>-13604</v>
      </c>
      <c r="Q25" s="67">
        <v>-13949</v>
      </c>
      <c r="R25" s="96">
        <v>-2.5</v>
      </c>
      <c r="S25" s="89"/>
      <c r="T25" s="67"/>
      <c r="U25" s="102"/>
      <c r="V25" s="89">
        <v>-382359</v>
      </c>
      <c r="W25" s="67">
        <v>-379644</v>
      </c>
      <c r="X25" s="96">
        <v>0.7</v>
      </c>
      <c r="Y25" s="56"/>
      <c r="Z25" s="122" t="s">
        <v>44</v>
      </c>
      <c r="AA25" s="118"/>
      <c r="AB25" s="118"/>
      <c r="AC25" s="118"/>
      <c r="AD25" s="54"/>
      <c r="AE25" s="89">
        <v>-105249</v>
      </c>
      <c r="AF25" s="67">
        <v>0</v>
      </c>
      <c r="AG25" s="96" t="s">
        <v>57</v>
      </c>
      <c r="AH25" s="89">
        <v>-19411</v>
      </c>
      <c r="AI25" s="67">
        <v>-40554</v>
      </c>
      <c r="AJ25" s="64">
        <v>-108.9</v>
      </c>
      <c r="AK25" s="89">
        <v>-6035</v>
      </c>
      <c r="AL25" s="67">
        <v>0</v>
      </c>
      <c r="AM25" s="64">
        <v>0</v>
      </c>
      <c r="AN25" s="89">
        <v>0</v>
      </c>
      <c r="AO25" s="67">
        <v>0</v>
      </c>
      <c r="AP25" s="64" t="s">
        <v>58</v>
      </c>
      <c r="AQ25" s="73">
        <v>-831811</v>
      </c>
      <c r="AR25" s="73">
        <v>-858392</v>
      </c>
      <c r="AS25" s="64">
        <v>-3.2</v>
      </c>
      <c r="AT25" s="56"/>
      <c r="AU25" s="122" t="s">
        <v>44</v>
      </c>
      <c r="AV25" s="118"/>
      <c r="AW25" s="118"/>
      <c r="AX25" s="118"/>
      <c r="AY25" s="54"/>
      <c r="AZ25" s="73">
        <v>-1055923</v>
      </c>
      <c r="BA25" s="73" t="e">
        <f>SUM(#REF!,H25,K25,#REF!,#REF!,Q25,T25,#REF!,#REF!,#REF!,AF25,AI25,AL25,AO25)</f>
        <v>#REF!</v>
      </c>
      <c r="BB25" s="64" t="e">
        <f>IF(AZ25=0,IF(BA25=0,"　","皆増"),IF(BA25=0,"皆減",ROUND((BA25/AZ25-1)*100,1)))*-1</f>
        <v>#REF!</v>
      </c>
    </row>
    <row r="26" spans="1:54" ht="32.25" customHeight="1" x14ac:dyDescent="0.15">
      <c r="A26" s="123" t="s">
        <v>8</v>
      </c>
      <c r="B26" s="124"/>
      <c r="C26" s="124"/>
      <c r="D26" s="124"/>
      <c r="E26" s="124"/>
      <c r="F26" s="125"/>
      <c r="G26" s="78">
        <v>0</v>
      </c>
      <c r="H26" s="66">
        <v>0</v>
      </c>
      <c r="I26" s="63" t="s">
        <v>58</v>
      </c>
      <c r="J26" s="78">
        <v>-333</v>
      </c>
      <c r="K26" s="66">
        <v>-180</v>
      </c>
      <c r="L26" s="63">
        <v>45.9</v>
      </c>
      <c r="M26" s="78">
        <v>2</v>
      </c>
      <c r="N26" s="66">
        <v>476</v>
      </c>
      <c r="O26" s="63">
        <v>23700</v>
      </c>
      <c r="P26" s="78">
        <v>-1874</v>
      </c>
      <c r="Q26" s="66">
        <v>999</v>
      </c>
      <c r="R26" s="63">
        <v>-153.30000000000001</v>
      </c>
      <c r="S26" s="88"/>
      <c r="T26" s="66"/>
      <c r="U26" s="63"/>
      <c r="V26" s="88">
        <v>1374</v>
      </c>
      <c r="W26" s="66">
        <v>-592</v>
      </c>
      <c r="X26" s="63">
        <v>-143.1</v>
      </c>
      <c r="Y26" s="123" t="s">
        <v>8</v>
      </c>
      <c r="Z26" s="124"/>
      <c r="AA26" s="124"/>
      <c r="AB26" s="124"/>
      <c r="AC26" s="124"/>
      <c r="AD26" s="125"/>
      <c r="AE26" s="88">
        <v>29217</v>
      </c>
      <c r="AF26" s="66">
        <v>0</v>
      </c>
      <c r="AG26" s="99" t="s">
        <v>57</v>
      </c>
      <c r="AH26" s="88">
        <v>-3103</v>
      </c>
      <c r="AI26" s="66">
        <v>721</v>
      </c>
      <c r="AJ26" s="63">
        <v>-123.2</v>
      </c>
      <c r="AK26" s="88">
        <v>8218</v>
      </c>
      <c r="AL26" s="66">
        <v>0</v>
      </c>
      <c r="AM26" s="63" t="s">
        <v>57</v>
      </c>
      <c r="AN26" s="88">
        <v>-206</v>
      </c>
      <c r="AO26" s="66">
        <v>-4915</v>
      </c>
      <c r="AP26" s="63">
        <v>2285.9</v>
      </c>
      <c r="AQ26" s="74">
        <v>-4140</v>
      </c>
      <c r="AR26" s="72">
        <v>-3491</v>
      </c>
      <c r="AS26" s="63">
        <v>-15.7</v>
      </c>
      <c r="AT26" s="123" t="s">
        <v>8</v>
      </c>
      <c r="AU26" s="124"/>
      <c r="AV26" s="124"/>
      <c r="AW26" s="124"/>
      <c r="AX26" s="124"/>
      <c r="AY26" s="125"/>
      <c r="AZ26" s="74">
        <v>33153</v>
      </c>
      <c r="BA26" s="72" t="e">
        <f>SUM(#REF!,H26,K26,#REF!,#REF!,Q26,T26,#REF!,#REF!,#REF!,AF26,AI26,AL26,AO26)</f>
        <v>#REF!</v>
      </c>
      <c r="BB26" s="63" t="e">
        <f t="shared" ref="BB26:BB34" si="1">IF(AZ26=0,IF(BA26=0,"　","皆増"),IF(BA26=0,"皆減",ROUND((BA26/AZ26-1)*100,1)))</f>
        <v>#REF!</v>
      </c>
    </row>
    <row r="27" spans="1:54" ht="32.25" customHeight="1" x14ac:dyDescent="0.15">
      <c r="A27" s="110" t="s">
        <v>9</v>
      </c>
      <c r="B27" s="111"/>
      <c r="C27" s="111"/>
      <c r="D27" s="111"/>
      <c r="E27" s="111"/>
      <c r="F27" s="112"/>
      <c r="G27" s="77">
        <v>0</v>
      </c>
      <c r="H27" s="38">
        <v>0</v>
      </c>
      <c r="I27" s="63" t="s">
        <v>58</v>
      </c>
      <c r="J27" s="77">
        <v>0</v>
      </c>
      <c r="K27" s="38">
        <v>0</v>
      </c>
      <c r="L27" s="63" t="s">
        <v>58</v>
      </c>
      <c r="M27" s="77">
        <v>0</v>
      </c>
      <c r="N27" s="38">
        <v>0</v>
      </c>
      <c r="O27" s="63" t="s">
        <v>58</v>
      </c>
      <c r="P27" s="77">
        <v>0</v>
      </c>
      <c r="Q27" s="38">
        <v>0</v>
      </c>
      <c r="R27" s="63" t="s">
        <v>58</v>
      </c>
      <c r="S27" s="77"/>
      <c r="T27" s="38"/>
      <c r="U27" s="63"/>
      <c r="V27" s="77">
        <v>527</v>
      </c>
      <c r="W27" s="38">
        <v>440</v>
      </c>
      <c r="X27" s="63">
        <v>-16.5</v>
      </c>
      <c r="Y27" s="110" t="s">
        <v>9</v>
      </c>
      <c r="Z27" s="111"/>
      <c r="AA27" s="111"/>
      <c r="AB27" s="111"/>
      <c r="AC27" s="111"/>
      <c r="AD27" s="112"/>
      <c r="AE27" s="77">
        <v>0</v>
      </c>
      <c r="AF27" s="38">
        <v>0</v>
      </c>
      <c r="AG27" s="63" t="s">
        <v>58</v>
      </c>
      <c r="AH27" s="77">
        <v>31</v>
      </c>
      <c r="AI27" s="38">
        <v>31</v>
      </c>
      <c r="AJ27" s="63">
        <v>0</v>
      </c>
      <c r="AK27" s="77">
        <v>3</v>
      </c>
      <c r="AL27" s="38">
        <v>0</v>
      </c>
      <c r="AM27" s="63" t="s">
        <v>57</v>
      </c>
      <c r="AN27" s="77">
        <v>0</v>
      </c>
      <c r="AO27" s="38">
        <v>0</v>
      </c>
      <c r="AP27" s="63" t="s">
        <v>58</v>
      </c>
      <c r="AQ27" s="72">
        <v>558</v>
      </c>
      <c r="AR27" s="72">
        <v>471</v>
      </c>
      <c r="AS27" s="63">
        <v>-15.6</v>
      </c>
      <c r="AT27" s="110" t="s">
        <v>9</v>
      </c>
      <c r="AU27" s="111"/>
      <c r="AV27" s="111"/>
      <c r="AW27" s="111"/>
      <c r="AX27" s="111"/>
      <c r="AY27" s="112"/>
      <c r="AZ27" s="72">
        <v>32198</v>
      </c>
      <c r="BA27" s="72" t="e">
        <f>SUM(#REF!,H27,K27,#REF!,#REF!,Q27,T27,#REF!,#REF!,#REF!,AF27,AI27,AL27,AO27)</f>
        <v>#REF!</v>
      </c>
      <c r="BB27" s="63" t="e">
        <f t="shared" si="1"/>
        <v>#REF!</v>
      </c>
    </row>
    <row r="28" spans="1:54" ht="32.25" customHeight="1" x14ac:dyDescent="0.15">
      <c r="A28" s="110" t="s">
        <v>10</v>
      </c>
      <c r="B28" s="111"/>
      <c r="C28" s="111"/>
      <c r="D28" s="111"/>
      <c r="E28" s="111"/>
      <c r="F28" s="112"/>
      <c r="G28" s="77">
        <v>0</v>
      </c>
      <c r="H28" s="38">
        <v>0</v>
      </c>
      <c r="I28" s="63" t="s">
        <v>58</v>
      </c>
      <c r="J28" s="77">
        <v>3075</v>
      </c>
      <c r="K28" s="38">
        <v>2742</v>
      </c>
      <c r="L28" s="63">
        <v>-10.8</v>
      </c>
      <c r="M28" s="77">
        <v>1198</v>
      </c>
      <c r="N28" s="38">
        <v>1200</v>
      </c>
      <c r="O28" s="63">
        <v>0.2</v>
      </c>
      <c r="P28" s="77">
        <v>4345</v>
      </c>
      <c r="Q28" s="38">
        <v>2471</v>
      </c>
      <c r="R28" s="63">
        <v>-43.1</v>
      </c>
      <c r="S28" s="77"/>
      <c r="T28" s="38"/>
      <c r="U28" s="63"/>
      <c r="V28" s="77">
        <v>2523</v>
      </c>
      <c r="W28" s="38">
        <v>3369</v>
      </c>
      <c r="X28" s="63">
        <v>33.5</v>
      </c>
      <c r="Y28" s="110" t="s">
        <v>10</v>
      </c>
      <c r="Z28" s="111"/>
      <c r="AA28" s="111"/>
      <c r="AB28" s="111"/>
      <c r="AC28" s="111"/>
      <c r="AD28" s="112"/>
      <c r="AE28" s="77">
        <v>1513</v>
      </c>
      <c r="AF28" s="38">
        <v>0</v>
      </c>
      <c r="AG28" s="63" t="s">
        <v>57</v>
      </c>
      <c r="AH28" s="77">
        <v>7239</v>
      </c>
      <c r="AI28" s="38">
        <v>4105</v>
      </c>
      <c r="AJ28" s="63">
        <v>-43.3</v>
      </c>
      <c r="AK28" s="77">
        <v>158</v>
      </c>
      <c r="AL28" s="38">
        <v>0</v>
      </c>
      <c r="AM28" s="63" t="s">
        <v>57</v>
      </c>
      <c r="AN28" s="77">
        <v>8603</v>
      </c>
      <c r="AO28" s="38">
        <v>8396</v>
      </c>
      <c r="AP28" s="63">
        <v>-2.4</v>
      </c>
      <c r="AQ28" s="72">
        <v>26983</v>
      </c>
      <c r="AR28" s="72">
        <v>22283</v>
      </c>
      <c r="AS28" s="63">
        <v>-17.399999999999999</v>
      </c>
      <c r="AT28" s="110" t="s">
        <v>10</v>
      </c>
      <c r="AU28" s="111"/>
      <c r="AV28" s="111"/>
      <c r="AW28" s="111"/>
      <c r="AX28" s="111"/>
      <c r="AY28" s="112"/>
      <c r="AZ28" s="72">
        <v>44091</v>
      </c>
      <c r="BA28" s="72" t="e">
        <f>SUM(#REF!,H28,K28,#REF!,#REF!,Q28,T28,#REF!,#REF!,#REF!,AF28,AI28,AL28,AO28)</f>
        <v>#REF!</v>
      </c>
      <c r="BB28" s="63" t="e">
        <f t="shared" si="1"/>
        <v>#REF!</v>
      </c>
    </row>
    <row r="29" spans="1:54" ht="32.25" customHeight="1" x14ac:dyDescent="0.15">
      <c r="A29" s="110" t="s">
        <v>11</v>
      </c>
      <c r="B29" s="111"/>
      <c r="C29" s="111"/>
      <c r="D29" s="111"/>
      <c r="E29" s="111"/>
      <c r="F29" s="112"/>
      <c r="G29" s="77">
        <v>0</v>
      </c>
      <c r="H29" s="38">
        <v>0</v>
      </c>
      <c r="I29" s="63" t="s">
        <v>58</v>
      </c>
      <c r="J29" s="77">
        <v>0</v>
      </c>
      <c r="K29" s="38">
        <v>0</v>
      </c>
      <c r="L29" s="63" t="s">
        <v>58</v>
      </c>
      <c r="M29" s="77">
        <v>0</v>
      </c>
      <c r="N29" s="38">
        <v>0</v>
      </c>
      <c r="O29" s="63" t="s">
        <v>58</v>
      </c>
      <c r="P29" s="77">
        <v>0</v>
      </c>
      <c r="Q29" s="38">
        <v>0</v>
      </c>
      <c r="R29" s="63" t="s">
        <v>58</v>
      </c>
      <c r="S29" s="77"/>
      <c r="T29" s="38"/>
      <c r="U29" s="63"/>
      <c r="V29" s="77">
        <v>0</v>
      </c>
      <c r="W29" s="38">
        <v>0</v>
      </c>
      <c r="X29" s="63" t="s">
        <v>58</v>
      </c>
      <c r="Y29" s="110" t="s">
        <v>11</v>
      </c>
      <c r="Z29" s="111"/>
      <c r="AA29" s="111"/>
      <c r="AB29" s="111"/>
      <c r="AC29" s="111"/>
      <c r="AD29" s="112"/>
      <c r="AE29" s="77">
        <v>0</v>
      </c>
      <c r="AF29" s="38">
        <v>0</v>
      </c>
      <c r="AG29" s="63" t="s">
        <v>58</v>
      </c>
      <c r="AH29" s="77">
        <v>0</v>
      </c>
      <c r="AI29" s="38">
        <v>0</v>
      </c>
      <c r="AJ29" s="63" t="s">
        <v>58</v>
      </c>
      <c r="AK29" s="77">
        <v>0</v>
      </c>
      <c r="AL29" s="38">
        <v>0</v>
      </c>
      <c r="AM29" s="63" t="s">
        <v>58</v>
      </c>
      <c r="AN29" s="77">
        <v>0</v>
      </c>
      <c r="AO29" s="38">
        <v>0</v>
      </c>
      <c r="AP29" s="63" t="s">
        <v>58</v>
      </c>
      <c r="AQ29" s="72">
        <v>0</v>
      </c>
      <c r="AR29" s="72">
        <v>0</v>
      </c>
      <c r="AS29" s="63" t="s">
        <v>58</v>
      </c>
      <c r="AT29" s="110" t="s">
        <v>11</v>
      </c>
      <c r="AU29" s="111"/>
      <c r="AV29" s="111"/>
      <c r="AW29" s="111"/>
      <c r="AX29" s="111"/>
      <c r="AY29" s="112"/>
      <c r="AZ29" s="72">
        <v>0</v>
      </c>
      <c r="BA29" s="72" t="e">
        <f>SUM(#REF!,H29,K29,#REF!,#REF!,Q29,T29,#REF!,#REF!,#REF!,AF29,AI29,AL29,AO29)</f>
        <v>#REF!</v>
      </c>
      <c r="BB29" s="63" t="e">
        <f t="shared" si="1"/>
        <v>#REF!</v>
      </c>
    </row>
    <row r="30" spans="1:54" ht="32.25" customHeight="1" x14ac:dyDescent="0.15">
      <c r="A30" s="110" t="s">
        <v>12</v>
      </c>
      <c r="B30" s="111"/>
      <c r="C30" s="111"/>
      <c r="D30" s="111"/>
      <c r="E30" s="111"/>
      <c r="F30" s="112"/>
      <c r="G30" s="78">
        <v>0</v>
      </c>
      <c r="H30" s="66">
        <v>0</v>
      </c>
      <c r="I30" s="63" t="s">
        <v>58</v>
      </c>
      <c r="J30" s="78">
        <v>2742</v>
      </c>
      <c r="K30" s="66">
        <v>2562</v>
      </c>
      <c r="L30" s="63">
        <v>-6.6</v>
      </c>
      <c r="M30" s="78">
        <v>1200</v>
      </c>
      <c r="N30" s="66">
        <v>1676</v>
      </c>
      <c r="O30" s="63">
        <v>39.700000000000003</v>
      </c>
      <c r="P30" s="78">
        <v>2471</v>
      </c>
      <c r="Q30" s="66">
        <v>3470</v>
      </c>
      <c r="R30" s="63">
        <v>40.4</v>
      </c>
      <c r="S30" s="88"/>
      <c r="T30" s="66"/>
      <c r="U30" s="63"/>
      <c r="V30" s="88">
        <v>3370</v>
      </c>
      <c r="W30" s="66">
        <v>2337</v>
      </c>
      <c r="X30" s="63">
        <v>-30.7</v>
      </c>
      <c r="Y30" s="110" t="s">
        <v>12</v>
      </c>
      <c r="Z30" s="111"/>
      <c r="AA30" s="111"/>
      <c r="AB30" s="111"/>
      <c r="AC30" s="111"/>
      <c r="AD30" s="112"/>
      <c r="AE30" s="88">
        <v>30730</v>
      </c>
      <c r="AF30" s="66">
        <v>0</v>
      </c>
      <c r="AG30" s="63" t="s">
        <v>57</v>
      </c>
      <c r="AH30" s="88">
        <v>4105</v>
      </c>
      <c r="AI30" s="66">
        <v>4795</v>
      </c>
      <c r="AJ30" s="63">
        <v>16.8</v>
      </c>
      <c r="AK30" s="88">
        <v>8373</v>
      </c>
      <c r="AL30" s="66">
        <v>0</v>
      </c>
      <c r="AM30" s="63" t="s">
        <v>57</v>
      </c>
      <c r="AN30" s="88">
        <v>8397</v>
      </c>
      <c r="AO30" s="66">
        <v>3481</v>
      </c>
      <c r="AP30" s="63">
        <v>-58.5</v>
      </c>
      <c r="AQ30" s="72">
        <v>22285</v>
      </c>
      <c r="AR30" s="72">
        <v>18321</v>
      </c>
      <c r="AS30" s="63">
        <v>-17.8</v>
      </c>
      <c r="AT30" s="110" t="s">
        <v>12</v>
      </c>
      <c r="AU30" s="111"/>
      <c r="AV30" s="111"/>
      <c r="AW30" s="111"/>
      <c r="AX30" s="111"/>
      <c r="AY30" s="112"/>
      <c r="AZ30" s="72">
        <v>45046</v>
      </c>
      <c r="BA30" s="72" t="e">
        <f>SUM(#REF!,H30,K30,#REF!,#REF!,Q30,T30,#REF!,#REF!,#REF!,AF30,AI30,AL30,AO30)</f>
        <v>#REF!</v>
      </c>
      <c r="BB30" s="63" t="e">
        <f t="shared" si="1"/>
        <v>#REF!</v>
      </c>
    </row>
    <row r="31" spans="1:54" ht="32.25" customHeight="1" x14ac:dyDescent="0.15">
      <c r="A31" s="110" t="s">
        <v>13</v>
      </c>
      <c r="B31" s="111"/>
      <c r="C31" s="111"/>
      <c r="D31" s="111"/>
      <c r="E31" s="111"/>
      <c r="F31" s="112"/>
      <c r="G31" s="77">
        <v>0</v>
      </c>
      <c r="H31" s="38">
        <v>0</v>
      </c>
      <c r="I31" s="63" t="s">
        <v>58</v>
      </c>
      <c r="J31" s="77">
        <v>0</v>
      </c>
      <c r="K31" s="38">
        <v>0</v>
      </c>
      <c r="L31" s="63" t="s">
        <v>58</v>
      </c>
      <c r="M31" s="77">
        <v>0</v>
      </c>
      <c r="N31" s="38">
        <v>0</v>
      </c>
      <c r="O31" s="99" t="s">
        <v>58</v>
      </c>
      <c r="P31" s="77">
        <v>0</v>
      </c>
      <c r="Q31" s="38">
        <v>0</v>
      </c>
      <c r="R31" s="63" t="s">
        <v>58</v>
      </c>
      <c r="S31" s="77"/>
      <c r="T31" s="38"/>
      <c r="U31" s="99"/>
      <c r="V31" s="77">
        <v>0</v>
      </c>
      <c r="W31" s="38">
        <v>0</v>
      </c>
      <c r="X31" s="63" t="s">
        <v>58</v>
      </c>
      <c r="Y31" s="110" t="s">
        <v>13</v>
      </c>
      <c r="Z31" s="111"/>
      <c r="AA31" s="111"/>
      <c r="AB31" s="111"/>
      <c r="AC31" s="111"/>
      <c r="AD31" s="112"/>
      <c r="AE31" s="77">
        <v>0</v>
      </c>
      <c r="AF31" s="38">
        <v>0</v>
      </c>
      <c r="AG31" s="63" t="s">
        <v>58</v>
      </c>
      <c r="AH31" s="77">
        <v>2400</v>
      </c>
      <c r="AI31" s="38">
        <v>400</v>
      </c>
      <c r="AJ31" s="63">
        <v>-83.3</v>
      </c>
      <c r="AK31" s="77">
        <v>0</v>
      </c>
      <c r="AL31" s="38">
        <v>0</v>
      </c>
      <c r="AM31" s="99" t="s">
        <v>58</v>
      </c>
      <c r="AN31" s="77">
        <v>0</v>
      </c>
      <c r="AO31" s="38">
        <v>0</v>
      </c>
      <c r="AP31" s="63" t="s">
        <v>58</v>
      </c>
      <c r="AQ31" s="72">
        <v>2400</v>
      </c>
      <c r="AR31" s="72">
        <v>400</v>
      </c>
      <c r="AS31" s="99">
        <v>-83.3</v>
      </c>
      <c r="AT31" s="110" t="s">
        <v>13</v>
      </c>
      <c r="AU31" s="111"/>
      <c r="AV31" s="111"/>
      <c r="AW31" s="111"/>
      <c r="AX31" s="111"/>
      <c r="AY31" s="112"/>
      <c r="AZ31" s="72">
        <v>1737</v>
      </c>
      <c r="BA31" s="72" t="e">
        <f>SUM(#REF!,H31,K31,#REF!,#REF!,Q31,T31,#REF!,#REF!,#REF!,AF31,AI31,AL31,AO31)</f>
        <v>#REF!</v>
      </c>
      <c r="BB31" s="63" t="e">
        <f t="shared" si="1"/>
        <v>#REF!</v>
      </c>
    </row>
    <row r="32" spans="1:54" ht="32.25" customHeight="1" x14ac:dyDescent="0.15">
      <c r="A32" s="110" t="s">
        <v>29</v>
      </c>
      <c r="B32" s="111"/>
      <c r="C32" s="113"/>
      <c r="D32" s="113"/>
      <c r="E32" s="113"/>
      <c r="F32" s="57" t="s">
        <v>47</v>
      </c>
      <c r="G32" s="84">
        <v>0</v>
      </c>
      <c r="H32" s="68">
        <v>0</v>
      </c>
      <c r="I32" s="63" t="s">
        <v>58</v>
      </c>
      <c r="J32" s="84">
        <v>2742</v>
      </c>
      <c r="K32" s="68">
        <v>2562</v>
      </c>
      <c r="L32" s="63">
        <v>-6.6</v>
      </c>
      <c r="M32" s="84">
        <v>1200</v>
      </c>
      <c r="N32" s="68">
        <v>1676</v>
      </c>
      <c r="O32" s="63">
        <v>39.700000000000003</v>
      </c>
      <c r="P32" s="84">
        <v>2471</v>
      </c>
      <c r="Q32" s="68">
        <v>3470</v>
      </c>
      <c r="R32" s="63">
        <v>40.4</v>
      </c>
      <c r="S32" s="84"/>
      <c r="T32" s="68"/>
      <c r="U32" s="63"/>
      <c r="V32" s="84">
        <v>3370</v>
      </c>
      <c r="W32" s="68">
        <v>2337</v>
      </c>
      <c r="X32" s="63">
        <v>-30.7</v>
      </c>
      <c r="Y32" s="110" t="s">
        <v>29</v>
      </c>
      <c r="Z32" s="111"/>
      <c r="AA32" s="113"/>
      <c r="AB32" s="113"/>
      <c r="AC32" s="113"/>
      <c r="AD32" s="57" t="s">
        <v>47</v>
      </c>
      <c r="AE32" s="84">
        <v>30730</v>
      </c>
      <c r="AF32" s="68">
        <v>0</v>
      </c>
      <c r="AG32" s="63" t="s">
        <v>57</v>
      </c>
      <c r="AH32" s="84">
        <v>1705</v>
      </c>
      <c r="AI32" s="68">
        <v>4395</v>
      </c>
      <c r="AJ32" s="63">
        <v>157.80000000000001</v>
      </c>
      <c r="AK32" s="84">
        <v>8373</v>
      </c>
      <c r="AL32" s="68">
        <v>0</v>
      </c>
      <c r="AM32" s="63" t="s">
        <v>57</v>
      </c>
      <c r="AN32" s="84">
        <v>8397</v>
      </c>
      <c r="AO32" s="68">
        <v>3481</v>
      </c>
      <c r="AP32" s="63">
        <v>-58.5</v>
      </c>
      <c r="AQ32" s="72">
        <v>19885</v>
      </c>
      <c r="AR32" s="72">
        <v>17921</v>
      </c>
      <c r="AS32" s="63">
        <v>-9.9</v>
      </c>
      <c r="AT32" s="110" t="s">
        <v>29</v>
      </c>
      <c r="AU32" s="111"/>
      <c r="AV32" s="113"/>
      <c r="AW32" s="113"/>
      <c r="AX32" s="113"/>
      <c r="AY32" s="57" t="s">
        <v>47</v>
      </c>
      <c r="AZ32" s="72">
        <v>43309</v>
      </c>
      <c r="BA32" s="72" t="e">
        <f>SUM(#REF!,H32,K32,#REF!,#REF!,Q32,T32,#REF!,#REF!,#REF!,AF32,AI32,AL32,AO32)</f>
        <v>#REF!</v>
      </c>
      <c r="BB32" s="63" t="e">
        <f t="shared" si="1"/>
        <v>#REF!</v>
      </c>
    </row>
    <row r="33" spans="1:54" ht="32.25" customHeight="1" x14ac:dyDescent="0.15">
      <c r="A33" s="110"/>
      <c r="B33" s="111"/>
      <c r="C33" s="113"/>
      <c r="D33" s="113"/>
      <c r="E33" s="113"/>
      <c r="F33" s="57" t="s">
        <v>48</v>
      </c>
      <c r="G33" s="84">
        <v>0</v>
      </c>
      <c r="H33" s="68">
        <v>0</v>
      </c>
      <c r="I33" s="63" t="s">
        <v>58</v>
      </c>
      <c r="J33" s="84">
        <v>0</v>
      </c>
      <c r="K33" s="68">
        <v>0</v>
      </c>
      <c r="L33" s="63" t="s">
        <v>58</v>
      </c>
      <c r="M33" s="84">
        <v>0</v>
      </c>
      <c r="N33" s="68">
        <v>0</v>
      </c>
      <c r="O33" s="63" t="s">
        <v>58</v>
      </c>
      <c r="P33" s="84">
        <v>0</v>
      </c>
      <c r="Q33" s="68">
        <v>0</v>
      </c>
      <c r="R33" s="63" t="s">
        <v>58</v>
      </c>
      <c r="S33" s="84"/>
      <c r="T33" s="68"/>
      <c r="U33" s="63"/>
      <c r="V33" s="84">
        <v>0</v>
      </c>
      <c r="W33" s="68">
        <v>0</v>
      </c>
      <c r="X33" s="63" t="s">
        <v>58</v>
      </c>
      <c r="Y33" s="110"/>
      <c r="Z33" s="111"/>
      <c r="AA33" s="113"/>
      <c r="AB33" s="113"/>
      <c r="AC33" s="113"/>
      <c r="AD33" s="57" t="s">
        <v>48</v>
      </c>
      <c r="AE33" s="84">
        <v>0</v>
      </c>
      <c r="AF33" s="68">
        <v>0</v>
      </c>
      <c r="AG33" s="63" t="s">
        <v>58</v>
      </c>
      <c r="AH33" s="84">
        <v>0</v>
      </c>
      <c r="AI33" s="68">
        <v>0</v>
      </c>
      <c r="AJ33" s="63" t="s">
        <v>58</v>
      </c>
      <c r="AK33" s="84">
        <v>0</v>
      </c>
      <c r="AL33" s="68">
        <v>0</v>
      </c>
      <c r="AM33" s="63" t="s">
        <v>58</v>
      </c>
      <c r="AN33" s="84">
        <v>0</v>
      </c>
      <c r="AO33" s="68">
        <v>0</v>
      </c>
      <c r="AP33" s="63" t="s">
        <v>58</v>
      </c>
      <c r="AQ33" s="72">
        <v>0</v>
      </c>
      <c r="AR33" s="72">
        <v>0</v>
      </c>
      <c r="AS33" s="63" t="s">
        <v>58</v>
      </c>
      <c r="AT33" s="110"/>
      <c r="AU33" s="111"/>
      <c r="AV33" s="113"/>
      <c r="AW33" s="113"/>
      <c r="AX33" s="113"/>
      <c r="AY33" s="57" t="s">
        <v>48</v>
      </c>
      <c r="AZ33" s="72">
        <v>0</v>
      </c>
      <c r="BA33" s="72" t="e">
        <f>SUM(#REF!,H33,K33,#REF!,#REF!,Q33,T33,#REF!,#REF!,#REF!,AF33,AI33,AL33,AO33)</f>
        <v>#REF!</v>
      </c>
      <c r="BB33" s="63" t="e">
        <f t="shared" si="1"/>
        <v>#REF!</v>
      </c>
    </row>
    <row r="34" spans="1:54" ht="32.25" customHeight="1" x14ac:dyDescent="0.15">
      <c r="A34" s="114" t="s">
        <v>49</v>
      </c>
      <c r="B34" s="115"/>
      <c r="C34" s="113"/>
      <c r="D34" s="113"/>
      <c r="E34" s="113"/>
      <c r="F34" s="58" t="s">
        <v>50</v>
      </c>
      <c r="G34" s="85">
        <v>0</v>
      </c>
      <c r="H34" s="69">
        <v>0</v>
      </c>
      <c r="I34" s="63" t="s">
        <v>58</v>
      </c>
      <c r="J34" s="85">
        <v>0</v>
      </c>
      <c r="K34" s="69">
        <v>0</v>
      </c>
      <c r="L34" s="63" t="s">
        <v>58</v>
      </c>
      <c r="M34" s="85">
        <v>0</v>
      </c>
      <c r="N34" s="69">
        <v>0</v>
      </c>
      <c r="O34" s="63" t="s">
        <v>58</v>
      </c>
      <c r="P34" s="85">
        <v>0</v>
      </c>
      <c r="Q34" s="69">
        <v>0</v>
      </c>
      <c r="R34" s="63" t="s">
        <v>58</v>
      </c>
      <c r="S34" s="85"/>
      <c r="T34" s="69"/>
      <c r="U34" s="63"/>
      <c r="V34" s="85">
        <v>0</v>
      </c>
      <c r="W34" s="69">
        <v>0</v>
      </c>
      <c r="X34" s="63" t="s">
        <v>58</v>
      </c>
      <c r="Y34" s="114" t="s">
        <v>49</v>
      </c>
      <c r="Z34" s="115"/>
      <c r="AA34" s="113"/>
      <c r="AB34" s="113"/>
      <c r="AC34" s="113"/>
      <c r="AD34" s="58" t="s">
        <v>50</v>
      </c>
      <c r="AE34" s="85">
        <v>0</v>
      </c>
      <c r="AF34" s="69">
        <v>0</v>
      </c>
      <c r="AG34" s="63" t="s">
        <v>58</v>
      </c>
      <c r="AH34" s="85">
        <v>0</v>
      </c>
      <c r="AI34" s="69">
        <v>0</v>
      </c>
      <c r="AJ34" s="63" t="s">
        <v>58</v>
      </c>
      <c r="AK34" s="85">
        <v>0</v>
      </c>
      <c r="AL34" s="69">
        <v>0</v>
      </c>
      <c r="AM34" s="63" t="s">
        <v>58</v>
      </c>
      <c r="AN34" s="85">
        <v>0</v>
      </c>
      <c r="AO34" s="69">
        <v>0</v>
      </c>
      <c r="AP34" s="63" t="s">
        <v>58</v>
      </c>
      <c r="AQ34" s="75">
        <v>0</v>
      </c>
      <c r="AR34" s="75">
        <v>0</v>
      </c>
      <c r="AS34" s="63" t="s">
        <v>58</v>
      </c>
      <c r="AT34" s="114" t="s">
        <v>49</v>
      </c>
      <c r="AU34" s="115"/>
      <c r="AV34" s="113"/>
      <c r="AW34" s="113"/>
      <c r="AX34" s="113"/>
      <c r="AY34" s="58" t="s">
        <v>50</v>
      </c>
      <c r="AZ34" s="75">
        <v>0</v>
      </c>
      <c r="BA34" s="75" t="e">
        <f>SUM(#REF!,H34,K34,#REF!,#REF!,Q34,T34,#REF!,#REF!,#REF!,AF34,AI34,AL34,AO34)</f>
        <v>#REF!</v>
      </c>
      <c r="BB34" s="63" t="e">
        <f t="shared" si="1"/>
        <v>#REF!</v>
      </c>
    </row>
    <row r="35" spans="1:54" ht="32.25" customHeight="1" x14ac:dyDescent="0.15">
      <c r="A35" s="116" t="s">
        <v>51</v>
      </c>
      <c r="B35" s="117"/>
      <c r="C35" s="118"/>
      <c r="D35" s="118"/>
      <c r="E35" s="118"/>
      <c r="F35" s="59" t="s">
        <v>50</v>
      </c>
      <c r="G35" s="86">
        <v>56.3</v>
      </c>
      <c r="H35" s="70">
        <v>51.2</v>
      </c>
      <c r="I35" s="64">
        <v>-5.0999999999999943</v>
      </c>
      <c r="J35" s="86">
        <v>85.5</v>
      </c>
      <c r="K35" s="70">
        <v>85.7</v>
      </c>
      <c r="L35" s="64">
        <v>0.20000000000000284</v>
      </c>
      <c r="M35" s="86">
        <v>71.400000000000006</v>
      </c>
      <c r="N35" s="70">
        <v>73.2</v>
      </c>
      <c r="O35" s="64">
        <v>1.7999999999999972</v>
      </c>
      <c r="P35" s="86">
        <v>94.5</v>
      </c>
      <c r="Q35" s="70">
        <v>102.8</v>
      </c>
      <c r="R35" s="64">
        <v>8.2999999999999972</v>
      </c>
      <c r="S35" s="86"/>
      <c r="T35" s="70"/>
      <c r="U35" s="64"/>
      <c r="V35" s="86">
        <v>82.1</v>
      </c>
      <c r="W35" s="70">
        <v>82.3</v>
      </c>
      <c r="X35" s="64">
        <v>0.20000000000000284</v>
      </c>
      <c r="Y35" s="116" t="s">
        <v>51</v>
      </c>
      <c r="Z35" s="117"/>
      <c r="AA35" s="118"/>
      <c r="AB35" s="118"/>
      <c r="AC35" s="118"/>
      <c r="AD35" s="59" t="s">
        <v>50</v>
      </c>
      <c r="AE35" s="86">
        <v>91.9</v>
      </c>
      <c r="AF35" s="70">
        <v>0</v>
      </c>
      <c r="AG35" s="64">
        <v>-91.9</v>
      </c>
      <c r="AH35" s="86">
        <v>49.6</v>
      </c>
      <c r="AI35" s="70">
        <v>64.2</v>
      </c>
      <c r="AJ35" s="64">
        <v>14.600000000000001</v>
      </c>
      <c r="AK35" s="86">
        <v>166.8</v>
      </c>
      <c r="AL35" s="70">
        <v>0</v>
      </c>
      <c r="AM35" s="64">
        <v>-166.8</v>
      </c>
      <c r="AN35" s="86">
        <v>63.8</v>
      </c>
      <c r="AO35" s="70">
        <v>55</v>
      </c>
      <c r="AP35" s="64">
        <v>-8.7999999999999972</v>
      </c>
      <c r="AQ35" s="71">
        <v>78.8</v>
      </c>
      <c r="AR35" s="71">
        <v>79.3</v>
      </c>
      <c r="AS35" s="64">
        <v>0.5</v>
      </c>
      <c r="AT35" s="116" t="s">
        <v>51</v>
      </c>
      <c r="AU35" s="117"/>
      <c r="AV35" s="118"/>
      <c r="AW35" s="118"/>
      <c r="AX35" s="118"/>
      <c r="AY35" s="59" t="s">
        <v>50</v>
      </c>
      <c r="AZ35" s="71">
        <v>78</v>
      </c>
      <c r="BA35" s="71" t="e">
        <f>IF(BA11+BA24=0,0,ROUND(BA5/(BA11+BA24)*100,((-1))*-1))</f>
        <v>#REF!</v>
      </c>
      <c r="BB35" s="64" t="e">
        <f>BA35-AZ35</f>
        <v>#REF!</v>
      </c>
    </row>
    <row r="36" spans="1:54" s="34" customFormat="1" ht="33.75" customHeight="1" x14ac:dyDescent="0.15">
      <c r="A36" s="119"/>
      <c r="B36" s="119"/>
      <c r="C36" s="119"/>
      <c r="D36" s="119"/>
      <c r="E36" s="119"/>
      <c r="G36" s="35"/>
      <c r="H36" s="35"/>
      <c r="J36" s="35"/>
      <c r="K36" s="35"/>
      <c r="M36" s="35"/>
      <c r="N36" s="35"/>
      <c r="P36" s="35"/>
      <c r="Q36" s="35"/>
      <c r="S36" s="35"/>
      <c r="T36" s="35"/>
      <c r="V36" s="35"/>
      <c r="W36" s="35"/>
      <c r="Y36" s="119"/>
      <c r="Z36" s="119"/>
      <c r="AA36" s="119"/>
      <c r="AB36" s="119"/>
      <c r="AC36" s="119"/>
      <c r="AE36" s="36"/>
      <c r="AF36" s="35"/>
      <c r="AH36" s="37"/>
      <c r="AI36" s="35"/>
      <c r="AK36" s="37"/>
      <c r="AL36" s="35"/>
      <c r="AQ36" s="35"/>
      <c r="AR36" s="35"/>
      <c r="AT36" s="119"/>
      <c r="AU36" s="119"/>
      <c r="AV36" s="119"/>
      <c r="AW36" s="119"/>
      <c r="AX36" s="119"/>
      <c r="AZ36" s="35"/>
      <c r="BA36" s="35"/>
    </row>
  </sheetData>
  <mergeCells count="117">
    <mergeCell ref="AW7:AY7"/>
    <mergeCell ref="AT36:AX36"/>
    <mergeCell ref="AT29:AY29"/>
    <mergeCell ref="AT30:AY30"/>
    <mergeCell ref="AT31:AY31"/>
    <mergeCell ref="AT32:AX33"/>
    <mergeCell ref="AU25:AX25"/>
    <mergeCell ref="AT26:AY26"/>
    <mergeCell ref="AT27:AY27"/>
    <mergeCell ref="AT34:AX34"/>
    <mergeCell ref="AT35:AX35"/>
    <mergeCell ref="AT28:AY28"/>
    <mergeCell ref="AW13:AY13"/>
    <mergeCell ref="AU5:AX5"/>
    <mergeCell ref="AK3:AM3"/>
    <mergeCell ref="AN3:AP3"/>
    <mergeCell ref="AQ3:AS3"/>
    <mergeCell ref="AV22:AY22"/>
    <mergeCell ref="AZ2:BB2"/>
    <mergeCell ref="AW8:AY8"/>
    <mergeCell ref="AV9:AY9"/>
    <mergeCell ref="AW10:AY10"/>
    <mergeCell ref="AU11:AX11"/>
    <mergeCell ref="AV12:AY12"/>
    <mergeCell ref="AV14:AY14"/>
    <mergeCell ref="AW15:AY15"/>
    <mergeCell ref="AU16:AX16"/>
    <mergeCell ref="AU17:AX17"/>
    <mergeCell ref="AT18:AT24"/>
    <mergeCell ref="AV18:AY18"/>
    <mergeCell ref="AW19:AY19"/>
    <mergeCell ref="AV20:AY20"/>
    <mergeCell ref="AU21:AX21"/>
    <mergeCell ref="AV24:AY24"/>
    <mergeCell ref="AW23:AY23"/>
    <mergeCell ref="AT6:AT15"/>
    <mergeCell ref="AV6:AY6"/>
    <mergeCell ref="A18:A24"/>
    <mergeCell ref="B21:E21"/>
    <mergeCell ref="C22:F22"/>
    <mergeCell ref="C24:F24"/>
    <mergeCell ref="C18:F18"/>
    <mergeCell ref="D19:F19"/>
    <mergeCell ref="C20:F20"/>
    <mergeCell ref="B25:E25"/>
    <mergeCell ref="A2:E2"/>
    <mergeCell ref="A34:E34"/>
    <mergeCell ref="A35:E35"/>
    <mergeCell ref="A28:F28"/>
    <mergeCell ref="A29:F29"/>
    <mergeCell ref="A30:F30"/>
    <mergeCell ref="A31:F31"/>
    <mergeCell ref="A32:E33"/>
    <mergeCell ref="A26:F26"/>
    <mergeCell ref="A27:F27"/>
    <mergeCell ref="A36:E36"/>
    <mergeCell ref="A6:A15"/>
    <mergeCell ref="C6:F6"/>
    <mergeCell ref="B16:E16"/>
    <mergeCell ref="D10:F10"/>
    <mergeCell ref="D8:F8"/>
    <mergeCell ref="G3:I3"/>
    <mergeCell ref="AZ3:BB3"/>
    <mergeCell ref="AE3:AG3"/>
    <mergeCell ref="AH3:AJ3"/>
    <mergeCell ref="V3:X3"/>
    <mergeCell ref="M3:O3"/>
    <mergeCell ref="P3:R3"/>
    <mergeCell ref="S3:U3"/>
    <mergeCell ref="D23:F23"/>
    <mergeCell ref="B17:E17"/>
    <mergeCell ref="D15:F15"/>
    <mergeCell ref="B5:E5"/>
    <mergeCell ref="C12:F12"/>
    <mergeCell ref="C14:F14"/>
    <mergeCell ref="D13:F13"/>
    <mergeCell ref="B11:E11"/>
    <mergeCell ref="D7:F7"/>
    <mergeCell ref="C9:F9"/>
    <mergeCell ref="Z11:AC11"/>
    <mergeCell ref="AA12:AD12"/>
    <mergeCell ref="AB13:AD13"/>
    <mergeCell ref="AA14:AD14"/>
    <mergeCell ref="AB15:AD15"/>
    <mergeCell ref="Z16:AC16"/>
    <mergeCell ref="J3:L3"/>
    <mergeCell ref="Z5:AC5"/>
    <mergeCell ref="Y6:Y15"/>
    <mergeCell ref="AA6:AD6"/>
    <mergeCell ref="AB7:AD7"/>
    <mergeCell ref="AB8:AD8"/>
    <mergeCell ref="AA9:AD9"/>
    <mergeCell ref="AB10:AD10"/>
    <mergeCell ref="Y2:AC2"/>
    <mergeCell ref="AE2:AS2"/>
    <mergeCell ref="Y31:AD31"/>
    <mergeCell ref="Y32:AC33"/>
    <mergeCell ref="Y34:AC34"/>
    <mergeCell ref="Y35:AC35"/>
    <mergeCell ref="Y36:AC36"/>
    <mergeCell ref="G2:L2"/>
    <mergeCell ref="M2:X2"/>
    <mergeCell ref="Z25:AC25"/>
    <mergeCell ref="Y26:AD26"/>
    <mergeCell ref="Y27:AD27"/>
    <mergeCell ref="Y28:AD28"/>
    <mergeCell ref="Y29:AD29"/>
    <mergeCell ref="Y30:AD30"/>
    <mergeCell ref="Z17:AC17"/>
    <mergeCell ref="Y18:Y24"/>
    <mergeCell ref="AA18:AD18"/>
    <mergeCell ref="AB19:AD19"/>
    <mergeCell ref="AA20:AD20"/>
    <mergeCell ref="Z21:AC21"/>
    <mergeCell ref="AA22:AD22"/>
    <mergeCell ref="AB23:AD23"/>
    <mergeCell ref="AA24:AD24"/>
  </mergeCells>
  <phoneticPr fontId="3"/>
  <pageMargins left="0.78740157480314965" right="0.78740157480314965" top="0.98425196850393704" bottom="0.43307086614173229" header="0" footer="0"/>
  <pageSetup paperSize="9" scale="72" fitToWidth="6" orientation="portrait" blackAndWhite="1" r:id="rId1"/>
  <headerFooter alignWithMargins="0"/>
  <colBreaks count="1" manualBreakCount="1">
    <brk id="37" max="3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FFFF00"/>
  </sheetPr>
  <dimension ref="A1:AU34"/>
  <sheetViews>
    <sheetView view="pageBreakPreview" zoomScale="85" zoomScaleNormal="60" zoomScaleSheetLayoutView="85" workbookViewId="0">
      <pane xSplit="6" ySplit="4" topLeftCell="G5" activePane="bottomRight" state="frozen"/>
      <selection activeCell="Q13" sqref="Q13"/>
      <selection pane="topRight" activeCell="Q13" sqref="Q13"/>
      <selection pane="bottomLeft" activeCell="Q13" sqref="Q13"/>
      <selection pane="bottomRight" activeCell="H5" sqref="H5"/>
    </sheetView>
  </sheetViews>
  <sheetFormatPr defaultColWidth="11" defaultRowHeight="17.25" x14ac:dyDescent="0.15"/>
  <cols>
    <col min="1" max="1" width="4.75" style="11" customWidth="1"/>
    <col min="2" max="4" width="4" style="11" customWidth="1"/>
    <col min="5" max="5" width="7.625" style="11" customWidth="1"/>
    <col min="6" max="6" width="11" style="11" customWidth="1"/>
    <col min="7" max="9" width="13.375" style="11" customWidth="1"/>
    <col min="10" max="100" width="14.625" style="11" customWidth="1"/>
    <col min="101" max="16384" width="11" style="11"/>
  </cols>
  <sheetData>
    <row r="1" spans="1:47" ht="32.25" customHeight="1" x14ac:dyDescent="0.2">
      <c r="A1" s="8" t="s">
        <v>33</v>
      </c>
      <c r="B1" s="9"/>
      <c r="C1" s="9"/>
      <c r="D1" s="9"/>
      <c r="E1" s="9"/>
      <c r="F1" s="10"/>
      <c r="G1" s="12"/>
      <c r="H1" s="12"/>
      <c r="I1" s="13" t="s">
        <v>34</v>
      </c>
    </row>
    <row r="2" spans="1:47" ht="32.25" customHeight="1" x14ac:dyDescent="0.15">
      <c r="A2" s="14"/>
      <c r="B2" s="15"/>
      <c r="C2" s="15"/>
      <c r="D2" s="15"/>
      <c r="E2" s="15"/>
      <c r="F2" s="16" t="s">
        <v>14</v>
      </c>
      <c r="G2" s="166" t="s">
        <v>55</v>
      </c>
      <c r="H2" s="167"/>
      <c r="I2" s="168"/>
    </row>
    <row r="3" spans="1:47" ht="32.25" customHeight="1" x14ac:dyDescent="0.15">
      <c r="A3" s="17"/>
      <c r="B3" s="9"/>
      <c r="C3" s="9"/>
      <c r="D3" s="9"/>
      <c r="E3" s="9"/>
      <c r="F3" s="18" t="s">
        <v>15</v>
      </c>
      <c r="G3" s="169" t="s">
        <v>17</v>
      </c>
      <c r="H3" s="170"/>
      <c r="I3" s="171"/>
    </row>
    <row r="4" spans="1:47" ht="32.25" customHeight="1" x14ac:dyDescent="0.15">
      <c r="A4" s="19" t="s">
        <v>23</v>
      </c>
      <c r="B4" s="20"/>
      <c r="C4" s="20"/>
      <c r="D4" s="20"/>
      <c r="E4" s="20"/>
      <c r="F4" s="18" t="s">
        <v>24</v>
      </c>
      <c r="G4" s="46" t="s">
        <v>68</v>
      </c>
      <c r="H4" s="46" t="s">
        <v>69</v>
      </c>
      <c r="I4" s="21" t="s">
        <v>25</v>
      </c>
    </row>
    <row r="5" spans="1:47" ht="32.25" customHeight="1" x14ac:dyDescent="0.15">
      <c r="A5" s="22"/>
      <c r="B5" s="152" t="s">
        <v>37</v>
      </c>
      <c r="C5" s="165"/>
      <c r="D5" s="165"/>
      <c r="E5" s="165"/>
      <c r="F5" s="23"/>
      <c r="G5" s="76">
        <v>8964</v>
      </c>
      <c r="H5" s="65">
        <v>12966</v>
      </c>
      <c r="I5" s="90">
        <v>44.6</v>
      </c>
    </row>
    <row r="6" spans="1:47" ht="32.25" customHeight="1" x14ac:dyDescent="0.15">
      <c r="A6" s="174" t="s">
        <v>38</v>
      </c>
      <c r="B6" s="17"/>
      <c r="C6" s="148" t="s">
        <v>39</v>
      </c>
      <c r="D6" s="148"/>
      <c r="E6" s="149"/>
      <c r="F6" s="150"/>
      <c r="G6" s="93">
        <v>297</v>
      </c>
      <c r="H6" s="60">
        <v>331</v>
      </c>
      <c r="I6" s="91">
        <v>11.4</v>
      </c>
    </row>
    <row r="7" spans="1:47" ht="32.25" customHeight="1" x14ac:dyDescent="0.15">
      <c r="A7" s="174"/>
      <c r="B7" s="17"/>
      <c r="C7" s="9"/>
      <c r="D7" s="148" t="s">
        <v>40</v>
      </c>
      <c r="E7" s="161"/>
      <c r="F7" s="150"/>
      <c r="G7" s="93">
        <v>297</v>
      </c>
      <c r="H7" s="60">
        <v>331</v>
      </c>
      <c r="I7" s="91">
        <v>11.4</v>
      </c>
    </row>
    <row r="8" spans="1:47" ht="32.25" customHeight="1" x14ac:dyDescent="0.15">
      <c r="A8" s="174"/>
      <c r="B8" s="17"/>
      <c r="C8" s="9"/>
      <c r="D8" s="175" t="s">
        <v>26</v>
      </c>
      <c r="E8" s="175"/>
      <c r="F8" s="176"/>
      <c r="G8" s="93">
        <v>0</v>
      </c>
      <c r="H8" s="60">
        <v>0</v>
      </c>
      <c r="I8" s="91" t="s">
        <v>58</v>
      </c>
    </row>
    <row r="9" spans="1:47" ht="32.25" customHeight="1" x14ac:dyDescent="0.15">
      <c r="A9" s="174"/>
      <c r="B9" s="17"/>
      <c r="C9" s="148" t="s">
        <v>41</v>
      </c>
      <c r="D9" s="148"/>
      <c r="E9" s="149"/>
      <c r="F9" s="150"/>
      <c r="G9" s="93">
        <v>8667</v>
      </c>
      <c r="H9" s="60">
        <v>12635</v>
      </c>
      <c r="I9" s="91">
        <v>45.8</v>
      </c>
      <c r="AU9" s="11">
        <v>224</v>
      </c>
    </row>
    <row r="10" spans="1:47" ht="32.25" customHeight="1" x14ac:dyDescent="0.15">
      <c r="A10" s="174"/>
      <c r="B10" s="17"/>
      <c r="C10" s="9"/>
      <c r="D10" s="148" t="s">
        <v>42</v>
      </c>
      <c r="E10" s="161"/>
      <c r="F10" s="150"/>
      <c r="G10" s="93">
        <v>8667</v>
      </c>
      <c r="H10" s="60">
        <v>10636</v>
      </c>
      <c r="I10" s="91">
        <v>22.7</v>
      </c>
    </row>
    <row r="11" spans="1:47" ht="32.25" customHeight="1" x14ac:dyDescent="0.15">
      <c r="A11" s="174"/>
      <c r="B11" s="158" t="s">
        <v>43</v>
      </c>
      <c r="C11" s="164"/>
      <c r="D11" s="164"/>
      <c r="E11" s="164"/>
      <c r="F11" s="23"/>
      <c r="G11" s="78">
        <v>5128</v>
      </c>
      <c r="H11" s="66">
        <v>9049</v>
      </c>
      <c r="I11" s="91">
        <v>76.5</v>
      </c>
    </row>
    <row r="12" spans="1:47" ht="32.25" customHeight="1" x14ac:dyDescent="0.15">
      <c r="A12" s="174"/>
      <c r="B12" s="17"/>
      <c r="C12" s="148" t="s">
        <v>1</v>
      </c>
      <c r="D12" s="148"/>
      <c r="E12" s="149"/>
      <c r="F12" s="150"/>
      <c r="G12" s="93">
        <v>3454</v>
      </c>
      <c r="H12" s="60">
        <v>7509</v>
      </c>
      <c r="I12" s="91">
        <v>117.4</v>
      </c>
    </row>
    <row r="13" spans="1:47" ht="32.25" customHeight="1" x14ac:dyDescent="0.15">
      <c r="A13" s="174"/>
      <c r="B13" s="17"/>
      <c r="C13" s="24"/>
      <c r="D13" s="148" t="s">
        <v>35</v>
      </c>
      <c r="E13" s="161"/>
      <c r="F13" s="150"/>
      <c r="G13" s="93">
        <v>0</v>
      </c>
      <c r="H13" s="60">
        <v>0</v>
      </c>
      <c r="I13" s="91" t="s">
        <v>58</v>
      </c>
    </row>
    <row r="14" spans="1:47" ht="32.25" customHeight="1" x14ac:dyDescent="0.15">
      <c r="A14" s="174"/>
      <c r="B14" s="17"/>
      <c r="C14" s="148" t="s">
        <v>2</v>
      </c>
      <c r="D14" s="148"/>
      <c r="E14" s="149"/>
      <c r="F14" s="150"/>
      <c r="G14" s="93">
        <v>1674</v>
      </c>
      <c r="H14" s="60">
        <v>1540</v>
      </c>
      <c r="I14" s="91">
        <v>-8</v>
      </c>
    </row>
    <row r="15" spans="1:47" ht="32.25" customHeight="1" x14ac:dyDescent="0.15">
      <c r="A15" s="174"/>
      <c r="B15" s="17"/>
      <c r="C15" s="9"/>
      <c r="D15" s="148" t="s">
        <v>3</v>
      </c>
      <c r="E15" s="161"/>
      <c r="F15" s="150"/>
      <c r="G15" s="93">
        <v>1674</v>
      </c>
      <c r="H15" s="60">
        <v>1540</v>
      </c>
      <c r="I15" s="91">
        <v>-8</v>
      </c>
    </row>
    <row r="16" spans="1:47" ht="32.25" customHeight="1" x14ac:dyDescent="0.15">
      <c r="A16" s="25"/>
      <c r="B16" s="151" t="s">
        <v>44</v>
      </c>
      <c r="C16" s="147"/>
      <c r="D16" s="147"/>
      <c r="E16" s="147"/>
      <c r="F16" s="26"/>
      <c r="G16" s="78">
        <v>3836</v>
      </c>
      <c r="H16" s="66">
        <v>3917</v>
      </c>
      <c r="I16" s="92">
        <v>2.1</v>
      </c>
    </row>
    <row r="17" spans="1:9" ht="32.25" customHeight="1" x14ac:dyDescent="0.15">
      <c r="A17" s="22"/>
      <c r="B17" s="172" t="s">
        <v>45</v>
      </c>
      <c r="C17" s="173"/>
      <c r="D17" s="173"/>
      <c r="E17" s="173"/>
      <c r="F17" s="27"/>
      <c r="G17" s="94">
        <v>2512</v>
      </c>
      <c r="H17" s="61">
        <v>2565</v>
      </c>
      <c r="I17" s="90">
        <v>2.1</v>
      </c>
    </row>
    <row r="18" spans="1:9" ht="32.25" customHeight="1" x14ac:dyDescent="0.15">
      <c r="A18" s="157" t="s">
        <v>28</v>
      </c>
      <c r="B18" s="17"/>
      <c r="C18" s="148" t="s">
        <v>4</v>
      </c>
      <c r="D18" s="148"/>
      <c r="E18" s="149"/>
      <c r="F18" s="150"/>
      <c r="G18" s="83">
        <v>0</v>
      </c>
      <c r="H18" s="39">
        <v>0</v>
      </c>
      <c r="I18" s="91" t="s">
        <v>58</v>
      </c>
    </row>
    <row r="19" spans="1:9" ht="32.25" customHeight="1" x14ac:dyDescent="0.15">
      <c r="A19" s="157"/>
      <c r="B19" s="17"/>
      <c r="C19" s="148" t="s">
        <v>5</v>
      </c>
      <c r="D19" s="148"/>
      <c r="E19" s="149"/>
      <c r="F19" s="150"/>
      <c r="G19" s="83">
        <v>2512</v>
      </c>
      <c r="H19" s="39">
        <v>2565</v>
      </c>
      <c r="I19" s="91">
        <v>2.1</v>
      </c>
    </row>
    <row r="20" spans="1:9" ht="32.25" customHeight="1" x14ac:dyDescent="0.15">
      <c r="A20" s="157"/>
      <c r="B20" s="155" t="s">
        <v>52</v>
      </c>
      <c r="C20" s="149"/>
      <c r="D20" s="149"/>
      <c r="E20" s="149"/>
      <c r="F20" s="28"/>
      <c r="G20" s="93">
        <v>6348</v>
      </c>
      <c r="H20" s="60">
        <v>6482</v>
      </c>
      <c r="I20" s="91">
        <v>2.1</v>
      </c>
    </row>
    <row r="21" spans="1:9" ht="32.25" customHeight="1" x14ac:dyDescent="0.15">
      <c r="A21" s="157"/>
      <c r="B21" s="17"/>
      <c r="C21" s="148" t="s">
        <v>6</v>
      </c>
      <c r="D21" s="148"/>
      <c r="E21" s="149"/>
      <c r="F21" s="150"/>
      <c r="G21" s="93">
        <v>0</v>
      </c>
      <c r="H21" s="60">
        <v>0</v>
      </c>
      <c r="I21" s="91" t="s">
        <v>58</v>
      </c>
    </row>
    <row r="22" spans="1:9" ht="32.25" customHeight="1" x14ac:dyDescent="0.15">
      <c r="A22" s="157"/>
      <c r="B22" s="17"/>
      <c r="C22" s="24"/>
      <c r="D22" s="148" t="s">
        <v>35</v>
      </c>
      <c r="E22" s="161"/>
      <c r="F22" s="150"/>
      <c r="G22" s="93">
        <v>0</v>
      </c>
      <c r="H22" s="60">
        <v>0</v>
      </c>
      <c r="I22" s="91" t="s">
        <v>58</v>
      </c>
    </row>
    <row r="23" spans="1:9" ht="32.25" customHeight="1" x14ac:dyDescent="0.15">
      <c r="A23" s="157"/>
      <c r="B23" s="17"/>
      <c r="C23" s="148" t="s">
        <v>7</v>
      </c>
      <c r="D23" s="148"/>
      <c r="E23" s="149"/>
      <c r="F23" s="150"/>
      <c r="G23" s="93">
        <v>6348</v>
      </c>
      <c r="H23" s="60">
        <v>6482</v>
      </c>
      <c r="I23" s="91">
        <v>2.1</v>
      </c>
    </row>
    <row r="24" spans="1:9" ht="32.25" customHeight="1" x14ac:dyDescent="0.15">
      <c r="A24" s="29"/>
      <c r="B24" s="151" t="s">
        <v>44</v>
      </c>
      <c r="C24" s="147"/>
      <c r="D24" s="147"/>
      <c r="E24" s="147"/>
      <c r="F24" s="26"/>
      <c r="G24" s="79">
        <v>-3836</v>
      </c>
      <c r="H24" s="67">
        <v>-3917</v>
      </c>
      <c r="I24" s="92">
        <v>-2.1</v>
      </c>
    </row>
    <row r="25" spans="1:9" ht="32.25" customHeight="1" x14ac:dyDescent="0.15">
      <c r="A25" s="152" t="s">
        <v>8</v>
      </c>
      <c r="B25" s="153"/>
      <c r="C25" s="153"/>
      <c r="D25" s="153"/>
      <c r="E25" s="153"/>
      <c r="F25" s="154"/>
      <c r="G25" s="78">
        <v>0</v>
      </c>
      <c r="H25" s="66">
        <v>0</v>
      </c>
      <c r="I25" s="90" t="s">
        <v>58</v>
      </c>
    </row>
    <row r="26" spans="1:9" ht="32.25" customHeight="1" x14ac:dyDescent="0.15">
      <c r="A26" s="155" t="s">
        <v>9</v>
      </c>
      <c r="B26" s="148"/>
      <c r="C26" s="148"/>
      <c r="D26" s="148"/>
      <c r="E26" s="148"/>
      <c r="F26" s="156"/>
      <c r="G26" s="93">
        <v>0</v>
      </c>
      <c r="H26" s="60">
        <v>0</v>
      </c>
      <c r="I26" s="91" t="s">
        <v>58</v>
      </c>
    </row>
    <row r="27" spans="1:9" ht="32.25" customHeight="1" x14ac:dyDescent="0.15">
      <c r="A27" s="155" t="s">
        <v>10</v>
      </c>
      <c r="B27" s="148"/>
      <c r="C27" s="148"/>
      <c r="D27" s="148"/>
      <c r="E27" s="148"/>
      <c r="F27" s="156"/>
      <c r="G27" s="93">
        <v>0</v>
      </c>
      <c r="H27" s="60">
        <v>0</v>
      </c>
      <c r="I27" s="91" t="s">
        <v>58</v>
      </c>
    </row>
    <row r="28" spans="1:9" ht="32.25" customHeight="1" x14ac:dyDescent="0.15">
      <c r="A28" s="155" t="s">
        <v>11</v>
      </c>
      <c r="B28" s="148"/>
      <c r="C28" s="148"/>
      <c r="D28" s="148"/>
      <c r="E28" s="148"/>
      <c r="F28" s="156"/>
      <c r="G28" s="93">
        <v>0</v>
      </c>
      <c r="H28" s="60">
        <v>0</v>
      </c>
      <c r="I28" s="91" t="s">
        <v>58</v>
      </c>
    </row>
    <row r="29" spans="1:9" ht="32.25" customHeight="1" x14ac:dyDescent="0.15">
      <c r="A29" s="158" t="s">
        <v>12</v>
      </c>
      <c r="B29" s="159"/>
      <c r="C29" s="159"/>
      <c r="D29" s="159"/>
      <c r="E29" s="159"/>
      <c r="F29" s="160"/>
      <c r="G29" s="78">
        <v>0</v>
      </c>
      <c r="H29" s="66">
        <v>0</v>
      </c>
      <c r="I29" s="91" t="s">
        <v>58</v>
      </c>
    </row>
    <row r="30" spans="1:9" ht="32.25" customHeight="1" x14ac:dyDescent="0.15">
      <c r="A30" s="155" t="s">
        <v>13</v>
      </c>
      <c r="B30" s="148"/>
      <c r="C30" s="148"/>
      <c r="D30" s="148"/>
      <c r="E30" s="148"/>
      <c r="F30" s="156"/>
      <c r="G30" s="93">
        <v>0</v>
      </c>
      <c r="H30" s="60">
        <v>0</v>
      </c>
      <c r="I30" s="91" t="s">
        <v>58</v>
      </c>
    </row>
    <row r="31" spans="1:9" ht="32.25" customHeight="1" x14ac:dyDescent="0.15">
      <c r="A31" s="158" t="s">
        <v>29</v>
      </c>
      <c r="B31" s="159"/>
      <c r="C31" s="164"/>
      <c r="D31" s="164"/>
      <c r="E31" s="164"/>
      <c r="F31" s="33" t="s">
        <v>47</v>
      </c>
      <c r="G31" s="80">
        <v>0</v>
      </c>
      <c r="H31" s="68">
        <v>0</v>
      </c>
      <c r="I31" s="91" t="s">
        <v>58</v>
      </c>
    </row>
    <row r="32" spans="1:9" ht="32.25" customHeight="1" x14ac:dyDescent="0.15">
      <c r="A32" s="158"/>
      <c r="B32" s="159"/>
      <c r="C32" s="164"/>
      <c r="D32" s="164"/>
      <c r="E32" s="164"/>
      <c r="F32" s="33" t="s">
        <v>48</v>
      </c>
      <c r="G32" s="80">
        <v>0</v>
      </c>
      <c r="H32" s="68">
        <v>0</v>
      </c>
      <c r="I32" s="91" t="s">
        <v>58</v>
      </c>
    </row>
    <row r="33" spans="1:9" ht="32.25" customHeight="1" x14ac:dyDescent="0.15">
      <c r="A33" s="162" t="s">
        <v>49</v>
      </c>
      <c r="B33" s="163"/>
      <c r="C33" s="164"/>
      <c r="D33" s="164"/>
      <c r="E33" s="164"/>
      <c r="F33" s="30" t="s">
        <v>50</v>
      </c>
      <c r="G33" s="81">
        <v>0</v>
      </c>
      <c r="H33" s="69">
        <v>0</v>
      </c>
      <c r="I33" s="91" t="s">
        <v>58</v>
      </c>
    </row>
    <row r="34" spans="1:9" ht="32.25" customHeight="1" x14ac:dyDescent="0.15">
      <c r="A34" s="145" t="s">
        <v>51</v>
      </c>
      <c r="B34" s="146"/>
      <c r="C34" s="147"/>
      <c r="D34" s="147"/>
      <c r="E34" s="147"/>
      <c r="F34" s="31" t="s">
        <v>50</v>
      </c>
      <c r="G34" s="82">
        <v>78.099999999999994</v>
      </c>
      <c r="H34" s="70">
        <v>83.5</v>
      </c>
      <c r="I34" s="92">
        <v>5.4000000000000057</v>
      </c>
    </row>
  </sheetData>
  <mergeCells count="33">
    <mergeCell ref="A6:A15"/>
    <mergeCell ref="D8:F8"/>
    <mergeCell ref="D10:F10"/>
    <mergeCell ref="D15:F15"/>
    <mergeCell ref="D7:F7"/>
    <mergeCell ref="C9:F9"/>
    <mergeCell ref="B11:E11"/>
    <mergeCell ref="D13:F13"/>
    <mergeCell ref="B5:E5"/>
    <mergeCell ref="C21:F21"/>
    <mergeCell ref="G2:I2"/>
    <mergeCell ref="G3:I3"/>
    <mergeCell ref="C12:F12"/>
    <mergeCell ref="C6:F6"/>
    <mergeCell ref="C14:F14"/>
    <mergeCell ref="B16:E16"/>
    <mergeCell ref="B17:E17"/>
    <mergeCell ref="A34:E34"/>
    <mergeCell ref="C23:F23"/>
    <mergeCell ref="B24:E24"/>
    <mergeCell ref="A25:F25"/>
    <mergeCell ref="A26:F26"/>
    <mergeCell ref="A18:A23"/>
    <mergeCell ref="A30:F30"/>
    <mergeCell ref="A29:F29"/>
    <mergeCell ref="C19:F19"/>
    <mergeCell ref="D22:F22"/>
    <mergeCell ref="A33:E33"/>
    <mergeCell ref="A31:E32"/>
    <mergeCell ref="A28:F28"/>
    <mergeCell ref="B20:E20"/>
    <mergeCell ref="C18:F18"/>
    <mergeCell ref="A27:F27"/>
  </mergeCells>
  <phoneticPr fontId="3"/>
  <pageMargins left="0.78740157480314965" right="0.78740157480314965" top="0.98425196850393704" bottom="0.98425196850393704" header="0" footer="0"/>
  <pageSetup paperSize="9" scale="70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AU33"/>
  <sheetViews>
    <sheetView view="pageBreakPreview" zoomScale="85" zoomScaleNormal="60" zoomScaleSheetLayoutView="85" workbookViewId="0">
      <pane xSplit="6" ySplit="4" topLeftCell="G5" activePane="bottomRight" state="frozen"/>
      <selection activeCell="Q13" sqref="Q13"/>
      <selection pane="topRight" activeCell="Q13" sqref="Q13"/>
      <selection pane="bottomLeft" activeCell="Q13" sqref="Q13"/>
      <selection pane="bottomRight" activeCell="H5" sqref="H5"/>
    </sheetView>
  </sheetViews>
  <sheetFormatPr defaultColWidth="11" defaultRowHeight="17.25" x14ac:dyDescent="0.15"/>
  <cols>
    <col min="1" max="1" width="4.75" style="11" customWidth="1"/>
    <col min="2" max="4" width="4" style="11" customWidth="1"/>
    <col min="5" max="5" width="7.625" style="11" customWidth="1"/>
    <col min="6" max="6" width="10.625" style="11" customWidth="1"/>
    <col min="7" max="9" width="13.375" style="11" customWidth="1"/>
    <col min="10" max="100" width="14.625" style="11" customWidth="1"/>
    <col min="101" max="16384" width="11" style="11"/>
  </cols>
  <sheetData>
    <row r="1" spans="1:47" ht="32.25" customHeight="1" x14ac:dyDescent="0.2">
      <c r="A1" s="8" t="s">
        <v>33</v>
      </c>
      <c r="B1" s="9"/>
      <c r="C1" s="9"/>
      <c r="D1" s="9"/>
      <c r="E1" s="9"/>
      <c r="F1" s="10"/>
      <c r="G1" s="12"/>
      <c r="H1" s="12"/>
      <c r="I1" s="13" t="s">
        <v>34</v>
      </c>
    </row>
    <row r="2" spans="1:47" ht="32.25" customHeight="1" x14ac:dyDescent="0.15">
      <c r="A2" s="14"/>
      <c r="B2" s="15"/>
      <c r="C2" s="15"/>
      <c r="D2" s="15"/>
      <c r="E2" s="15"/>
      <c r="F2" s="16" t="s">
        <v>14</v>
      </c>
      <c r="G2" s="166" t="s">
        <v>56</v>
      </c>
      <c r="H2" s="167"/>
      <c r="I2" s="168"/>
    </row>
    <row r="3" spans="1:47" ht="32.25" customHeight="1" x14ac:dyDescent="0.15">
      <c r="A3" s="17"/>
      <c r="B3" s="9"/>
      <c r="C3" s="9"/>
      <c r="D3" s="9"/>
      <c r="E3" s="9"/>
      <c r="F3" s="18" t="s">
        <v>15</v>
      </c>
      <c r="G3" s="169" t="s">
        <v>17</v>
      </c>
      <c r="H3" s="170"/>
      <c r="I3" s="171"/>
    </row>
    <row r="4" spans="1:47" ht="32.25" customHeight="1" x14ac:dyDescent="0.15">
      <c r="A4" s="19" t="s">
        <v>23</v>
      </c>
      <c r="B4" s="20"/>
      <c r="C4" s="20"/>
      <c r="D4" s="20"/>
      <c r="E4" s="20"/>
      <c r="F4" s="18" t="s">
        <v>24</v>
      </c>
      <c r="G4" s="46" t="s">
        <v>70</v>
      </c>
      <c r="H4" s="46" t="s">
        <v>62</v>
      </c>
      <c r="I4" s="21" t="s">
        <v>25</v>
      </c>
    </row>
    <row r="5" spans="1:47" ht="32.25" customHeight="1" x14ac:dyDescent="0.15">
      <c r="A5" s="22"/>
      <c r="B5" s="152" t="s">
        <v>37</v>
      </c>
      <c r="C5" s="165"/>
      <c r="D5" s="165"/>
      <c r="E5" s="165"/>
      <c r="F5" s="23"/>
      <c r="G5" s="76">
        <v>1296</v>
      </c>
      <c r="H5" s="65">
        <v>1256</v>
      </c>
      <c r="I5" s="90">
        <v>-3.1</v>
      </c>
    </row>
    <row r="6" spans="1:47" ht="32.25" customHeight="1" x14ac:dyDescent="0.15">
      <c r="A6" s="174" t="s">
        <v>38</v>
      </c>
      <c r="B6" s="17"/>
      <c r="C6" s="148" t="s">
        <v>39</v>
      </c>
      <c r="D6" s="148"/>
      <c r="E6" s="149"/>
      <c r="F6" s="150"/>
      <c r="G6" s="93">
        <v>412</v>
      </c>
      <c r="H6" s="60">
        <v>370</v>
      </c>
      <c r="I6" s="91">
        <v>-10.199999999999999</v>
      </c>
    </row>
    <row r="7" spans="1:47" ht="32.25" customHeight="1" x14ac:dyDescent="0.15">
      <c r="A7" s="174"/>
      <c r="B7" s="17"/>
      <c r="C7" s="9"/>
      <c r="D7" s="148" t="s">
        <v>40</v>
      </c>
      <c r="E7" s="161"/>
      <c r="F7" s="150"/>
      <c r="G7" s="93">
        <v>412</v>
      </c>
      <c r="H7" s="60">
        <v>370</v>
      </c>
      <c r="I7" s="91">
        <v>-10.199999999999999</v>
      </c>
    </row>
    <row r="8" spans="1:47" ht="32.25" customHeight="1" x14ac:dyDescent="0.15">
      <c r="A8" s="174"/>
      <c r="B8" s="17"/>
      <c r="C8" s="148" t="s">
        <v>41</v>
      </c>
      <c r="D8" s="148"/>
      <c r="E8" s="149"/>
      <c r="F8" s="150"/>
      <c r="G8" s="93">
        <v>884</v>
      </c>
      <c r="H8" s="60">
        <v>886</v>
      </c>
      <c r="I8" s="91">
        <v>0.2</v>
      </c>
      <c r="AU8" s="11">
        <v>224</v>
      </c>
    </row>
    <row r="9" spans="1:47" ht="32.25" customHeight="1" x14ac:dyDescent="0.15">
      <c r="A9" s="174"/>
      <c r="B9" s="17"/>
      <c r="C9" s="9"/>
      <c r="D9" s="148" t="s">
        <v>42</v>
      </c>
      <c r="E9" s="161"/>
      <c r="F9" s="150"/>
      <c r="G9" s="93">
        <v>884</v>
      </c>
      <c r="H9" s="60">
        <v>886</v>
      </c>
      <c r="I9" s="91">
        <v>0.2</v>
      </c>
    </row>
    <row r="10" spans="1:47" ht="32.25" customHeight="1" x14ac:dyDescent="0.15">
      <c r="A10" s="174"/>
      <c r="B10" s="158" t="s">
        <v>43</v>
      </c>
      <c r="C10" s="164"/>
      <c r="D10" s="164"/>
      <c r="E10" s="164"/>
      <c r="F10" s="23"/>
      <c r="G10" s="78">
        <v>1296</v>
      </c>
      <c r="H10" s="66">
        <v>1256</v>
      </c>
      <c r="I10" s="91">
        <v>-3.1</v>
      </c>
    </row>
    <row r="11" spans="1:47" ht="32.25" customHeight="1" x14ac:dyDescent="0.15">
      <c r="A11" s="174"/>
      <c r="B11" s="17"/>
      <c r="C11" s="148" t="s">
        <v>1</v>
      </c>
      <c r="D11" s="148"/>
      <c r="E11" s="149"/>
      <c r="F11" s="150"/>
      <c r="G11" s="93">
        <v>1296</v>
      </c>
      <c r="H11" s="60">
        <v>1256</v>
      </c>
      <c r="I11" s="91">
        <v>-3.1</v>
      </c>
    </row>
    <row r="12" spans="1:47" ht="32.25" customHeight="1" x14ac:dyDescent="0.15">
      <c r="A12" s="174"/>
      <c r="B12" s="17"/>
      <c r="C12" s="24"/>
      <c r="D12" s="148" t="s">
        <v>35</v>
      </c>
      <c r="E12" s="161"/>
      <c r="F12" s="150"/>
      <c r="G12" s="93">
        <v>0</v>
      </c>
      <c r="H12" s="60">
        <v>0</v>
      </c>
      <c r="I12" s="91" t="s">
        <v>58</v>
      </c>
    </row>
    <row r="13" spans="1:47" ht="32.25" customHeight="1" x14ac:dyDescent="0.15">
      <c r="A13" s="174"/>
      <c r="B13" s="17"/>
      <c r="C13" s="148" t="s">
        <v>2</v>
      </c>
      <c r="D13" s="148"/>
      <c r="E13" s="149"/>
      <c r="F13" s="150"/>
      <c r="G13" s="93">
        <v>0</v>
      </c>
      <c r="H13" s="60">
        <v>0</v>
      </c>
      <c r="I13" s="100" t="s">
        <v>58</v>
      </c>
    </row>
    <row r="14" spans="1:47" ht="32.25" customHeight="1" x14ac:dyDescent="0.15">
      <c r="A14" s="174"/>
      <c r="B14" s="17"/>
      <c r="C14" s="9"/>
      <c r="D14" s="148" t="s">
        <v>3</v>
      </c>
      <c r="E14" s="161"/>
      <c r="F14" s="150"/>
      <c r="G14" s="93">
        <v>0</v>
      </c>
      <c r="H14" s="60">
        <v>0</v>
      </c>
      <c r="I14" s="100" t="s">
        <v>58</v>
      </c>
    </row>
    <row r="15" spans="1:47" ht="32.25" customHeight="1" x14ac:dyDescent="0.15">
      <c r="A15" s="25"/>
      <c r="B15" s="151" t="s">
        <v>44</v>
      </c>
      <c r="C15" s="147"/>
      <c r="D15" s="147"/>
      <c r="E15" s="147"/>
      <c r="F15" s="26"/>
      <c r="G15" s="78">
        <v>0</v>
      </c>
      <c r="H15" s="66">
        <v>0</v>
      </c>
      <c r="I15" s="101" t="s">
        <v>58</v>
      </c>
    </row>
    <row r="16" spans="1:47" ht="32.25" customHeight="1" x14ac:dyDescent="0.15">
      <c r="A16" s="22"/>
      <c r="B16" s="172" t="s">
        <v>45</v>
      </c>
      <c r="C16" s="173"/>
      <c r="D16" s="173"/>
      <c r="E16" s="173"/>
      <c r="F16" s="27"/>
      <c r="G16" s="94">
        <v>0</v>
      </c>
      <c r="H16" s="61">
        <v>0</v>
      </c>
      <c r="I16" s="90" t="s">
        <v>58</v>
      </c>
    </row>
    <row r="17" spans="1:9" ht="32.25" customHeight="1" x14ac:dyDescent="0.15">
      <c r="A17" s="157" t="s">
        <v>28</v>
      </c>
      <c r="B17" s="17"/>
      <c r="C17" s="148" t="s">
        <v>4</v>
      </c>
      <c r="D17" s="148"/>
      <c r="E17" s="149"/>
      <c r="F17" s="150"/>
      <c r="G17" s="83">
        <v>0</v>
      </c>
      <c r="H17" s="39">
        <v>0</v>
      </c>
      <c r="I17" s="91" t="s">
        <v>58</v>
      </c>
    </row>
    <row r="18" spans="1:9" ht="32.25" customHeight="1" x14ac:dyDescent="0.15">
      <c r="A18" s="157"/>
      <c r="B18" s="17"/>
      <c r="C18" s="148" t="s">
        <v>5</v>
      </c>
      <c r="D18" s="148"/>
      <c r="E18" s="149"/>
      <c r="F18" s="150"/>
      <c r="G18" s="83">
        <v>0</v>
      </c>
      <c r="H18" s="39">
        <v>0</v>
      </c>
      <c r="I18" s="91" t="s">
        <v>58</v>
      </c>
    </row>
    <row r="19" spans="1:9" ht="32.25" customHeight="1" x14ac:dyDescent="0.15">
      <c r="A19" s="157"/>
      <c r="B19" s="155" t="s">
        <v>52</v>
      </c>
      <c r="C19" s="149"/>
      <c r="D19" s="149"/>
      <c r="E19" s="149"/>
      <c r="F19" s="28"/>
      <c r="G19" s="93">
        <v>0</v>
      </c>
      <c r="H19" s="60">
        <v>0</v>
      </c>
      <c r="I19" s="100" t="s">
        <v>58</v>
      </c>
    </row>
    <row r="20" spans="1:9" ht="32.25" customHeight="1" x14ac:dyDescent="0.15">
      <c r="A20" s="157"/>
      <c r="B20" s="17"/>
      <c r="C20" s="148" t="s">
        <v>6</v>
      </c>
      <c r="D20" s="148"/>
      <c r="E20" s="149"/>
      <c r="F20" s="150"/>
      <c r="G20" s="93">
        <v>0</v>
      </c>
      <c r="H20" s="60">
        <v>0</v>
      </c>
      <c r="I20" s="100" t="s">
        <v>58</v>
      </c>
    </row>
    <row r="21" spans="1:9" ht="32.25" customHeight="1" x14ac:dyDescent="0.15">
      <c r="A21" s="157"/>
      <c r="B21" s="17"/>
      <c r="C21" s="24"/>
      <c r="D21" s="148" t="s">
        <v>35</v>
      </c>
      <c r="E21" s="161"/>
      <c r="F21" s="150"/>
      <c r="G21" s="93">
        <v>0</v>
      </c>
      <c r="H21" s="60">
        <v>0</v>
      </c>
      <c r="I21" s="100" t="s">
        <v>58</v>
      </c>
    </row>
    <row r="22" spans="1:9" ht="32.25" customHeight="1" x14ac:dyDescent="0.15">
      <c r="A22" s="157"/>
      <c r="B22" s="17"/>
      <c r="C22" s="148" t="s">
        <v>7</v>
      </c>
      <c r="D22" s="148"/>
      <c r="E22" s="149"/>
      <c r="F22" s="150"/>
      <c r="G22" s="93">
        <v>0</v>
      </c>
      <c r="H22" s="60">
        <v>0</v>
      </c>
      <c r="I22" s="100" t="s">
        <v>58</v>
      </c>
    </row>
    <row r="23" spans="1:9" ht="32.25" customHeight="1" x14ac:dyDescent="0.15">
      <c r="A23" s="29"/>
      <c r="B23" s="151" t="s">
        <v>44</v>
      </c>
      <c r="C23" s="147"/>
      <c r="D23" s="147"/>
      <c r="E23" s="147"/>
      <c r="F23" s="26"/>
      <c r="G23" s="79">
        <v>0</v>
      </c>
      <c r="H23" s="67">
        <v>0</v>
      </c>
      <c r="I23" s="101" t="s">
        <v>58</v>
      </c>
    </row>
    <row r="24" spans="1:9" ht="32.25" customHeight="1" x14ac:dyDescent="0.15">
      <c r="A24" s="152" t="s">
        <v>8</v>
      </c>
      <c r="B24" s="153"/>
      <c r="C24" s="153"/>
      <c r="D24" s="153"/>
      <c r="E24" s="153"/>
      <c r="F24" s="154"/>
      <c r="G24" s="78">
        <v>0</v>
      </c>
      <c r="H24" s="66">
        <v>0</v>
      </c>
      <c r="I24" s="90" t="s">
        <v>58</v>
      </c>
    </row>
    <row r="25" spans="1:9" ht="32.25" customHeight="1" x14ac:dyDescent="0.15">
      <c r="A25" s="155" t="s">
        <v>9</v>
      </c>
      <c r="B25" s="148"/>
      <c r="C25" s="148"/>
      <c r="D25" s="148"/>
      <c r="E25" s="148"/>
      <c r="F25" s="156"/>
      <c r="G25" s="93">
        <v>0</v>
      </c>
      <c r="H25" s="60">
        <v>0</v>
      </c>
      <c r="I25" s="91" t="s">
        <v>58</v>
      </c>
    </row>
    <row r="26" spans="1:9" ht="32.25" customHeight="1" x14ac:dyDescent="0.15">
      <c r="A26" s="155" t="s">
        <v>10</v>
      </c>
      <c r="B26" s="148"/>
      <c r="C26" s="148"/>
      <c r="D26" s="148"/>
      <c r="E26" s="148"/>
      <c r="F26" s="156"/>
      <c r="G26" s="93">
        <v>0</v>
      </c>
      <c r="H26" s="60">
        <v>0</v>
      </c>
      <c r="I26" s="91" t="s">
        <v>58</v>
      </c>
    </row>
    <row r="27" spans="1:9" ht="32.25" customHeight="1" x14ac:dyDescent="0.15">
      <c r="A27" s="155" t="s">
        <v>11</v>
      </c>
      <c r="B27" s="148"/>
      <c r="C27" s="148"/>
      <c r="D27" s="148"/>
      <c r="E27" s="148"/>
      <c r="F27" s="156"/>
      <c r="G27" s="93">
        <v>0</v>
      </c>
      <c r="H27" s="60">
        <v>0</v>
      </c>
      <c r="I27" s="91" t="s">
        <v>58</v>
      </c>
    </row>
    <row r="28" spans="1:9" ht="32.25" customHeight="1" x14ac:dyDescent="0.15">
      <c r="A28" s="158" t="s">
        <v>12</v>
      </c>
      <c r="B28" s="159"/>
      <c r="C28" s="159"/>
      <c r="D28" s="159"/>
      <c r="E28" s="159"/>
      <c r="F28" s="160"/>
      <c r="G28" s="78">
        <v>0</v>
      </c>
      <c r="H28" s="66">
        <v>0</v>
      </c>
      <c r="I28" s="91" t="s">
        <v>58</v>
      </c>
    </row>
    <row r="29" spans="1:9" ht="32.25" customHeight="1" x14ac:dyDescent="0.15">
      <c r="A29" s="155" t="s">
        <v>13</v>
      </c>
      <c r="B29" s="148"/>
      <c r="C29" s="148"/>
      <c r="D29" s="148"/>
      <c r="E29" s="148"/>
      <c r="F29" s="156"/>
      <c r="G29" s="93">
        <v>0</v>
      </c>
      <c r="H29" s="60">
        <v>0</v>
      </c>
      <c r="I29" s="91" t="s">
        <v>58</v>
      </c>
    </row>
    <row r="30" spans="1:9" ht="32.25" customHeight="1" x14ac:dyDescent="0.15">
      <c r="A30" s="158" t="s">
        <v>29</v>
      </c>
      <c r="B30" s="159"/>
      <c r="C30" s="164"/>
      <c r="D30" s="164"/>
      <c r="E30" s="164"/>
      <c r="F30" s="33" t="s">
        <v>47</v>
      </c>
      <c r="G30" s="80">
        <v>0</v>
      </c>
      <c r="H30" s="68">
        <v>0</v>
      </c>
      <c r="I30" s="91" t="s">
        <v>58</v>
      </c>
    </row>
    <row r="31" spans="1:9" ht="32.25" customHeight="1" x14ac:dyDescent="0.15">
      <c r="A31" s="158"/>
      <c r="B31" s="159"/>
      <c r="C31" s="164"/>
      <c r="D31" s="164"/>
      <c r="E31" s="164"/>
      <c r="F31" s="33" t="s">
        <v>48</v>
      </c>
      <c r="G31" s="80">
        <v>0</v>
      </c>
      <c r="H31" s="68">
        <v>0</v>
      </c>
      <c r="I31" s="91" t="s">
        <v>58</v>
      </c>
    </row>
    <row r="32" spans="1:9" ht="32.25" customHeight="1" x14ac:dyDescent="0.15">
      <c r="A32" s="162" t="s">
        <v>49</v>
      </c>
      <c r="B32" s="163"/>
      <c r="C32" s="164"/>
      <c r="D32" s="164"/>
      <c r="E32" s="164"/>
      <c r="F32" s="30" t="s">
        <v>50</v>
      </c>
      <c r="G32" s="81">
        <v>0</v>
      </c>
      <c r="H32" s="69">
        <v>0</v>
      </c>
      <c r="I32" s="91" t="s">
        <v>58</v>
      </c>
    </row>
    <row r="33" spans="1:9" ht="32.25" customHeight="1" x14ac:dyDescent="0.15">
      <c r="A33" s="145" t="s">
        <v>51</v>
      </c>
      <c r="B33" s="146"/>
      <c r="C33" s="147"/>
      <c r="D33" s="147"/>
      <c r="E33" s="147"/>
      <c r="F33" s="31" t="s">
        <v>50</v>
      </c>
      <c r="G33" s="82">
        <v>100</v>
      </c>
      <c r="H33" s="70">
        <v>100</v>
      </c>
      <c r="I33" s="92">
        <v>0</v>
      </c>
    </row>
  </sheetData>
  <mergeCells count="32">
    <mergeCell ref="B16:E16"/>
    <mergeCell ref="A33:E33"/>
    <mergeCell ref="C22:F22"/>
    <mergeCell ref="B23:E23"/>
    <mergeCell ref="A24:F24"/>
    <mergeCell ref="A25:F25"/>
    <mergeCell ref="A17:A22"/>
    <mergeCell ref="A29:F29"/>
    <mergeCell ref="C18:F18"/>
    <mergeCell ref="D21:F21"/>
    <mergeCell ref="A32:E32"/>
    <mergeCell ref="A30:E31"/>
    <mergeCell ref="A27:F27"/>
    <mergeCell ref="A28:F28"/>
    <mergeCell ref="A26:F26"/>
    <mergeCell ref="C20:F20"/>
    <mergeCell ref="G2:I2"/>
    <mergeCell ref="G3:I3"/>
    <mergeCell ref="B19:E19"/>
    <mergeCell ref="B5:E5"/>
    <mergeCell ref="A6:A14"/>
    <mergeCell ref="D9:F9"/>
    <mergeCell ref="C6:F6"/>
    <mergeCell ref="C8:F8"/>
    <mergeCell ref="B10:E10"/>
    <mergeCell ref="C11:F11"/>
    <mergeCell ref="C17:F17"/>
    <mergeCell ref="D14:F14"/>
    <mergeCell ref="D7:F7"/>
    <mergeCell ref="D12:F12"/>
    <mergeCell ref="C13:F13"/>
    <mergeCell ref="B15:E15"/>
  </mergeCells>
  <phoneticPr fontId="3"/>
  <pageMargins left="0.78740157480314965" right="0.78740157480314965" top="0.98425196850393704" bottom="0.98425196850393704" header="0" footer="0"/>
  <pageSetup paperSize="9" scale="7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農業</vt:lpstr>
      <vt:lpstr>小規模</vt:lpstr>
      <vt:lpstr>個別</vt:lpstr>
      <vt:lpstr>個別!Print_Area</vt:lpstr>
      <vt:lpstr>小規模!Print_Area</vt:lpstr>
      <vt:lpstr>農業!Print_Area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</cp:lastModifiedBy>
  <cp:lastPrinted>2021-02-25T07:57:12Z</cp:lastPrinted>
  <dcterms:created xsi:type="dcterms:W3CDTF">2005-12-08T08:11:51Z</dcterms:created>
  <dcterms:modified xsi:type="dcterms:W3CDTF">2021-03-03T05:00:05Z</dcterms:modified>
</cp:coreProperties>
</file>