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①－財政係\財政係R2\R1決算統計\16 照会\R2.9.16締切 H30年度財政状況資料集の作成および提出について（２回目）\03 確認\2回目\02 回答\"/>
    </mc:Choice>
  </mc:AlternateContent>
  <bookViews>
    <workbookView xWindow="0" yWindow="0" windowWidth="15360" windowHeight="7640" tabRatio="782"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<sst xmlns="http://schemas.openxmlformats.org/spreadsheetml/2006/main" count="1085" uniqueCount="627">
  <si>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</si>
  <si>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</si>
  <si>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</si>
  <si>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</si>
  <si>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</si>
  <si>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</si>
  <si>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</si>
  <si>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</si>
  <si>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</si>
  <si>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</si>
  <si>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</si>
  <si>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</si>
  <si>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</si>
  <si>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</si>
  <si>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</si>
  <si>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</si>
  <si>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</si>
  <si>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</si>
  <si>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</si>
  <si>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</si>
  <si>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</si>
  <si>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</si>
  <si>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</si>
  <si>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</si>
  <si>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</si>
  <si>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</si>
  <si>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</si>
  <si>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</si>
  <si>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</si>
  <si>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</si>
  <si>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</si>
  <si>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</si>
  <si>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</si>
  <si>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</si>
  <si>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</si>
  <si>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</si>
  <si>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</si>
  <si>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</si>
  <si>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</si>
  <si>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</si>
  <si>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</si>
  <si>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</si>
  <si>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</si>
  <si>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</si>
  <si>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</si>
  <si>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</si>
  <si>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</si>
  <si>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</si>
  <si>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</si>
  <si>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</si>
  <si>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</si>
  <si>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</si>
  <si>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</si>
  <si>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</si>
  <si>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</si>
  <si>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</si>
  <si>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</si>
  <si>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</si>
  <si>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</si>
  <si>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</si>
  <si>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</si>
  <si>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</si>
  <si>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</si>
  <si>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</si>
  <si>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</si>
  <si>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</si>
  <si>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</si>
  <si>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</si>
  <si>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</si>
  <si>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</si>
  <si>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</si>
  <si>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</si>
  <si>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</si>
  <si>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</si>
  <si>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</si>
  <si>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</si>
  <si>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</si>
  <si>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</si>
  <si>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</si>
  <si>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</si>
  <si>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</si>
  <si>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</si>
  <si>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</si>
  <si>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</si>
  <si>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</si>
  <si>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</si>
  <si>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</si>
  <si>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</si>
  <si>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</si>
  <si>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</si>
  <si>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</si>
  <si>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</si>
  <si>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</si>
  <si>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</si>
  <si>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</si>
  <si>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</si>
  <si>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</si>
  <si>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</si>
  <si>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</si>
  <si>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</si>
  <si>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</si>
  <si>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</si>
  <si>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</si>
  <si>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</si>
  <si>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</si>
  <si>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</si>
  <si>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</si>
  <si>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</si>
  <si>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</si>
  <si>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</si>
  <si>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</si>
  <si>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</si>
  <si>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</si>
  <si>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</si>
  <si>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</si>
  <si>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</si>
  <si>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</si>
  <si>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</si>
  <si>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</si>
  <si>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</si>
  <si>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</si>
  <si>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</si>
  <si>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</si>
  <si>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</si>
  <si>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</si>
  <si>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</si>
  <si>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</si>
  <si>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</si>
  <si>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</si>
  <si>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</si>
  <si>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</si>
  <si>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</si>
  <si>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</si>
  <si>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</si>
  <si>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</si>
  <si>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</si>
  <si>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</si>
  <si>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</si>
  <si>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</si>
  <si>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</si>
  <si>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</si>
  <si>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</si>
  <si>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</si>
  <si>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</si>
  <si>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</si>
  <si>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</si>
  <si>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</si>
  <si>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</si>
  <si>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</si>
  <si>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</si>
  <si>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</si>
  <si>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</si>
  <si>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</si>
  <si>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</si>
  <si>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</si>
  <si>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</si>
  <si>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</si>
  <si>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</si>
  <si>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</si>
  <si>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</si>
  <si>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</si>
  <si>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</si>
  <si>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</si>
  <si>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</si>
  <si>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</si>
  <si>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</si>
  <si>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</si>
  <si>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</si>
  <si>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</si>
  <si>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</si>
  <si>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</si>
  <si>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</si>
  <si>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</si>
  <si>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</si>
  <si>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</si>
  <si>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</si>
  <si>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</si>
  <si>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</si>
  <si>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</si>
  <si>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</si>
  <si>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</si>
  <si>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</si>
  <si>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</si>
  <si>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</si>
  <si>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</si>
  <si>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</si>
  <si>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</si>
  <si>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</si>
  <si>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</si>
  <si>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</si>
  <si>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</si>
  <si>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</si>
  <si>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</si>
  <si>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</si>
  <si>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</si>
  <si>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</si>
  <si>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</si>
  <si>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</si>
  <si>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</si>
  <si>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</si>
  <si>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</si>
  <si>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</si>
  <si>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</si>
  <si>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</si>
  <si>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</si>
  <si>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</si>
  <si>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</si>
  <si>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</si>
  <si>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</si>
  <si>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</si>
  <si>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</si>
  <si>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</si>
  <si>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</si>
  <si>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滋賀県甲賀市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</si>
  <si>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</si>
  <si>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</si>
  <si>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</si>
  <si>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</si>
  <si>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</si>
  <si>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</si>
  <si>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</si>
  <si>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</si>
  <si>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</si>
  <si>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</si>
  <si>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</si>
  <si>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</si>
  <si>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</si>
  <si>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</si>
  <si>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</si>
  <si>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</si>
  <si>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</si>
  <si>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</si>
  <si>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</si>
  <si>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</si>
  <si>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</si>
  <si>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</si>
  <si>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</si>
  <si>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</si>
  <si>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</si>
  <si>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</si>
  <si>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</si>
  <si>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</si>
  <si>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</si>
  <si>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</si>
  <si>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</si>
  <si>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</si>
  <si>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</si>
  <si>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</si>
  <si>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</si>
  <si>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</si>
  <si>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</si>
  <si>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</si>
  <si>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</si>
  <si>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</si>
  <si>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</si>
  <si>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</si>
  <si>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</si>
  <si>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</si>
  <si>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</si>
  <si>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</si>
  <si>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</si>
  <si>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</si>
  <si>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</si>
  <si>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</si>
  <si>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</si>
  <si>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</si>
  <si>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t>
    <phoneticPr fontId="5"/>
  </si>
  <si>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</si>
  <si>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</si>
  <si>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</si>
  <si>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</si>
  <si>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</si>
  <si>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</si>
  <si>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</si>
  <si>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</si>
  <si>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</si>
  <si>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</si>
  <si>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</si>
  <si>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</si>
  <si>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</si>
  <si>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</si>
  <si>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</si>
  <si>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</si>
  <si>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</si>
  <si>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</si>
  <si>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</si>
  <si>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</si>
  <si>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</si>
  <si>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</si>
  <si>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</si>
  <si>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</si>
  <si>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</si>
  <si>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</si>
  <si>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</si>
  <si>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</si>
  <si>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</si>
  <si>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</si>
  <si>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</si>
  <si>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</si>
  <si>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</si>
  <si>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</si>
  <si>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</si>
  <si>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</si>
  <si>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</si>
  <si>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</si>
  <si>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</si>
  <si>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</si>
  <si>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</si>
  <si>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</si>
  <si>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</si>
  <si>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</si>
  <si>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</si>
  <si>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</si>
  <si>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</si>
  <si>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</si>
  <si>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</si>
  <si>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</si>
  <si>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</si>
  <si>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</si>
  <si>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</si>
  <si>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</si>
  <si>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</si>
  <si>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</si>
  <si>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</si>
  <si>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</si>
  <si>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</si>
  <si>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</si>
  <si>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</si>
  <si>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</si>
  <si>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</si>
  <si>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</si>
  <si>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</si>
  <si>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</si>
  <si>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</si>
  <si>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</si>
  <si>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</si>
  <si>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</si>
  <si>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</si>
  <si>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</si>
  <si>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</si>
  <si>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</si>
  <si>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</si>
  <si>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</si>
  <si>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</si>
  <si>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</si>
  <si>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</si>
  <si>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</si>
  <si>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</si>
  <si>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</si>
  <si>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</si>
  <si>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</si>
  <si>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</si>
  <si>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</si>
  <si>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</si>
  <si>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</si>
  <si>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</si>
  <si>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</si>
  <si>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</si>
  <si>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</si>
  <si>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</si>
  <si>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</si>
  <si>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</si>
  <si>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滋賀県甲賀市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</si>
  <si>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</si>
  <si>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</si>
  <si>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</si>
  <si>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</si>
  <si>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</si>
  <si>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</si>
  <si>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</si>
  <si>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</si>
  <si>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</si>
  <si>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</si>
  <si>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</si>
  <si>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</si>
  <si>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</si>
  <si>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</si>
  <si>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</si>
  <si>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</si>
  <si>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</si>
  <si>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</si>
  <si>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</si>
  <si>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</si>
  <si>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</si>
  <si>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</si>
  <si>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</si>
  <si>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</si>
  <si>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</si>
  <si>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</si>
  <si>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</si>
  <si>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</si>
  <si>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</si>
  <si>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</si>
  <si>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</si>
  <si>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</si>
  <si>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</si>
  <si>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</si>
  <si>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</si>
  <si>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</si>
  <si>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</si>
  <si>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</si>
  <si>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</si>
  <si>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</si>
  <si>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</si>
  <si>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</si>
  <si>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法適用企業</t>
    <phoneticPr fontId="5"/>
  </si>
  <si>
    <t>診療所事業会計</t>
    <phoneticPr fontId="5"/>
  </si>
  <si>
    <t>介護老人保健施設事業会計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</si>
  <si>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</si>
  <si>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</si>
  <si>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</si>
  <si>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</si>
  <si>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</si>
  <si>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</si>
  <si>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</si>
  <si>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</si>
  <si>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</si>
  <si>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</si>
  <si>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</si>
  <si>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</si>
  <si>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</si>
  <si>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</si>
  <si>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</si>
  <si>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</si>
  <si>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</si>
  <si>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</si>
  <si>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</si>
  <si>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</si>
  <si>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</si>
  <si>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</si>
  <si>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</si>
  <si>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</si>
  <si>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</si>
  <si>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</si>
  <si>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</si>
  <si>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</si>
  <si>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</si>
  <si>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</si>
  <si>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</si>
  <si>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</si>
  <si>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</si>
  <si>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</si>
  <si>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</si>
  <si>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</si>
  <si>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</si>
  <si>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</si>
  <si>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</si>
  <si>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</si>
  <si>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</si>
  <si>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</si>
  <si>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</si>
  <si>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</si>
  <si>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</si>
  <si>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</si>
  <si>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</si>
  <si>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</si>
  <si>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</si>
  <si>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</si>
  <si>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</si>
  <si>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</si>
  <si>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</si>
  <si>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</si>
  <si>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</si>
  <si>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</si>
  <si>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</si>
  <si>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</si>
  <si>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</si>
  <si>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</si>
  <si>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</si>
  <si>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</si>
  <si>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</si>
  <si>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</si>
  <si>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</si>
  <si>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</si>
  <si>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</si>
  <si>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</si>
  <si>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</si>
  <si>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</si>
  <si>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</si>
  <si>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</si>
  <si>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</si>
  <si>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</si>
  <si>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</si>
  <si>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</si>
  <si>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</si>
  <si>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</si>
  <si>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</si>
  <si>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</si>
  <si>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</si>
  <si>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</si>
  <si>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</si>
  <si>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</si>
  <si>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</si>
  <si>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</si>
  <si>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</si>
  <si>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</si>
  <si>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</si>
  <si>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</si>
  <si>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</si>
  <si>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</si>
  <si>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</si>
  <si>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</si>
  <si>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</si>
  <si>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</si>
  <si>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</si>
  <si>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</si>
  <si>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</si>
  <si>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</si>
  <si>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</si>
  <si>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</si>
  <si>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</si>
  <si>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</si>
  <si>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</si>
  <si>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</si>
  <si>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</si>
  <si>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</si>
  <si>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</si>
  <si>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</si>
  <si>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</si>
  <si>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</si>
  <si>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</si>
  <si>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</si>
  <si>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</si>
  <si>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</si>
  <si>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</si>
  <si>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</si>
  <si>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</si>
  <si>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</si>
  <si>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</si>
  <si>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</si>
  <si>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</si>
  <si>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</si>
  <si>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</si>
  <si>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</si>
  <si>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</si>
  <si>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</si>
  <si>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</si>
  <si>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</si>
  <si>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</si>
  <si>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</si>
  <si>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</si>
  <si>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</si>
  <si>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</si>
  <si>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</si>
  <si>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</si>
  <si>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</si>
  <si>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</si>
  <si>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</si>
  <si>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</si>
  <si>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</si>
  <si>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</si>
  <si>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</si>
  <si>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</si>
  <si>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</si>
  <si>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</si>
  <si>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</si>
  <si>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</si>
  <si>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</si>
  <si>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</si>
  <si>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</si>
  <si>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</si>
  <si>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</si>
  <si>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</si>
  <si>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</si>
  <si>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</si>
  <si>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</si>
  <si>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</si>
  <si>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</si>
  <si>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0.42</t>
  </si>
  <si>
    <t>▲ 0.63</t>
  </si>
  <si>
    <t>水道事業会計</t>
  </si>
  <si>
    <t>一般会計</t>
  </si>
  <si>
    <t>下水道事業会計</t>
  </si>
  <si>
    <t>介護保険特別会計</t>
  </si>
  <si>
    <t>介護老人保健施設事業会計</t>
  </si>
  <si>
    <t>病院事業会計</t>
  </si>
  <si>
    <t>診療所事業会計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</si>
  <si>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</si>
  <si>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</si>
  <si>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</si>
  <si>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</si>
  <si>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</si>
  <si>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</si>
  <si>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</si>
  <si>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</si>
  <si>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</si>
  <si>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</si>
  <si>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甲賀広域行政組合</t>
    <rPh sb="0" eb="2">
      <t>コウカ</t>
    </rPh>
    <rPh sb="2" eb="4">
      <t>コウイキ</t>
    </rPh>
    <rPh sb="4" eb="6">
      <t>ギョウセイ</t>
    </rPh>
    <rPh sb="6" eb="8">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</si>
  <si>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</si>
  <si>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</si>
  <si>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</si>
  <si>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</si>
  <si>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</si>
  <si>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</si>
  <si>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</si>
  <si>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</si>
  <si>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</si>
  <si>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t>
    <phoneticPr fontId="2"/>
  </si>
  <si>
    <t>信楽高原鐵道㈱</t>
    <rPh sb="0" eb="2">
      <t>シガラキ</t>
    </rPh>
    <rPh sb="2" eb="4">
      <t>コウゲン</t>
    </rPh>
    <rPh sb="4" eb="5">
      <t>テツ</t>
    </rPh>
    <rPh sb="5" eb="6">
      <t>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</si>
  <si>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</si>
  <si>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3">
      <t>シンコウカイ</t>
    </rPh>
    <phoneticPr fontId="2"/>
  </si>
  <si>
    <t>㈱グリーンサポートこうか</t>
  </si>
  <si>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</si>
  <si>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ソウ</t>
    </rPh>
    <rPh sb="6" eb="7">
      <t>ケン</t>
    </rPh>
    <rPh sb="7" eb="9">
      <t>ブンカ</t>
    </rPh>
    <rPh sb="9" eb="11">
      <t>シンコウ</t>
    </rPh>
    <rPh sb="11" eb="14">
      <t>ジギョウダン</t>
    </rPh>
    <phoneticPr fontId="2"/>
  </si>
  <si>
    <t>㈱あいコムこうか</t>
  </si>
  <si>
    <t>-</t>
    <phoneticPr fontId="2"/>
  </si>
  <si>
    <t>-</t>
    <phoneticPr fontId="2"/>
  </si>
  <si>
    <t>(住みよさと活気あふれるまちづくり基金)</t>
    <phoneticPr fontId="2"/>
  </si>
  <si>
    <t>(公共施設等整備基金)</t>
    <phoneticPr fontId="2"/>
  </si>
  <si>
    <t>(教育振興基金)</t>
    <phoneticPr fontId="2"/>
  </si>
  <si>
    <t>(鉄道施設基金)</t>
    <phoneticPr fontId="2"/>
  </si>
  <si>
    <t>(福祉基金)</t>
    <phoneticPr fontId="2"/>
  </si>
  <si>
    <t>公立甲賀病院組合（一般会計）</t>
    <rPh sb="0" eb="2">
      <t>コウリツ</t>
    </rPh>
    <rPh sb="2" eb="4">
      <t>コウガ</t>
    </rPh>
    <rPh sb="4" eb="6">
      <t>ビョウイン</t>
    </rPh>
    <rPh sb="6" eb="8">
      <t>クミアイ</t>
    </rPh>
    <rPh sb="9" eb="11">
      <t>イッパン</t>
    </rPh>
    <rPh sb="11" eb="13">
      <t>カイケイ</t>
    </rPh>
    <phoneticPr fontId="2"/>
  </si>
  <si>
    <t>公立甲賀病院組合（病院事業会計）</t>
    <rPh sb="0" eb="2">
      <t>コウリツ</t>
    </rPh>
    <rPh sb="2" eb="4">
      <t>コウガ</t>
    </rPh>
    <rPh sb="4" eb="6">
      <t>ビョウイン</t>
    </rPh>
    <rPh sb="6" eb="8">
      <t>クミアイ</t>
    </rPh>
    <rPh sb="9" eb="11">
      <t>ビョウイン</t>
    </rPh>
    <rPh sb="11" eb="13">
      <t>ジギョウ</t>
    </rPh>
    <rPh sb="13" eb="15">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</si>
  <si>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</si>
  <si>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</si>
  <si>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</si>
  <si>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</si>
  <si>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</si>
  <si>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</si>
  <si>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</si>
  <si>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</si>
  <si>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</si>
  <si>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</si>
  <si>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</si>
  <si>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将来負担比率は類似団体と比較して高い水準にある一方で、有形固定資産減価償却率は類似団体よりも低い水準である。　近年、合併特例事業債を活用し、老朽化した庁舎や学校施設等の改修整備事業を進めてきたことにより起債額が増加する一方で、老朽化した施設の除却が進んだことが要因であると考えられる。　将来負担比率は、公営企業繰入見込額の減少や充当可能基金の増加等が影響し前年度と比較して改善しているものの、依然として類似団体を上回っている。</t>
    <rPh sb="1" eb="3">
      <t>ショウライ</t>
    </rPh>
    <rPh sb="3" eb="5">
      <t>フタン</t>
    </rPh>
    <rPh sb="5" eb="7">
      <t>ヒリツ</t>
    </rPh>
    <rPh sb="8" eb="10">
      <t>ルイジ</t>
    </rPh>
    <rPh sb="10" eb="12">
      <t>ダンタイ</t>
    </rPh>
    <rPh sb="13" eb="15">
      <t>ヒカク</t>
    </rPh>
    <rPh sb="17" eb="18">
      <t>タカ</t>
    </rPh>
    <rPh sb="19" eb="21">
      <t>スイジュン</t>
    </rPh>
    <rPh sb="24" eb="26">
      <t>イッポウ</t>
    </rPh>
    <rPh sb="28" eb="30">
      <t>ユウケイ</t>
    </rPh>
    <rPh sb="30" eb="32">
      <t>コテイ</t>
    </rPh>
    <rPh sb="32" eb="34">
      <t>シサン</t>
    </rPh>
    <rPh sb="34" eb="36">
      <t>ゲンカ</t>
    </rPh>
    <rPh sb="36" eb="38">
      <t>ショウキャク</t>
    </rPh>
    <rPh sb="38" eb="39">
      <t>リツ</t>
    </rPh>
    <rPh sb="40" eb="42">
      <t>ルイジ</t>
    </rPh>
    <rPh sb="42" eb="44">
      <t>ダンタイ</t>
    </rPh>
    <rPh sb="47" eb="48">
      <t>ヒク</t>
    </rPh>
    <rPh sb="49" eb="51">
      <t>スイジュン</t>
    </rPh>
    <rPh sb="56" eb="58">
      <t>キンネン</t>
    </rPh>
    <rPh sb="59" eb="61">
      <t>ガッペイ</t>
    </rPh>
    <rPh sb="61" eb="63">
      <t>トクレイ</t>
    </rPh>
    <rPh sb="63" eb="65">
      <t>ジギョウ</t>
    </rPh>
    <rPh sb="65" eb="66">
      <t>サイ</t>
    </rPh>
    <rPh sb="67" eb="69">
      <t>カツヨウ</t>
    </rPh>
    <rPh sb="71" eb="74">
      <t>ロウキュウカ</t>
    </rPh>
    <rPh sb="76" eb="78">
      <t>チョウシャ</t>
    </rPh>
    <rPh sb="79" eb="81">
      <t>ガッコウ</t>
    </rPh>
    <rPh sb="81" eb="83">
      <t>シセツ</t>
    </rPh>
    <rPh sb="83" eb="84">
      <t>トウ</t>
    </rPh>
    <rPh sb="85" eb="87">
      <t>カイシュウ</t>
    </rPh>
    <rPh sb="87" eb="89">
      <t>セイビ</t>
    </rPh>
    <rPh sb="89" eb="91">
      <t>ジギョウ</t>
    </rPh>
    <rPh sb="92" eb="93">
      <t>スス</t>
    </rPh>
    <rPh sb="102" eb="104">
      <t>キサイ</t>
    </rPh>
    <rPh sb="104" eb="105">
      <t>ガク</t>
    </rPh>
    <rPh sb="106" eb="108">
      <t>ゾウカ</t>
    </rPh>
    <rPh sb="110" eb="112">
      <t>イッポウ</t>
    </rPh>
    <rPh sb="114" eb="117">
      <t>ロウキュウカ</t>
    </rPh>
    <rPh sb="119" eb="121">
      <t>シセツ</t>
    </rPh>
    <rPh sb="122" eb="124">
      <t>ジョキャク</t>
    </rPh>
    <rPh sb="125" eb="126">
      <t>スス</t>
    </rPh>
    <rPh sb="131" eb="133">
      <t>ヨウイン</t>
    </rPh>
    <rPh sb="137" eb="138">
      <t>カンガ</t>
    </rPh>
    <rPh sb="144" eb="146">
      <t>ショウライ</t>
    </rPh>
    <rPh sb="146" eb="148">
      <t>フタン</t>
    </rPh>
    <rPh sb="148" eb="150">
      <t>ヒリツ</t>
    </rPh>
    <rPh sb="152" eb="154">
      <t>コウエイ</t>
    </rPh>
    <rPh sb="154" eb="156">
      <t>キギョウ</t>
    </rPh>
    <rPh sb="156" eb="158">
      <t>クリイレ</t>
    </rPh>
    <rPh sb="158" eb="160">
      <t>ミコ</t>
    </rPh>
    <rPh sb="160" eb="161">
      <t>ガク</t>
    </rPh>
    <rPh sb="162" eb="164">
      <t>ゲンショウ</t>
    </rPh>
    <rPh sb="165" eb="167">
      <t>ジュウトウ</t>
    </rPh>
    <rPh sb="167" eb="169">
      <t>カノウ</t>
    </rPh>
    <rPh sb="169" eb="171">
      <t>キキン</t>
    </rPh>
    <rPh sb="172" eb="174">
      <t>ゾウカ</t>
    </rPh>
    <rPh sb="174" eb="175">
      <t>トウ</t>
    </rPh>
    <rPh sb="176" eb="178">
      <t>エイキョウ</t>
    </rPh>
    <rPh sb="179" eb="182">
      <t>ゼンネンド</t>
    </rPh>
    <rPh sb="183" eb="185">
      <t>ヒカク</t>
    </rPh>
    <rPh sb="187" eb="189">
      <t>カイゼン</t>
    </rPh>
    <rPh sb="197" eb="199">
      <t>イゼン</t>
    </rPh>
    <rPh sb="202" eb="204">
      <t>ルイジ</t>
    </rPh>
    <rPh sb="204" eb="206">
      <t>ダンタイ</t>
    </rPh>
    <rPh sb="207" eb="209">
      <t>ウワマワ</t>
    </rPh>
    <phoneticPr fontId="5"/>
  </si>
  <si>
    <t>　将来負担比率および実質公債費比率ともに類似団体と比較して高い水準にある。　実質公債費比率は、高金利な市債の繰上償還による公債費の抑制や、新規借入の際には交付税措置の手厚い事業に厳選するなどの財政の健全化に向けた取り組みの継続、地方公営企業等の元利償還金の減少により減少傾向にある。　将来負担比率は、公営企業繰入見込額の減少や充当可能基金の増加等が影響し前年度と比較して改善しているものの、合併特例事業債を活用した事業の実施が今後も続くことから、公債費の適正化に取り組んでいく必要がある。</t>
    <rPh sb="1" eb="3">
      <t>ショウライ</t>
    </rPh>
    <rPh sb="3" eb="5">
      <t>フタン</t>
    </rPh>
    <rPh sb="5" eb="7">
      <t>ヒリツ</t>
    </rPh>
    <rPh sb="10" eb="12">
      <t>ジッシツ</t>
    </rPh>
    <rPh sb="12" eb="15">
      <t>コウサイヒ</t>
    </rPh>
    <rPh sb="15" eb="17">
      <t>ヒリツ</t>
    </rPh>
    <rPh sb="20" eb="22">
      <t>ルイジ</t>
    </rPh>
    <rPh sb="22" eb="24">
      <t>ダンタイ</t>
    </rPh>
    <rPh sb="25" eb="27">
      <t>ヒカク</t>
    </rPh>
    <rPh sb="29" eb="30">
      <t>タカ</t>
    </rPh>
    <rPh sb="31" eb="33">
      <t>スイジュン</t>
    </rPh>
    <rPh sb="38" eb="40">
      <t>ジッシツ</t>
    </rPh>
    <rPh sb="40" eb="43">
      <t>コウサイヒ</t>
    </rPh>
    <rPh sb="43" eb="45">
      <t>ヒリツ</t>
    </rPh>
    <rPh sb="47" eb="50">
      <t>コウキンリ</t>
    </rPh>
    <rPh sb="51" eb="53">
      <t>シサイ</t>
    </rPh>
    <rPh sb="54" eb="56">
      <t>クリアゲ</t>
    </rPh>
    <rPh sb="56" eb="58">
      <t>ショウカン</t>
    </rPh>
    <rPh sb="61" eb="64">
      <t>コウサイヒ</t>
    </rPh>
    <rPh sb="65" eb="67">
      <t>ヨクセイ</t>
    </rPh>
    <rPh sb="69" eb="71">
      <t>シンキ</t>
    </rPh>
    <rPh sb="71" eb="72">
      <t>カ</t>
    </rPh>
    <rPh sb="72" eb="73">
      <t>イ</t>
    </rPh>
    <rPh sb="74" eb="75">
      <t>サイ</t>
    </rPh>
    <rPh sb="77" eb="80">
      <t>コウフゼイ</t>
    </rPh>
    <rPh sb="80" eb="82">
      <t>ソチ</t>
    </rPh>
    <rPh sb="83" eb="85">
      <t>テアツ</t>
    </rPh>
    <rPh sb="86" eb="88">
      <t>ジギョウ</t>
    </rPh>
    <rPh sb="89" eb="91">
      <t>ゲンセン</t>
    </rPh>
    <rPh sb="96" eb="98">
      <t>ザイセイ</t>
    </rPh>
    <rPh sb="99" eb="102">
      <t>ケンゼンカ</t>
    </rPh>
    <rPh sb="103" eb="104">
      <t>ム</t>
    </rPh>
    <rPh sb="106" eb="107">
      <t>ト</t>
    </rPh>
    <rPh sb="108" eb="109">
      <t>ク</t>
    </rPh>
    <rPh sb="111" eb="113">
      <t>ケイゾク</t>
    </rPh>
    <rPh sb="114" eb="116">
      <t>チホウ</t>
    </rPh>
    <rPh sb="116" eb="118">
      <t>コウエイ</t>
    </rPh>
    <rPh sb="118" eb="120">
      <t>キギョウ</t>
    </rPh>
    <rPh sb="120" eb="121">
      <t>トウ</t>
    </rPh>
    <rPh sb="122" eb="124">
      <t>ガンリ</t>
    </rPh>
    <rPh sb="124" eb="127">
      <t>ショウカンキン</t>
    </rPh>
    <rPh sb="128" eb="130">
      <t>ゲンショウ</t>
    </rPh>
    <rPh sb="133" eb="135">
      <t>ゲンショウ</t>
    </rPh>
    <rPh sb="135" eb="137">
      <t>ケイコウ</t>
    </rPh>
    <rPh sb="195" eb="197">
      <t>ガッペイ</t>
    </rPh>
    <rPh sb="197" eb="199">
      <t>トクレイ</t>
    </rPh>
    <rPh sb="199" eb="201">
      <t>ジギョウ</t>
    </rPh>
    <rPh sb="201" eb="202">
      <t>サイ</t>
    </rPh>
    <rPh sb="203" eb="205">
      <t>カツヨウ</t>
    </rPh>
    <rPh sb="207" eb="209">
      <t>ジギョウ</t>
    </rPh>
    <rPh sb="210" eb="212">
      <t>ジッシ</t>
    </rPh>
    <rPh sb="213" eb="215">
      <t>コンゴ</t>
    </rPh>
    <rPh sb="216" eb="217">
      <t>ツヅ</t>
    </rPh>
    <rPh sb="223" eb="226">
      <t>コウサイヒ</t>
    </rPh>
    <rPh sb="227" eb="230">
      <t>テキセイカ</t>
    </rPh>
    <rPh sb="231" eb="232">
      <t>ト</t>
    </rPh>
    <rPh sb="233" eb="234">
      <t>ク</t>
    </rPh>
    <rPh sb="238" eb="24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</si>
</sst>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405E-40D8-90E5-CBCA4EF538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35344</c:v>
                </c:pt>
                <c:pt idx="1">
                  <c:v>44826</c:v>
                </c:pt>
                <c:pt idx="2">
                  <c:v>94500</c:v>
                </c:pt>
                <c:pt idx="3">
                  <c:v>88312</c:v>
                </c:pt>
                <c:pt idx="4">
                  <c:v>76474</c:v>
                </c:pt>
              </c:numCache>
            </c:numRef>
          </c:val>
          <c:smooth val="0"/>
          <c:extLst>
            <c:ext xmlns:c16="http://schemas.microsoft.com/office/drawing/2014/chart" uri="{C3380CC4-5D6E-409C-BE32-E72D297353CC}">
              <c16:uniqueId val="{00000001-405E-40D8-90E5-CBCA4EF538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3.07</c:v>
                </c:pt>
                <c:pt idx="1">
                  <c:v>3.08</c:v>
                </c:pt>
                <c:pt idx="2">
                  <c:v>3.81</c:v>
                </c:pt>
                <c:pt idx="3">
                  <c:v>4.18</c:v>
                </c:pt>
                <c:pt idx="4">
                  <c:v>4.8099999999999996</c:v>
                </c:pt>
              </c:numCache>
            </c:numRef>
          </c:val>
          <c:extLst>
            <c:ext xmlns:c16="http://schemas.microsoft.com/office/drawing/2014/chart" uri="{C3380CC4-5D6E-409C-BE32-E72D297353CC}">
              <c16:uniqueId val="{00000000-AC29-497F-95C2-C2D2B2B6BC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12.4</c:v>
                </c:pt>
                <c:pt idx="1">
                  <c:v>10.29</c:v>
                </c:pt>
                <c:pt idx="2">
                  <c:v>9.32</c:v>
                </c:pt>
                <c:pt idx="3">
                  <c:v>8.31</c:v>
                </c:pt>
                <c:pt idx="4">
                  <c:v>9.91</c:v>
                </c:pt>
              </c:numCache>
            </c:numRef>
          </c:val>
          <c:extLst>
            <c:ext xmlns:c16="http://schemas.microsoft.com/office/drawing/2014/chart" uri="{C3380CC4-5D6E-409C-BE32-E72D297353CC}">
              <c16:uniqueId val="{00000001-AC29-497F-95C2-C2D2B2B6BC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0.61</c:v>
                </c:pt>
                <c:pt idx="2">
                  <c:v>-0.42</c:v>
                </c:pt>
                <c:pt idx="3">
                  <c:v>-0.63</c:v>
                </c:pt>
                <c:pt idx="4">
                  <c:v>4.09</c:v>
                </c:pt>
              </c:numCache>
            </c:numRef>
          </c:val>
          <c:smooth val="0"/>
          <c:extLst>
            <c:ext xmlns:c16="http://schemas.microsoft.com/office/drawing/2014/chart" uri="{C3380CC4-5D6E-409C-BE32-E72D297353CC}">
              <c16:uniqueId val="{00000002-AC29-497F-95C2-C2D2B2B6BC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0.75</c:v>
                </c:pt>
                <c:pt idx="4">
                  <c:v>#N/A</c:v>
                </c:pt>
                <c:pt idx="5">
                  <c:v>0.09</c:v>
                </c:pt>
                <c:pt idx="6">
                  <c:v>#N/A</c:v>
                </c:pt>
                <c:pt idx="7">
                  <c:v>0.09</c:v>
                </c:pt>
                <c:pt idx="8">
                  <c:v>#N/A</c:v>
                </c:pt>
                <c:pt idx="9">
                  <c:v>0.09</c:v>
                </c:pt>
              </c:numCache>
            </c:numRef>
          </c:val>
          <c:extLst>
            <c:ext xmlns:c16="http://schemas.microsoft.com/office/drawing/2014/chart" uri="{C3380CC4-5D6E-409C-BE32-E72D297353CC}">
              <c16:uniqueId val="{00000000-699B-415E-842A-6B2CD0306F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9B-415E-842A-6B2CD0306FCF}"/>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4</c:v>
                </c:pt>
                <c:pt idx="2">
                  <c:v>#N/A</c:v>
                </c:pt>
                <c:pt idx="3">
                  <c:v>1.48</c:v>
                </c:pt>
                <c:pt idx="4">
                  <c:v>#N/A</c:v>
                </c:pt>
                <c:pt idx="5">
                  <c:v>1.22</c:v>
                </c:pt>
                <c:pt idx="6">
                  <c:v>#N/A</c:v>
                </c:pt>
                <c:pt idx="7">
                  <c:v>1.81</c:v>
                </c:pt>
                <c:pt idx="8">
                  <c:v>#N/A</c:v>
                </c:pt>
                <c:pt idx="9">
                  <c:v>0.11</c:v>
                </c:pt>
              </c:numCache>
            </c:numRef>
          </c:val>
          <c:extLst>
            <c:ext xmlns:c16="http://schemas.microsoft.com/office/drawing/2014/chart" uri="{C3380CC4-5D6E-409C-BE32-E72D297353CC}">
              <c16:uniqueId val="{00000002-699B-415E-842A-6B2CD0306FCF}"/>
            </c:ext>
          </c:extLst>
        </c:ser>
        <c:ser>
          <c:idx val="3"/>
          <c:order val="3"/>
          <c:tx>
            <c:strRef>
              <c:f>データシート!$A$30</c:f>
              <c:strCache>
                <c:ptCount val="1"/>
                <c:pt idx="0">
                  <c:v>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0.43</c:v>
                </c:pt>
                <c:pt idx="2">
                  <c:v>#N/A</c:v>
                </c:pt>
                <c:pt idx="3">
                  <c:v>0.53</c:v>
                </c:pt>
                <c:pt idx="4">
                  <c:v>#N/A</c:v>
                </c:pt>
                <c:pt idx="5">
                  <c:v>0.64</c:v>
                </c:pt>
                <c:pt idx="6">
                  <c:v>#N/A</c:v>
                </c:pt>
                <c:pt idx="7">
                  <c:v>0.66</c:v>
                </c:pt>
                <c:pt idx="8">
                  <c:v>#N/A</c:v>
                </c:pt>
                <c:pt idx="9">
                  <c:v>0.68</c:v>
                </c:pt>
              </c:numCache>
            </c:numRef>
          </c:val>
          <c:extLst>
            <c:ext xmlns:c16="http://schemas.microsoft.com/office/drawing/2014/chart" uri="{C3380CC4-5D6E-409C-BE32-E72D297353CC}">
              <c16:uniqueId val="{00000003-699B-415E-842A-6B2CD0306FCF}"/>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1.72</c:v>
                </c:pt>
                <c:pt idx="2">
                  <c:v>#N/A</c:v>
                </c:pt>
                <c:pt idx="3">
                  <c:v>1.6</c:v>
                </c:pt>
                <c:pt idx="4">
                  <c:v>#N/A</c:v>
                </c:pt>
                <c:pt idx="5">
                  <c:v>1.32</c:v>
                </c:pt>
                <c:pt idx="6">
                  <c:v>#N/A</c:v>
                </c:pt>
                <c:pt idx="7">
                  <c:v>0.98</c:v>
                </c:pt>
                <c:pt idx="8">
                  <c:v>#N/A</c:v>
                </c:pt>
                <c:pt idx="9">
                  <c:v>0.73</c:v>
                </c:pt>
              </c:numCache>
            </c:numRef>
          </c:val>
          <c:extLst>
            <c:ext xmlns:c16="http://schemas.microsoft.com/office/drawing/2014/chart" uri="{C3380CC4-5D6E-409C-BE32-E72D297353CC}">
              <c16:uniqueId val="{00000004-699B-415E-842A-6B2CD0306FCF}"/>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0.53</c:v>
                </c:pt>
                <c:pt idx="2">
                  <c:v>#N/A</c:v>
                </c:pt>
                <c:pt idx="3">
                  <c:v>0.68</c:v>
                </c:pt>
                <c:pt idx="4">
                  <c:v>#N/A</c:v>
                </c:pt>
                <c:pt idx="5">
                  <c:v>0.75</c:v>
                </c:pt>
                <c:pt idx="6">
                  <c:v>#N/A</c:v>
                </c:pt>
                <c:pt idx="7">
                  <c:v>0.77</c:v>
                </c:pt>
                <c:pt idx="8">
                  <c:v>#N/A</c:v>
                </c:pt>
                <c:pt idx="9">
                  <c:v>0.81</c:v>
                </c:pt>
              </c:numCache>
            </c:numRef>
          </c:val>
          <c:extLst>
            <c:ext xmlns:c16="http://schemas.microsoft.com/office/drawing/2014/chart" uri="{C3380CC4-5D6E-409C-BE32-E72D297353CC}">
              <c16:uniqueId val="{00000005-699B-415E-842A-6B2CD0306F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0.57999999999999996</c:v>
                </c:pt>
                <c:pt idx="4">
                  <c:v>#N/A</c:v>
                </c:pt>
                <c:pt idx="5">
                  <c:v>1.36</c:v>
                </c:pt>
                <c:pt idx="6">
                  <c:v>#N/A</c:v>
                </c:pt>
                <c:pt idx="7">
                  <c:v>0.52</c:v>
                </c:pt>
                <c:pt idx="8">
                  <c:v>#N/A</c:v>
                </c:pt>
                <c:pt idx="9">
                  <c:v>1.42</c:v>
                </c:pt>
              </c:numCache>
            </c:numRef>
          </c:val>
          <c:extLst>
            <c:ext xmlns:c16="http://schemas.microsoft.com/office/drawing/2014/chart" uri="{C3380CC4-5D6E-409C-BE32-E72D297353CC}">
              <c16:uniqueId val="{00000006-699B-415E-842A-6B2CD0306FC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1.89</c:v>
                </c:pt>
                <c:pt idx="6">
                  <c:v>#N/A</c:v>
                </c:pt>
                <c:pt idx="7">
                  <c:v>2.7</c:v>
                </c:pt>
                <c:pt idx="8">
                  <c:v>#N/A</c:v>
                </c:pt>
                <c:pt idx="9">
                  <c:v>2.88</c:v>
                </c:pt>
              </c:numCache>
            </c:numRef>
          </c:val>
          <c:extLst>
            <c:ext xmlns:c16="http://schemas.microsoft.com/office/drawing/2014/chart" uri="{C3380CC4-5D6E-409C-BE32-E72D297353CC}">
              <c16:uniqueId val="{00000007-699B-415E-842A-6B2CD0306F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3.06</c:v>
                </c:pt>
                <c:pt idx="2">
                  <c:v>#N/A</c:v>
                </c:pt>
                <c:pt idx="3">
                  <c:v>3.07</c:v>
                </c:pt>
                <c:pt idx="4">
                  <c:v>#N/A</c:v>
                </c:pt>
                <c:pt idx="5">
                  <c:v>3.8</c:v>
                </c:pt>
                <c:pt idx="6">
                  <c:v>#N/A</c:v>
                </c:pt>
                <c:pt idx="7">
                  <c:v>4.17</c:v>
                </c:pt>
                <c:pt idx="8">
                  <c:v>#N/A</c:v>
                </c:pt>
                <c:pt idx="9">
                  <c:v>4.8</c:v>
                </c:pt>
              </c:numCache>
            </c:numRef>
          </c:val>
          <c:extLst>
            <c:ext xmlns:c16="http://schemas.microsoft.com/office/drawing/2014/chart" uri="{C3380CC4-5D6E-409C-BE32-E72D297353CC}">
              <c16:uniqueId val="{00000008-699B-415E-842A-6B2CD0306F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11.96</c:v>
                </c:pt>
                <c:pt idx="2">
                  <c:v>#N/A</c:v>
                </c:pt>
                <c:pt idx="3">
                  <c:v>12.6</c:v>
                </c:pt>
                <c:pt idx="4">
                  <c:v>#N/A</c:v>
                </c:pt>
                <c:pt idx="5">
                  <c:v>14.48</c:v>
                </c:pt>
                <c:pt idx="6">
                  <c:v>#N/A</c:v>
                </c:pt>
                <c:pt idx="7">
                  <c:v>15.52</c:v>
                </c:pt>
                <c:pt idx="8">
                  <c:v>#N/A</c:v>
                </c:pt>
                <c:pt idx="9">
                  <c:v>16.989999999999998</c:v>
                </c:pt>
              </c:numCache>
            </c:numRef>
          </c:val>
          <c:extLst>
            <c:ext xmlns:c16="http://schemas.microsoft.com/office/drawing/2014/chart" uri="{C3380CC4-5D6E-409C-BE32-E72D297353CC}">
              <c16:uniqueId val="{00000009-699B-415E-842A-6B2CD0306F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4146</c:v>
                </c:pt>
                <c:pt idx="5">
                  <c:v>4109</c:v>
                </c:pt>
                <c:pt idx="8">
                  <c:v>4100</c:v>
                </c:pt>
                <c:pt idx="11">
                  <c:v>4273</c:v>
                </c:pt>
                <c:pt idx="14">
                  <c:v>4390</c:v>
                </c:pt>
              </c:numCache>
            </c:numRef>
          </c:val>
          <c:extLst>
            <c:ext xmlns:c16="http://schemas.microsoft.com/office/drawing/2014/chart" uri="{C3380CC4-5D6E-409C-BE32-E72D297353CC}">
              <c16:uniqueId val="{00000000-7407-45CF-9479-B5BE29B9C4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07-45CF-9479-B5BE29B9C4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56</c:v>
                </c:pt>
                <c:pt idx="3">
                  <c:v>58</c:v>
                </c:pt>
                <c:pt idx="6">
                  <c:v>33</c:v>
                </c:pt>
                <c:pt idx="9">
                  <c:v>27</c:v>
                </c:pt>
                <c:pt idx="12">
                  <c:v>10</c:v>
                </c:pt>
              </c:numCache>
            </c:numRef>
          </c:val>
          <c:extLst>
            <c:ext xmlns:c16="http://schemas.microsoft.com/office/drawing/2014/chart" uri="{C3380CC4-5D6E-409C-BE32-E72D297353CC}">
              <c16:uniqueId val="{00000002-7407-45CF-9479-B5BE29B9C4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607</c:v>
                </c:pt>
                <c:pt idx="3">
                  <c:v>600</c:v>
                </c:pt>
                <c:pt idx="6">
                  <c:v>667</c:v>
                </c:pt>
                <c:pt idx="9">
                  <c:v>652</c:v>
                </c:pt>
                <c:pt idx="12">
                  <c:v>461</c:v>
                </c:pt>
              </c:numCache>
            </c:numRef>
          </c:val>
          <c:extLst>
            <c:ext xmlns:c16="http://schemas.microsoft.com/office/drawing/2014/chart" uri="{C3380CC4-5D6E-409C-BE32-E72D297353CC}">
              <c16:uniqueId val="{00000003-7407-45CF-9479-B5BE29B9C4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1813</c:v>
                </c:pt>
                <c:pt idx="3">
                  <c:v>1940</c:v>
                </c:pt>
                <c:pt idx="6">
                  <c:v>1821</c:v>
                </c:pt>
                <c:pt idx="9">
                  <c:v>1795</c:v>
                </c:pt>
                <c:pt idx="12">
                  <c:v>1668</c:v>
                </c:pt>
              </c:numCache>
            </c:numRef>
          </c:val>
          <c:extLst>
            <c:ext xmlns:c16="http://schemas.microsoft.com/office/drawing/2014/chart" uri="{C3380CC4-5D6E-409C-BE32-E72D297353CC}">
              <c16:uniqueId val="{00000004-7407-45CF-9479-B5BE29B9C4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07-45CF-9479-B5BE29B9C4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07-45CF-9479-B5BE29B9C4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3826</c:v>
                </c:pt>
                <c:pt idx="3">
                  <c:v>3667</c:v>
                </c:pt>
                <c:pt idx="6">
                  <c:v>3558</c:v>
                </c:pt>
                <c:pt idx="9">
                  <c:v>3789</c:v>
                </c:pt>
                <c:pt idx="12">
                  <c:v>3831</c:v>
                </c:pt>
              </c:numCache>
            </c:numRef>
          </c:val>
          <c:extLst>
            <c:ext xmlns:c16="http://schemas.microsoft.com/office/drawing/2014/chart" uri="{C3380CC4-5D6E-409C-BE32-E72D297353CC}">
              <c16:uniqueId val="{00000007-7407-45CF-9479-B5BE29B9C4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2156</c:v>
                </c:pt>
                <c:pt idx="2">
                  <c:v>#N/A</c:v>
                </c:pt>
                <c:pt idx="3">
                  <c:v>#N/A</c:v>
                </c:pt>
                <c:pt idx="4">
                  <c:v>2156</c:v>
                </c:pt>
                <c:pt idx="5">
                  <c:v>#N/A</c:v>
                </c:pt>
                <c:pt idx="6">
                  <c:v>#N/A</c:v>
                </c:pt>
                <c:pt idx="7">
                  <c:v>1979</c:v>
                </c:pt>
                <c:pt idx="8">
                  <c:v>#N/A</c:v>
                </c:pt>
                <c:pt idx="9">
                  <c:v>#N/A</c:v>
                </c:pt>
                <c:pt idx="10">
                  <c:v>1990</c:v>
                </c:pt>
                <c:pt idx="11">
                  <c:v>#N/A</c:v>
                </c:pt>
                <c:pt idx="12">
                  <c:v>#N/A</c:v>
                </c:pt>
                <c:pt idx="13">
                  <c:v>1580</c:v>
                </c:pt>
                <c:pt idx="14">
                  <c:v>#N/A</c:v>
                </c:pt>
              </c:numCache>
            </c:numRef>
          </c:val>
          <c:smooth val="0"/>
          <c:extLst>
            <c:ext xmlns:c16="http://schemas.microsoft.com/office/drawing/2014/chart" uri="{C3380CC4-5D6E-409C-BE32-E72D297353CC}">
              <c16:uniqueId val="{00000008-7407-45CF-9479-B5BE29B9C4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47784</c:v>
                </c:pt>
                <c:pt idx="5">
                  <c:v>47709</c:v>
                </c:pt>
                <c:pt idx="8">
                  <c:v>49629</c:v>
                </c:pt>
                <c:pt idx="11">
                  <c:v>50863</c:v>
                </c:pt>
                <c:pt idx="14">
                  <c:v>51462</c:v>
                </c:pt>
              </c:numCache>
            </c:numRef>
          </c:val>
          <c:extLst>
            <c:ext xmlns:c16="http://schemas.microsoft.com/office/drawing/2014/chart" uri="{C3380CC4-5D6E-409C-BE32-E72D297353CC}">
              <c16:uniqueId val="{00000000-8008-4007-9DD7-CF7D247AAD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228</c:v>
                </c:pt>
                <c:pt idx="5">
                  <c:v>245</c:v>
                </c:pt>
                <c:pt idx="8">
                  <c:v>162</c:v>
                </c:pt>
                <c:pt idx="11">
                  <c:v>161</c:v>
                </c:pt>
                <c:pt idx="14">
                  <c:v>180</c:v>
                </c:pt>
              </c:numCache>
            </c:numRef>
          </c:val>
          <c:extLst>
            <c:ext xmlns:c16="http://schemas.microsoft.com/office/drawing/2014/chart" uri="{C3380CC4-5D6E-409C-BE32-E72D297353CC}">
              <c16:uniqueId val="{00000001-8008-4007-9DD7-CF7D247AAD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7744</c:v>
                </c:pt>
                <c:pt idx="5">
                  <c:v>7426</c:v>
                </c:pt>
                <c:pt idx="8">
                  <c:v>7161</c:v>
                </c:pt>
                <c:pt idx="11">
                  <c:v>6508</c:v>
                </c:pt>
                <c:pt idx="14">
                  <c:v>7796</c:v>
                </c:pt>
              </c:numCache>
            </c:numRef>
          </c:val>
          <c:extLst>
            <c:ext xmlns:c16="http://schemas.microsoft.com/office/drawing/2014/chart" uri="{C3380CC4-5D6E-409C-BE32-E72D297353CC}">
              <c16:uniqueId val="{00000002-8008-4007-9DD7-CF7D247AAD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08-4007-9DD7-CF7D247AAD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08-4007-9DD7-CF7D247AAD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8008-4007-9DD7-CF7D247AAD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6543</c:v>
                </c:pt>
                <c:pt idx="3">
                  <c:v>6200</c:v>
                </c:pt>
                <c:pt idx="6">
                  <c:v>6289</c:v>
                </c:pt>
                <c:pt idx="9">
                  <c:v>6427</c:v>
                </c:pt>
                <c:pt idx="12">
                  <c:v>6216</c:v>
                </c:pt>
              </c:numCache>
            </c:numRef>
          </c:val>
          <c:extLst>
            <c:ext xmlns:c16="http://schemas.microsoft.com/office/drawing/2014/chart" uri="{C3380CC4-5D6E-409C-BE32-E72D297353CC}">
              <c16:uniqueId val="{00000006-8008-4007-9DD7-CF7D247AAD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6300</c:v>
                </c:pt>
                <c:pt idx="3">
                  <c:v>5717</c:v>
                </c:pt>
                <c:pt idx="6">
                  <c:v>5187</c:v>
                </c:pt>
                <c:pt idx="9">
                  <c:v>4701</c:v>
                </c:pt>
                <c:pt idx="12">
                  <c:v>4572</c:v>
                </c:pt>
              </c:numCache>
            </c:numRef>
          </c:val>
          <c:extLst>
            <c:ext xmlns:c16="http://schemas.microsoft.com/office/drawing/2014/chart" uri="{C3380CC4-5D6E-409C-BE32-E72D297353CC}">
              <c16:uniqueId val="{00000007-8008-4007-9DD7-CF7D247AAD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21060</c:v>
                </c:pt>
                <c:pt idx="3">
                  <c:v>21350</c:v>
                </c:pt>
                <c:pt idx="6">
                  <c:v>20595</c:v>
                </c:pt>
                <c:pt idx="9">
                  <c:v>19623</c:v>
                </c:pt>
                <c:pt idx="12">
                  <c:v>17915</c:v>
                </c:pt>
              </c:numCache>
            </c:numRef>
          </c:val>
          <c:extLst>
            <c:ext xmlns:c16="http://schemas.microsoft.com/office/drawing/2014/chart" uri="{C3380CC4-5D6E-409C-BE32-E72D297353CC}">
              <c16:uniqueId val="{00000008-8008-4007-9DD7-CF7D247AAD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175</c:v>
                </c:pt>
                <c:pt idx="3">
                  <c:v>112</c:v>
                </c:pt>
                <c:pt idx="6">
                  <c:v>82</c:v>
                </c:pt>
                <c:pt idx="9">
                  <c:v>43</c:v>
                </c:pt>
                <c:pt idx="12">
                  <c:v>33</c:v>
                </c:pt>
              </c:numCache>
            </c:numRef>
          </c:val>
          <c:extLst>
            <c:ext xmlns:c16="http://schemas.microsoft.com/office/drawing/2014/chart" uri="{C3380CC4-5D6E-409C-BE32-E72D297353CC}">
              <c16:uniqueId val="{00000009-8008-4007-9DD7-CF7D247AAD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34986</c:v>
                </c:pt>
                <c:pt idx="3">
                  <c:v>34518</c:v>
                </c:pt>
                <c:pt idx="6">
                  <c:v>38762</c:v>
                </c:pt>
                <c:pt idx="9">
                  <c:v>41679</c:v>
                </c:pt>
                <c:pt idx="12">
                  <c:v>42893</c:v>
                </c:pt>
              </c:numCache>
            </c:numRef>
          </c:val>
          <c:extLst>
            <c:ext xmlns:c16="http://schemas.microsoft.com/office/drawing/2014/chart" uri="{C3380CC4-5D6E-409C-BE32-E72D297353CC}">
              <c16:uniqueId val="{0000000A-8008-4007-9DD7-CF7D247AAD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13310</c:v>
                </c:pt>
                <c:pt idx="2">
                  <c:v>#N/A</c:v>
                </c:pt>
                <c:pt idx="3">
                  <c:v>#N/A</c:v>
                </c:pt>
                <c:pt idx="4">
                  <c:v>12518</c:v>
                </c:pt>
                <c:pt idx="5">
                  <c:v>#N/A</c:v>
                </c:pt>
                <c:pt idx="6">
                  <c:v>#N/A</c:v>
                </c:pt>
                <c:pt idx="7">
                  <c:v>13963</c:v>
                </c:pt>
                <c:pt idx="8">
                  <c:v>#N/A</c:v>
                </c:pt>
                <c:pt idx="9">
                  <c:v>#N/A</c:v>
                </c:pt>
                <c:pt idx="10">
                  <c:v>14942</c:v>
                </c:pt>
                <c:pt idx="11">
                  <c:v>#N/A</c:v>
                </c:pt>
                <c:pt idx="12">
                  <c:v>#N/A</c:v>
                </c:pt>
                <c:pt idx="13">
                  <c:v>12192</c:v>
                </c:pt>
                <c:pt idx="14">
                  <c:v>#N/A</c:v>
                </c:pt>
              </c:numCache>
            </c:numRef>
          </c:val>
          <c:smooth val="0"/>
          <c:extLst>
            <c:ext xmlns:c16="http://schemas.microsoft.com/office/drawing/2014/chart" uri="{C3380CC4-5D6E-409C-BE32-E72D297353CC}">
              <c16:uniqueId val="{0000000B-8008-4007-9DD7-CF7D247AAD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2271</c:v>
                </c:pt>
                <c:pt idx="1">
                  <c:v>2028</c:v>
                </c:pt>
                <c:pt idx="2">
                  <c:v>2458</c:v>
                </c:pt>
              </c:numCache>
            </c:numRef>
          </c:val>
          <c:extLst>
            <c:ext xmlns:c16="http://schemas.microsoft.com/office/drawing/2014/chart" uri="{C3380CC4-5D6E-409C-BE32-E72D297353CC}">
              <c16:uniqueId val="{00000000-694F-49DE-8ACE-7EDE54B3CC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694F-49DE-8ACE-7EDE54B3CC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7522</c:v>
                </c:pt>
                <c:pt idx="1">
                  <c:v>6221</c:v>
                </c:pt>
                <c:pt idx="2">
                  <c:v>6187</c:v>
                </c:pt>
              </c:numCache>
            </c:numRef>
          </c:val>
          <c:extLst>
            <c:ext xmlns:c16="http://schemas.microsoft.com/office/drawing/2014/chart" uri="{C3380CC4-5D6E-409C-BE32-E72D297353CC}">
              <c16:uniqueId val="{00000002-694F-49DE-8ACE-7EDE54B3CC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{8BDD59BF-3BFF-44C8-8EA0-250DFEED18BC}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069-4FA0-93FB-A8F383DC1B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{6C82D6FF-E5C6-40B9-81E1-ABE9E346894D}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69-4FA0-93FB-A8F383DC1B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{5221BB08-83A6-4456-9D14-BB556380EFDF}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69-4FA0-93FB-A8F383DC1B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{13495777-56F4-4AC6-8B96-B160301CCFC0}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69-4FA0-93FB-A8F383DC1B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{A37B7E60-B8DF-4954-8FB6-882532663233}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69-4FA0-93FB-A8F383DC1B9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{2AC2F2D6-A850-4A2B-B268-CD2CD78C1302}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069-4FA0-93FB-A8F383DC1B9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{9FDC889F-6104-4D55-AD09-95179D97C7D9}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069-4FA0-93FB-A8F383DC1B9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{2ACC3684-578E-42B5-AA84-301C4243BF9A}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069-4FA0-93FB-A8F383DC1B9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{E23F9DE4-AAF4-4EBD-82EF-DB49AA53B9C1}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069-4FA0-93FB-A8F383DC1B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c:v>
                </c:pt>
                <c:pt idx="16">
                  <c:v>52.3</c:v>
                </c:pt>
                <c:pt idx="24">
                  <c:v>54</c:v>
                </c:pt>
                <c:pt idx="32">
                  <c:v>55.5</c:v>
                </c:pt>
              </c:numCache>
            </c:numRef>
          </c:xVal>
          <c:yVal>
            <c:numRef>
              <c:f>公会計指標分析・財政指標組合せ分析表!$BP$51:$DC$51</c:f>
              <c:numCache>
                <c:formatCode>#,##0.0;"▲ "#,##0.0</c:formatCode>
                <c:ptCount val="40"/>
                <c:pt idx="8">
                  <c:v>60.7</c:v>
                </c:pt>
                <c:pt idx="16">
                  <c:v>68.8</c:v>
                </c:pt>
                <c:pt idx="24">
                  <c:v>74</c:v>
                </c:pt>
                <c:pt idx="32">
                  <c:v>59.6</c:v>
                </c:pt>
              </c:numCache>
            </c:numRef>
          </c:yVal>
          <c:smooth val="0"/>
          <c:extLst>
            <c:ext xmlns:c16="http://schemas.microsoft.com/office/drawing/2014/chart" uri="{C3380CC4-5D6E-409C-BE32-E72D297353CC}">
              <c16:uniqueId val="{00000009-F069-4FA0-93FB-A8F383DC1B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{2713E8D2-7039-4C9D-B9DC-9DD89351CD88}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069-4FA0-93FB-A8F383DC1B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{A50EF2A5-2518-4F98-9DCD-9E4C7CBF7C78}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69-4FA0-93FB-A8F383DC1B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{6EE2FE91-4CE8-4BFF-8014-AA6505F03251}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69-4FA0-93FB-A8F383DC1B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{C524E895-5064-4374-89E3-2258E7DC3804}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69-4FA0-93FB-A8F383DC1B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{46AA2855-0D2D-44CA-BC47-6BA672345296}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69-4FA0-93FB-A8F383DC1B9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{E0C70C90-92A2-40F6-80D3-B28465106E75}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069-4FA0-93FB-A8F383DC1B9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{05A048B5-A82D-439B-9B3B-9C9DF4366EDB}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069-4FA0-93FB-A8F383DC1B9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{E59BB18A-CE4D-4E46-BF23-8DA286CFB5B4}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069-4FA0-93FB-A8F383DC1B9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{EB9524FB-6A73-4A99-A783-988BDB4D1496}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069-4FA0-93FB-A8F383DC1B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F069-4FA0-93FB-A8F383DC1B9C}"/>
            </c:ext>
          </c:extLst>
        </c:ser>
        <c:dLbls>
          <c:showLegendKey val="0"/>
          <c:showVal val="1"/>
          <c:showCatName val="0"/>
          <c:showSerName val="0"/>
          <c:showPercent val="0"/>
          <c:showBubbleSize val="0"/>
        </c:dLbls>
        <c:axId val="46179840"/>
        <c:axId val="46181760"/>
      </c:scatterChart>
      <c:valAx>
        <c:axId val="46179840"/>
        <c:scaling>
          <c:orientation val="minMax"/>
          <c:max val="60.6"/>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{7BE80721-AAC2-45AE-AAA2-18606AC1BB5D}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F2B-407A-B9EE-B3636FF34B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{19D6ACC1-169B-4BD5-B260-BA65764A40A3}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2B-407A-B9EE-B3636FF34B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{8DE5B582-DC12-4A36-8D4F-2FF498C2BCCC}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2B-407A-B9EE-B3636FF34B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{A9EB8AD8-C157-4E09-962E-561BE0A56FFB}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2B-407A-B9EE-B3636FF34B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{B3BFCC7B-C319-4D17-B18D-30D6C735CEDA}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2B-407A-B9EE-B3636FF34B5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{588D8CF1-CA08-4015-A0FC-3B269A454C0A}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F2B-407A-B9EE-B3636FF34B5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{81963DA0-EA95-4D3B-A491-E024AABE841F}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F2B-407A-B9EE-B3636FF34B5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{F64E47CE-D47A-479C-981B-8B85AD1976CE}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F2B-407A-B9EE-B3636FF34B5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{07F4876C-622E-431D-9CFC-618F0DF7FB15}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F2B-407A-B9EE-B3636FF34B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10.6</c:v>
                </c:pt>
                <c:pt idx="16">
                  <c:v>10.199999999999999</c:v>
                </c:pt>
                <c:pt idx="24">
                  <c:v>10</c:v>
                </c:pt>
                <c:pt idx="32">
                  <c:v>9.1</c:v>
                </c:pt>
              </c:numCache>
            </c:numRef>
          </c:xVal>
          <c:yVal>
            <c:numRef>
              <c:f>公会計指標分析・財政指標組合せ分析表!$BP$73:$DC$73</c:f>
              <c:numCache>
                <c:formatCode>#,##0.0;"▲ "#,##0.0</c:formatCode>
                <c:ptCount val="40"/>
                <c:pt idx="0">
                  <c:v>65.7</c:v>
                </c:pt>
                <c:pt idx="8">
                  <c:v>60.7</c:v>
                </c:pt>
                <c:pt idx="16">
                  <c:v>68.8</c:v>
                </c:pt>
                <c:pt idx="24">
                  <c:v>74</c:v>
                </c:pt>
                <c:pt idx="32">
                  <c:v>59.6</c:v>
                </c:pt>
              </c:numCache>
            </c:numRef>
          </c:yVal>
          <c:smooth val="0"/>
          <c:extLst>
            <c:ext xmlns:c16="http://schemas.microsoft.com/office/drawing/2014/chart" uri="{C3380CC4-5D6E-409C-BE32-E72D297353CC}">
              <c16:uniqueId val="{00000009-EF2B-407A-B9EE-B3636FF34B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{C05C24F8-1F10-4F9B-8E00-714B565627C4}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F2B-407A-B9EE-B3636FF34B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{5CECDAEC-20AC-4F0C-8576-65CBE96B18B0}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2B-407A-B9EE-B3636FF34B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{CF5B8B13-81D9-49CA-A7A9-E4004519E2F7}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2B-407A-B9EE-B3636FF34B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{F597EF08-0C62-4552-9F71-D4195018C575}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2B-407A-B9EE-B3636FF34B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{5639F5CB-C07A-4807-B7EF-ADE4AB4BDC8E}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2B-407A-B9EE-B3636FF34B5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{5FBCA393-ECF2-445D-98DF-36527152E26C}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F2B-407A-B9EE-B3636FF34B5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{4A51D9CF-B115-4982-928E-DEA7D6C9FD87}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F2B-407A-B9EE-B3636FF34B5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{C0556BB3-E383-44A9-8416-050D6192A9B5}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F2B-407A-B9EE-B3636FF34B5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{2618FD6D-C1D4-49DD-A380-675730CDE6A6}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F2B-407A-B9EE-B3636FF34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EF2B-407A-B9EE-B3636FF34B59}"/>
            </c:ext>
          </c:extLst>
        </c:ser>
        <c:dLbls>
          <c:showLegendKey val="0"/>
          <c:showVal val="1"/>
          <c:showCatName val="0"/>
          <c:showSerName val="0"/>
          <c:showPercent val="0"/>
          <c:showBubbleSize val="0"/>
        </c:dLbls>
        <c:axId val="84219776"/>
        <c:axId val="84234240"/>
      </c:scatterChart>
      <c:valAx>
        <c:axId val="84219776"/>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庁舎整備事業や小中学校の大規模改造事業などの大型投資事業の集中により、元利償還金は増加して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ヶ年平均）となった。</a:t>
          </a:r>
        </a:p>
        <a:p>
          <a:r>
            <a:rPr kumimoji="1" lang="ja-JP" altLang="en-US" sz="1400">
              <a:latin typeface="ＭＳ ゴシック" pitchFamily="49" charset="-128"/>
              <a:ea typeface="ＭＳ ゴシック" pitchFamily="49" charset="-128"/>
            </a:rPr>
            <a:t>　一方で、今後も合併特例債を活用した事業を予定しており、中長期的に元利償還金が増加することが見込まれる。引き続き交付税措置率が高い有利な地方債の活用を図り、分子の増加を抑制し引き続き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一般会計等に係る地方債現在高の増による指標悪化要因はあるものの、基準財政需要額算入見込額の増や充当可能基金の増が影響し、将来負担比率は</a:t>
          </a:r>
          <a:r>
            <a:rPr kumimoji="1" lang="en-US" altLang="ja-JP" sz="1400">
              <a:latin typeface="ＭＳ ゴシック" pitchFamily="49" charset="-128"/>
              <a:ea typeface="ＭＳ ゴシック" pitchFamily="49" charset="-128"/>
            </a:rPr>
            <a:t>59.6</a:t>
          </a:r>
          <a:r>
            <a:rPr kumimoji="1" lang="ja-JP" altLang="en-US" sz="1400">
              <a:latin typeface="ＭＳ ゴシック" pitchFamily="49" charset="-128"/>
              <a:ea typeface="ＭＳ ゴシック" pitchFamily="49" charset="-128"/>
            </a:rPr>
            <a:t>％と前年より</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　また、公営企業会計等繰入見込み額についても、減少傾向にあるが、下水道事業において未整備地区の整備が実施されることから、公営企業債に係る負担が高い水準で推移する見込みである。</a:t>
          </a: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総合計画の実現に向けた事業の推進のために「住みよさと活気あふれるまちづくり基金」からの取り崩しなど、減少要因はあったものの、公立甲賀病院建設積立金精算（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百万円）や土地取得特別会計廃止に伴う精算（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百万円）などの臨時的な収入による基金の積立・積戻しに伴い、基金全体として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合併特例事業債を活用した大規模建設事業の実施がピークとなり、「公共施設等整備基金」などの特定目的基金の取り崩しが見込まれる。また、普通交付税の合併算定替終了を控えており中長期的に地方交付税等の一般財源収入が減少傾向にある中で、扶助費や公債費等の義務的経費が増加しており、「財政調整基金」を取り崩して財政運営せざるを得ない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教育振興基金：教育事業の円滑な執行のため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公共施設等整備基金：公立甲賀病院建設積立金精算により、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住みよさと活気あふれるまちづくり基金：福祉医療給付事業や小中学校学力向上事業などの総合計画の実現に向けた事業（ソフト事業）の財源として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公共施設等整備基金：観光拠点施設などの単独事業の実施や合併特例事業債を活用した事業を控えていることから、毎年数億程度を取り崩し予定。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教育振興基金：学校施設の環境改善を図る事業や児童・生徒の学力向上を推進する事業実施のため、毎年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億円）を積み立てた一方で、土地取得特別会計廃止に伴う精算による基金の積戻しを行ったことにより、財政調整基金全体としては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決算状況を踏まえて、可能な範囲で積立てを行っているが、令和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年度からの普通交付税の合併算定替による特例措置の適用期限終了による歳入減や社会保障関係経費の増大といった歳出増が見込まれることから、中長期的には減少傾向にある。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近年は「減債基金」への積立及び取り崩しを行っていないため、同額で推移している。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％削減するという目標を掲げ、公共施設の集約化・複合化や除却を進めている。　有形固定資産減価償却率については類似団体平均を下回っているものの上昇傾向にあり、今後の取組の中で改善を図る。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300220" y="4500426"/>
          <a:ext cx="1270" cy="11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352925" y="565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213225" y="565576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352925" y="42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213225" y="450042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352925" y="47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251325" y="4874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3616325" y="4918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2930525" y="4951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244725" y="5013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81" name="楕円 80"/>
        <xdr:cNvSpPr/>
      </xdr:nvSpPr>
      <xdr:spPr>
        <a:xfrm>
          <a:off x="4251325" y="50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29680</xdr:rowOff>
    </xdr:from>
    <xdr:ext cx="405111" cy="259045"/>
    <xdr:sp macro="" textlink="">
      <xdr:nvSpPr>
        <xdr:cNvPr id="82" name="有形固定資産減価償却率該当値テキスト"/>
        <xdr:cNvSpPr txBox="1"/>
      </xdr:nvSpPr>
      <xdr:spPr>
        <a:xfrm>
          <a:off x="4352925" y="4982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97518</xdr:rowOff>
    </xdr:from>
    <xdr:to>
      <xdr:col>19</xdr:col>
      <xdr:colOff>187325</xdr:colOff>
      <xdr:row>31</xdr:row>
      <xdr:rowOff>27668</xdr:rowOff>
    </xdr:to>
    <xdr:sp macro="" textlink="">
      <xdr:nvSpPr>
        <xdr:cNvPr id="83" name="楕円 82"/>
        <xdr:cNvSpPr/>
      </xdr:nvSpPr>
      <xdr:spPr>
        <a:xfrm>
          <a:off x="3616325" y="50505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148318</xdr:rowOff>
    </xdr:to>
    <xdr:cxnSp macro="">
      <xdr:nvCxnSpPr>
        <xdr:cNvPr id="84" name="直線コネクタ 83"/>
        <xdr:cNvCxnSpPr/>
      </xdr:nvCxnSpPr>
      <xdr:spPr>
        <a:xfrm flipV="1">
          <a:off x="3667125" y="5055053"/>
          <a:ext cx="635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楕円 84"/>
        <xdr:cNvSpPr/>
      </xdr:nvSpPr>
      <xdr:spPr>
        <a:xfrm>
          <a:off x="2930525" y="51029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31</xdr:row>
      <xdr:rowOff>29301</xdr:rowOff>
    </xdr:to>
    <xdr:cxnSp macro="">
      <xdr:nvCxnSpPr>
        <xdr:cNvPr id="86" name="直線コネクタ 85"/>
        <xdr:cNvCxnSpPr/>
      </xdr:nvCxnSpPr>
      <xdr:spPr>
        <a:xfrm flipV="1">
          <a:off x="2981325" y="5101318"/>
          <a:ext cx="6858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159203</xdr:rowOff>
    </xdr:from>
    <xdr:to>
      <xdr:col>11</xdr:col>
      <xdr:colOff>187325</xdr:colOff>
      <xdr:row>31</xdr:row>
      <xdr:rowOff>89353</xdr:rowOff>
    </xdr:to>
    <xdr:sp macro="" textlink="">
      <xdr:nvSpPr>
        <xdr:cNvPr id="87" name="楕円 86"/>
        <xdr:cNvSpPr/>
      </xdr:nvSpPr>
      <xdr:spPr>
        <a:xfrm>
          <a:off x="2244725" y="51122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31</xdr:row>
      <xdr:rowOff>38553</xdr:rowOff>
    </xdr:to>
    <xdr:cxnSp macro="">
      <xdr:nvCxnSpPr>
        <xdr:cNvPr id="88" name="直線コネクタ 87"/>
        <xdr:cNvCxnSpPr/>
      </xdr:nvCxnSpPr>
      <xdr:spPr>
        <a:xfrm flipV="1">
          <a:off x="2295525" y="5147401"/>
          <a:ext cx="6858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470919" y="469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2797819" y="473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112019" y="47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18795</xdr:rowOff>
    </xdr:from>
    <xdr:ext cx="405111" cy="259045"/>
    <xdr:sp macro="" textlink="">
      <xdr:nvSpPr>
        <xdr:cNvPr id="92" name="n_1mainValue有形固定資産減価償却率"/>
        <xdr:cNvSpPr txBox="1"/>
      </xdr:nvSpPr>
      <xdr:spPr>
        <a:xfrm>
          <a:off x="3470919" y="513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93" name="n_2mainValue有形固定資産減価償却率"/>
        <xdr:cNvSpPr txBox="1"/>
      </xdr:nvSpPr>
      <xdr:spPr>
        <a:xfrm>
          <a:off x="2797819" y="518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80480</xdr:rowOff>
    </xdr:from>
    <xdr:ext cx="405111" cy="259045"/>
    <xdr:sp macro="" textlink="">
      <xdr:nvSpPr>
        <xdr:cNvPr id="94" name="n_3mainValue有形固定資産減価償却率"/>
        <xdr:cNvSpPr txBox="1"/>
      </xdr:nvSpPr>
      <xdr:spPr>
        <a:xfrm>
          <a:off x="2112019" y="519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債務償還比率は類似団体平均を上回っており、主な要因としては、合併特例事業の推進による合併特例事業債の発行増によるものである。　地方債残高は増加したものの、充当可能基金の増加したことが影響し、前年度と比較して改善した。　今後も大規模事業の実施が予定されていることから、引き続き実施事業の絞り込みや実施年度の見直しを行いながら、歳入に見合った歳出を徹底し改善を図る。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3323570" y="4303402"/>
          <a:ext cx="1269" cy="146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3376275" y="40913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3255625" y="4303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3376275" y="497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3293725" y="4994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2639675" y="49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46334</xdr:rowOff>
    </xdr:from>
    <xdr:to>
      <xdr:col>76</xdr:col>
      <xdr:colOff>73025</xdr:colOff>
      <xdr:row>29</xdr:row>
      <xdr:rowOff>147934</xdr:rowOff>
    </xdr:to>
    <xdr:sp macro="" textlink="">
      <xdr:nvSpPr>
        <xdr:cNvPr id="136" name="楕円 135"/>
        <xdr:cNvSpPr/>
      </xdr:nvSpPr>
      <xdr:spPr>
        <a:xfrm>
          <a:off x="13293725" y="4834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69211</xdr:rowOff>
    </xdr:from>
    <xdr:ext cx="469744" cy="259045"/>
    <xdr:sp macro="" textlink="">
      <xdr:nvSpPr>
        <xdr:cNvPr id="137" name="債務償還比率該当値テキスト"/>
        <xdr:cNvSpPr txBox="1"/>
      </xdr:nvSpPr>
      <xdr:spPr>
        <a:xfrm>
          <a:off x="13376275" y="469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169446</xdr:rowOff>
    </xdr:from>
    <xdr:to>
      <xdr:col>72</xdr:col>
      <xdr:colOff>123825</xdr:colOff>
      <xdr:row>29</xdr:row>
      <xdr:rowOff>99596</xdr:rowOff>
    </xdr:to>
    <xdr:sp macro="" textlink="">
      <xdr:nvSpPr>
        <xdr:cNvPr id="138" name="楕円 137"/>
        <xdr:cNvSpPr/>
      </xdr:nvSpPr>
      <xdr:spPr>
        <a:xfrm>
          <a:off x="12639675" y="47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48796</xdr:rowOff>
    </xdr:from>
    <xdr:to>
      <xdr:col>76</xdr:col>
      <xdr:colOff>22225</xdr:colOff>
      <xdr:row>29</xdr:row>
      <xdr:rowOff>97134</xdr:rowOff>
    </xdr:to>
    <xdr:cxnSp macro="">
      <xdr:nvCxnSpPr>
        <xdr:cNvPr id="139" name="直線コネクタ 138"/>
        <xdr:cNvCxnSpPr/>
      </xdr:nvCxnSpPr>
      <xdr:spPr>
        <a:xfrm>
          <a:off x="12690475" y="4836696"/>
          <a:ext cx="635000" cy="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2461952" y="506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116123</xdr:rowOff>
    </xdr:from>
    <xdr:ext cx="469744" cy="259045"/>
    <xdr:sp macro="" textlink="">
      <xdr:nvSpPr>
        <xdr:cNvPr id="141" name="n_1mainValue債務償還比率"/>
        <xdr:cNvSpPr txBox="1"/>
      </xdr:nvSpPr>
      <xdr:spPr>
        <a:xfrm>
          <a:off x="12461952" y="45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177665" y="5683885"/>
          <a:ext cx="0" cy="128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2164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108450" y="6964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216400"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108450" y="5683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216400" y="607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127500" y="622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84550" y="628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7175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77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1" name="楕円 70"/>
        <xdr:cNvSpPr/>
      </xdr:nvSpPr>
      <xdr:spPr>
        <a:xfrm>
          <a:off x="412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2" name="【道路】&#10;有形固定資産減価償却率該当値テキスト"/>
        <xdr:cNvSpPr txBox="1"/>
      </xdr:nvSpPr>
      <xdr:spPr>
        <a:xfrm>
          <a:off x="4216400" y="642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38735</xdr:rowOff>
    </xdr:from>
    <xdr:to>
      <xdr:col>20</xdr:col>
      <xdr:colOff>38100</xdr:colOff>
      <xdr:row>39</xdr:row>
      <xdr:rowOff>140335</xdr:rowOff>
    </xdr:to>
    <xdr:sp macro="" textlink="">
      <xdr:nvSpPr>
        <xdr:cNvPr id="73" name="楕円 72"/>
        <xdr:cNvSpPr/>
      </xdr:nvSpPr>
      <xdr:spPr>
        <a:xfrm>
          <a:off x="3384550" y="6477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89535</xdr:rowOff>
    </xdr:to>
    <xdr:cxnSp macro="">
      <xdr:nvCxnSpPr>
        <xdr:cNvPr id="74" name="直線コネクタ 73"/>
        <xdr:cNvCxnSpPr/>
      </xdr:nvCxnSpPr>
      <xdr:spPr>
        <a:xfrm flipV="1">
          <a:off x="3429000" y="6488430"/>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74930</xdr:rowOff>
    </xdr:from>
    <xdr:to>
      <xdr:col>15</xdr:col>
      <xdr:colOff>101600</xdr:colOff>
      <xdr:row>40</xdr:row>
      <xdr:rowOff>5080</xdr:rowOff>
    </xdr:to>
    <xdr:sp macro="" textlink="">
      <xdr:nvSpPr>
        <xdr:cNvPr id="75" name="楕円 74"/>
        <xdr:cNvSpPr/>
      </xdr:nvSpPr>
      <xdr:spPr>
        <a:xfrm>
          <a:off x="2571750" y="651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89535</xdr:rowOff>
    </xdr:from>
    <xdr:to>
      <xdr:col>19</xdr:col>
      <xdr:colOff>177800</xdr:colOff>
      <xdr:row>39</xdr:row>
      <xdr:rowOff>125730</xdr:rowOff>
    </xdr:to>
    <xdr:cxnSp macro="">
      <xdr:nvCxnSpPr>
        <xdr:cNvPr id="76" name="直線コネクタ 75"/>
        <xdr:cNvCxnSpPr/>
      </xdr:nvCxnSpPr>
      <xdr:spPr>
        <a:xfrm flipV="1">
          <a:off x="2622550" y="652843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109220</xdr:rowOff>
    </xdr:from>
    <xdr:to>
      <xdr:col>10</xdr:col>
      <xdr:colOff>165100</xdr:colOff>
      <xdr:row>40</xdr:row>
      <xdr:rowOff>39370</xdr:rowOff>
    </xdr:to>
    <xdr:sp macro="" textlink="">
      <xdr:nvSpPr>
        <xdr:cNvPr id="77" name="楕円 76"/>
        <xdr:cNvSpPr/>
      </xdr:nvSpPr>
      <xdr:spPr>
        <a:xfrm>
          <a:off x="1778000" y="6548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125730</xdr:rowOff>
    </xdr:from>
    <xdr:to>
      <xdr:col>15</xdr:col>
      <xdr:colOff>50800</xdr:colOff>
      <xdr:row>39</xdr:row>
      <xdr:rowOff>160020</xdr:rowOff>
    </xdr:to>
    <xdr:cxnSp macro="">
      <xdr:nvCxnSpPr>
        <xdr:cNvPr id="78" name="直線コネクタ 77"/>
        <xdr:cNvCxnSpPr/>
      </xdr:nvCxnSpPr>
      <xdr:spPr>
        <a:xfrm flipV="1">
          <a:off x="1828800" y="656463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2391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439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64529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131462</xdr:rowOff>
    </xdr:from>
    <xdr:ext cx="405111" cy="259045"/>
    <xdr:sp macro="" textlink="">
      <xdr:nvSpPr>
        <xdr:cNvPr id="82" name="n_1mainValue【道路】&#10;有形固定資産減価償却率"/>
        <xdr:cNvSpPr txBox="1"/>
      </xdr:nvSpPr>
      <xdr:spPr>
        <a:xfrm>
          <a:off x="32391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167657</xdr:rowOff>
    </xdr:from>
    <xdr:ext cx="405111" cy="259045"/>
    <xdr:sp macro="" textlink="">
      <xdr:nvSpPr>
        <xdr:cNvPr id="83" name="n_2mainValue【道路】&#10;有形固定資産減価償却率"/>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30497</xdr:rowOff>
    </xdr:from>
    <xdr:ext cx="405111" cy="259045"/>
    <xdr:sp macro="" textlink="">
      <xdr:nvSpPr>
        <xdr:cNvPr id="84" name="n_3mainValue【道路】&#10;有形固定資産減価償却率"/>
        <xdr:cNvSpPr txBox="1"/>
      </xdr:nvSpPr>
      <xdr:spPr>
        <a:xfrm>
          <a:off x="1645294" y="663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9429115" y="5429695"/>
          <a:ext cx="0" cy="149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9467850" y="693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9359900" y="6928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9467850" y="5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9359900" y="5429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9467850" y="65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9398000" y="6672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8636000" y="66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7842250" y="666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029450" y="6680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92113</xdr:rowOff>
    </xdr:from>
    <xdr:to>
      <xdr:col>55</xdr:col>
      <xdr:colOff>50800</xdr:colOff>
      <xdr:row>41</xdr:row>
      <xdr:rowOff>22263</xdr:rowOff>
    </xdr:to>
    <xdr:sp macro="" textlink="">
      <xdr:nvSpPr>
        <xdr:cNvPr id="123" name="楕円 122"/>
        <xdr:cNvSpPr/>
      </xdr:nvSpPr>
      <xdr:spPr>
        <a:xfrm>
          <a:off x="9398000" y="6696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70540</xdr:rowOff>
    </xdr:from>
    <xdr:ext cx="534377" cy="259045"/>
    <xdr:sp macro="" textlink="">
      <xdr:nvSpPr>
        <xdr:cNvPr id="124" name="【道路】&#10;一人当たり延長該当値テキスト"/>
        <xdr:cNvSpPr txBox="1"/>
      </xdr:nvSpPr>
      <xdr:spPr>
        <a:xfrm>
          <a:off x="9467850" y="66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93523</xdr:rowOff>
    </xdr:from>
    <xdr:to>
      <xdr:col>50</xdr:col>
      <xdr:colOff>165100</xdr:colOff>
      <xdr:row>41</xdr:row>
      <xdr:rowOff>23673</xdr:rowOff>
    </xdr:to>
    <xdr:sp macro="" textlink="">
      <xdr:nvSpPr>
        <xdr:cNvPr id="125" name="楕円 124"/>
        <xdr:cNvSpPr/>
      </xdr:nvSpPr>
      <xdr:spPr>
        <a:xfrm>
          <a:off x="8636000" y="6697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142913</xdr:rowOff>
    </xdr:from>
    <xdr:to>
      <xdr:col>55</xdr:col>
      <xdr:colOff>0</xdr:colOff>
      <xdr:row>40</xdr:row>
      <xdr:rowOff>144323</xdr:rowOff>
    </xdr:to>
    <xdr:cxnSp macro="">
      <xdr:nvCxnSpPr>
        <xdr:cNvPr id="126" name="直線コネクタ 125"/>
        <xdr:cNvCxnSpPr/>
      </xdr:nvCxnSpPr>
      <xdr:spPr>
        <a:xfrm flipV="1">
          <a:off x="8686800" y="6746913"/>
          <a:ext cx="74295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94704</xdr:rowOff>
    </xdr:from>
    <xdr:to>
      <xdr:col>46</xdr:col>
      <xdr:colOff>38100</xdr:colOff>
      <xdr:row>41</xdr:row>
      <xdr:rowOff>24854</xdr:rowOff>
    </xdr:to>
    <xdr:sp macro="" textlink="">
      <xdr:nvSpPr>
        <xdr:cNvPr id="127" name="楕円 126"/>
        <xdr:cNvSpPr/>
      </xdr:nvSpPr>
      <xdr:spPr>
        <a:xfrm>
          <a:off x="7842250" y="66987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144323</xdr:rowOff>
    </xdr:from>
    <xdr:to>
      <xdr:col>50</xdr:col>
      <xdr:colOff>114300</xdr:colOff>
      <xdr:row>40</xdr:row>
      <xdr:rowOff>145504</xdr:rowOff>
    </xdr:to>
    <xdr:cxnSp macro="">
      <xdr:nvCxnSpPr>
        <xdr:cNvPr id="128" name="直線コネクタ 127"/>
        <xdr:cNvCxnSpPr/>
      </xdr:nvCxnSpPr>
      <xdr:spPr>
        <a:xfrm flipV="1">
          <a:off x="7886700" y="6748323"/>
          <a:ext cx="8001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95962</xdr:rowOff>
    </xdr:from>
    <xdr:to>
      <xdr:col>41</xdr:col>
      <xdr:colOff>101600</xdr:colOff>
      <xdr:row>41</xdr:row>
      <xdr:rowOff>26112</xdr:rowOff>
    </xdr:to>
    <xdr:sp macro="" textlink="">
      <xdr:nvSpPr>
        <xdr:cNvPr id="129" name="楕円 128"/>
        <xdr:cNvSpPr/>
      </xdr:nvSpPr>
      <xdr:spPr>
        <a:xfrm>
          <a:off x="7029450" y="6699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145504</xdr:rowOff>
    </xdr:from>
    <xdr:to>
      <xdr:col>45</xdr:col>
      <xdr:colOff>177800</xdr:colOff>
      <xdr:row>40</xdr:row>
      <xdr:rowOff>146762</xdr:rowOff>
    </xdr:to>
    <xdr:cxnSp macro="">
      <xdr:nvCxnSpPr>
        <xdr:cNvPr id="130" name="直線コネクタ 129"/>
        <xdr:cNvCxnSpPr/>
      </xdr:nvCxnSpPr>
      <xdr:spPr>
        <a:xfrm flipV="1">
          <a:off x="7080250" y="6749504"/>
          <a:ext cx="80645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8425961" y="64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7644911" y="64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6851161" y="64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14800</xdr:rowOff>
    </xdr:from>
    <xdr:ext cx="534377" cy="259045"/>
    <xdr:sp macro="" textlink="">
      <xdr:nvSpPr>
        <xdr:cNvPr id="134" name="n_1mainValue【道路】&#10;一人当たり延長"/>
        <xdr:cNvSpPr txBox="1"/>
      </xdr:nvSpPr>
      <xdr:spPr>
        <a:xfrm>
          <a:off x="8425961" y="67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15981</xdr:rowOff>
    </xdr:from>
    <xdr:ext cx="534377" cy="259045"/>
    <xdr:sp macro="" textlink="">
      <xdr:nvSpPr>
        <xdr:cNvPr id="135" name="n_2mainValue【道路】&#10;一人当たり延長"/>
        <xdr:cNvSpPr txBox="1"/>
      </xdr:nvSpPr>
      <xdr:spPr>
        <a:xfrm>
          <a:off x="7644911" y="67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17239</xdr:rowOff>
    </xdr:from>
    <xdr:ext cx="534377" cy="259045"/>
    <xdr:sp macro="" textlink="">
      <xdr:nvSpPr>
        <xdr:cNvPr id="136" name="n_3mainValue【道路】&#10;一人当たり延長"/>
        <xdr:cNvSpPr txBox="1"/>
      </xdr:nvSpPr>
      <xdr:spPr>
        <a:xfrm>
          <a:off x="6851161" y="67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177665" y="9407525"/>
          <a:ext cx="0" cy="113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2164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108450" y="10538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216400" y="918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108450" y="9407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2164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127500" y="9890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384550" y="9910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57175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7780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76" name="楕円 175"/>
        <xdr:cNvSpPr/>
      </xdr:nvSpPr>
      <xdr:spPr>
        <a:xfrm>
          <a:off x="412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77" name="【橋りょう・トンネル】&#10;有形固定資産減価償却率該当値テキスト"/>
        <xdr:cNvSpPr txBox="1"/>
      </xdr:nvSpPr>
      <xdr:spPr>
        <a:xfrm>
          <a:off x="4216400"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78" name="楕円 177"/>
        <xdr:cNvSpPr/>
      </xdr:nvSpPr>
      <xdr:spPr>
        <a:xfrm>
          <a:off x="3384550" y="9988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133350</xdr:rowOff>
    </xdr:to>
    <xdr:cxnSp macro="">
      <xdr:nvCxnSpPr>
        <xdr:cNvPr id="179" name="直線コネクタ 178"/>
        <xdr:cNvCxnSpPr/>
      </xdr:nvCxnSpPr>
      <xdr:spPr>
        <a:xfrm flipV="1">
          <a:off x="3429000" y="1000887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0" name="楕円 179"/>
        <xdr:cNvSpPr/>
      </xdr:nvSpPr>
      <xdr:spPr>
        <a:xfrm>
          <a:off x="2571750" y="10015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60</xdr:row>
      <xdr:rowOff>160020</xdr:rowOff>
    </xdr:to>
    <xdr:cxnSp macro="">
      <xdr:nvCxnSpPr>
        <xdr:cNvPr id="181" name="直線コネクタ 180"/>
        <xdr:cNvCxnSpPr/>
      </xdr:nvCxnSpPr>
      <xdr:spPr>
        <a:xfrm flipV="1">
          <a:off x="2622550" y="1003935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82" name="楕円 181"/>
        <xdr:cNvSpPr/>
      </xdr:nvSpPr>
      <xdr:spPr>
        <a:xfrm>
          <a:off x="1778000" y="1004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19050</xdr:rowOff>
    </xdr:to>
    <xdr:cxnSp macro="">
      <xdr:nvCxnSpPr>
        <xdr:cNvPr id="183" name="直線コネクタ 182"/>
        <xdr:cNvCxnSpPr/>
      </xdr:nvCxnSpPr>
      <xdr:spPr>
        <a:xfrm flipV="1">
          <a:off x="1828800" y="1006602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239144" y="969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4390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645294" y="974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187" name="n_1mainValue【橋りょう・トンネル】&#10;有形固定資産減価償却率"/>
        <xdr:cNvSpPr txBox="1"/>
      </xdr:nvSpPr>
      <xdr:spPr>
        <a:xfrm>
          <a:off x="3239144" y="1007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88" name="n_2mainValue【橋りょう・トンネル】&#10;有形固定資産減価償却率"/>
        <xdr:cNvSpPr txBox="1"/>
      </xdr:nvSpPr>
      <xdr:spPr>
        <a:xfrm>
          <a:off x="2439044" y="1010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189" name="n_3mainValue【橋りょう・トンネル】&#10;有形固定資産減価償却率"/>
        <xdr:cNvSpPr txBox="1"/>
      </xdr:nvSpPr>
      <xdr:spPr>
        <a:xfrm>
          <a:off x="1645294" y="1013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9429115" y="9284664"/>
          <a:ext cx="0" cy="127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9467850" y="1056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9359900" y="10556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9467850" y="907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9359900" y="9284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9467850" y="9917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9398000" y="1006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8636000" y="100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7842250" y="10107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029450" y="1011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85921</xdr:rowOff>
    </xdr:from>
    <xdr:to>
      <xdr:col>55</xdr:col>
      <xdr:colOff>50800</xdr:colOff>
      <xdr:row>62</xdr:row>
      <xdr:rowOff>16071</xdr:rowOff>
    </xdr:to>
    <xdr:sp macro="" textlink="">
      <xdr:nvSpPr>
        <xdr:cNvPr id="226" name="楕円 225"/>
        <xdr:cNvSpPr/>
      </xdr:nvSpPr>
      <xdr:spPr>
        <a:xfrm>
          <a:off x="9398000" y="10157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64348</xdr:rowOff>
    </xdr:from>
    <xdr:ext cx="599010" cy="259045"/>
    <xdr:sp macro="" textlink="">
      <xdr:nvSpPr>
        <xdr:cNvPr id="227" name="【橋りょう・トンネル】&#10;一人当たり有形固定資産（償却資産）額該当値テキスト"/>
        <xdr:cNvSpPr txBox="1"/>
      </xdr:nvSpPr>
      <xdr:spPr>
        <a:xfrm>
          <a:off x="9467850" y="1013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87723</xdr:rowOff>
    </xdr:from>
    <xdr:to>
      <xdr:col>50</xdr:col>
      <xdr:colOff>165100</xdr:colOff>
      <xdr:row>62</xdr:row>
      <xdr:rowOff>17873</xdr:rowOff>
    </xdr:to>
    <xdr:sp macro="" textlink="">
      <xdr:nvSpPr>
        <xdr:cNvPr id="228" name="楕円 227"/>
        <xdr:cNvSpPr/>
      </xdr:nvSpPr>
      <xdr:spPr>
        <a:xfrm>
          <a:off x="8636000" y="10158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136721</xdr:rowOff>
    </xdr:from>
    <xdr:to>
      <xdr:col>55</xdr:col>
      <xdr:colOff>0</xdr:colOff>
      <xdr:row>61</xdr:row>
      <xdr:rowOff>138523</xdr:rowOff>
    </xdr:to>
    <xdr:cxnSp macro="">
      <xdr:nvCxnSpPr>
        <xdr:cNvPr id="229" name="直線コネクタ 228"/>
        <xdr:cNvCxnSpPr/>
      </xdr:nvCxnSpPr>
      <xdr:spPr>
        <a:xfrm flipV="1">
          <a:off x="8686800" y="10207821"/>
          <a:ext cx="74295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91023</xdr:rowOff>
    </xdr:from>
    <xdr:to>
      <xdr:col>46</xdr:col>
      <xdr:colOff>38100</xdr:colOff>
      <xdr:row>62</xdr:row>
      <xdr:rowOff>21173</xdr:rowOff>
    </xdr:to>
    <xdr:sp macro="" textlink="">
      <xdr:nvSpPr>
        <xdr:cNvPr id="230" name="楕円 229"/>
        <xdr:cNvSpPr/>
      </xdr:nvSpPr>
      <xdr:spPr>
        <a:xfrm>
          <a:off x="7842250" y="101621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138523</xdr:rowOff>
    </xdr:from>
    <xdr:to>
      <xdr:col>50</xdr:col>
      <xdr:colOff>114300</xdr:colOff>
      <xdr:row>61</xdr:row>
      <xdr:rowOff>141823</xdr:rowOff>
    </xdr:to>
    <xdr:cxnSp macro="">
      <xdr:nvCxnSpPr>
        <xdr:cNvPr id="231" name="直線コネクタ 230"/>
        <xdr:cNvCxnSpPr/>
      </xdr:nvCxnSpPr>
      <xdr:spPr>
        <a:xfrm flipV="1">
          <a:off x="7886700" y="10209623"/>
          <a:ext cx="8001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92925</xdr:rowOff>
    </xdr:from>
    <xdr:to>
      <xdr:col>41</xdr:col>
      <xdr:colOff>101600</xdr:colOff>
      <xdr:row>62</xdr:row>
      <xdr:rowOff>23075</xdr:rowOff>
    </xdr:to>
    <xdr:sp macro="" textlink="">
      <xdr:nvSpPr>
        <xdr:cNvPr id="232" name="楕円 231"/>
        <xdr:cNvSpPr/>
      </xdr:nvSpPr>
      <xdr:spPr>
        <a:xfrm>
          <a:off x="7029450" y="10164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141823</xdr:rowOff>
    </xdr:from>
    <xdr:to>
      <xdr:col>45</xdr:col>
      <xdr:colOff>177800</xdr:colOff>
      <xdr:row>61</xdr:row>
      <xdr:rowOff>143725</xdr:rowOff>
    </xdr:to>
    <xdr:cxnSp macro="">
      <xdr:nvCxnSpPr>
        <xdr:cNvPr id="233" name="直線コネクタ 232"/>
        <xdr:cNvCxnSpPr/>
      </xdr:nvCxnSpPr>
      <xdr:spPr>
        <a:xfrm flipV="1">
          <a:off x="7080250" y="10212923"/>
          <a:ext cx="80645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8399995" y="98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7612595" y="989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6818845" y="99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9000</xdr:rowOff>
    </xdr:from>
    <xdr:ext cx="599010" cy="259045"/>
    <xdr:sp macro="" textlink="">
      <xdr:nvSpPr>
        <xdr:cNvPr id="237" name="n_1mainValue【橋りょう・トンネル】&#10;一人当たり有形固定資産（償却資産）額"/>
        <xdr:cNvSpPr txBox="1"/>
      </xdr:nvSpPr>
      <xdr:spPr>
        <a:xfrm>
          <a:off x="8399995" y="1024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12300</xdr:rowOff>
    </xdr:from>
    <xdr:ext cx="599010" cy="259045"/>
    <xdr:sp macro="" textlink="">
      <xdr:nvSpPr>
        <xdr:cNvPr id="238" name="n_2mainValue【橋りょう・トンネル】&#10;一人当たり有形固定資産（償却資産）額"/>
        <xdr:cNvSpPr txBox="1"/>
      </xdr:nvSpPr>
      <xdr:spPr>
        <a:xfrm>
          <a:off x="7612595" y="1024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14202</xdr:rowOff>
    </xdr:from>
    <xdr:ext cx="599010" cy="259045"/>
    <xdr:sp macro="" textlink="">
      <xdr:nvSpPr>
        <xdr:cNvPr id="239" name="n_3mainValue【橋りょう・トンネル】&#10;一人当たり有形固定資産（償却資産）額"/>
        <xdr:cNvSpPr txBox="1"/>
      </xdr:nvSpPr>
      <xdr:spPr>
        <a:xfrm>
          <a:off x="6818845" y="1025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177665" y="1286020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216400" y="143646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108450" y="14360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216400" y="1264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108450" y="12860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216400" y="13134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127500" y="132769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384550" y="13304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571750" y="13311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778000" y="13373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134257</xdr:rowOff>
    </xdr:from>
    <xdr:to>
      <xdr:col>24</xdr:col>
      <xdr:colOff>114300</xdr:colOff>
      <xdr:row>81</xdr:row>
      <xdr:rowOff>64407</xdr:rowOff>
    </xdr:to>
    <xdr:sp macro="" textlink="">
      <xdr:nvSpPr>
        <xdr:cNvPr id="280" name="楕円 279"/>
        <xdr:cNvSpPr/>
      </xdr:nvSpPr>
      <xdr:spPr>
        <a:xfrm>
          <a:off x="4127500" y="13342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112684</xdr:rowOff>
    </xdr:from>
    <xdr:ext cx="405111" cy="259045"/>
    <xdr:sp macro="" textlink="">
      <xdr:nvSpPr>
        <xdr:cNvPr id="281" name="【公営住宅】&#10;有形固定資産減価償却率該当値テキスト"/>
        <xdr:cNvSpPr txBox="1"/>
      </xdr:nvSpPr>
      <xdr:spPr>
        <a:xfrm>
          <a:off x="4216400" y="1332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82" name="楕円 281"/>
        <xdr:cNvSpPr/>
      </xdr:nvSpPr>
      <xdr:spPr>
        <a:xfrm>
          <a:off x="3384550" y="1336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13607</xdr:rowOff>
    </xdr:from>
    <xdr:to>
      <xdr:col>24</xdr:col>
      <xdr:colOff>63500</xdr:colOff>
      <xdr:row>81</xdr:row>
      <xdr:rowOff>38100</xdr:rowOff>
    </xdr:to>
    <xdr:cxnSp macro="">
      <xdr:nvCxnSpPr>
        <xdr:cNvPr id="283" name="直線コネクタ 282"/>
        <xdr:cNvCxnSpPr/>
      </xdr:nvCxnSpPr>
      <xdr:spPr>
        <a:xfrm flipV="1">
          <a:off x="3429000" y="13386707"/>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13426</xdr:rowOff>
    </xdr:from>
    <xdr:to>
      <xdr:col>15</xdr:col>
      <xdr:colOff>101600</xdr:colOff>
      <xdr:row>81</xdr:row>
      <xdr:rowOff>115026</xdr:rowOff>
    </xdr:to>
    <xdr:sp macro="" textlink="">
      <xdr:nvSpPr>
        <xdr:cNvPr id="284" name="楕円 283"/>
        <xdr:cNvSpPr/>
      </xdr:nvSpPr>
      <xdr:spPr>
        <a:xfrm>
          <a:off x="257175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64226</xdr:rowOff>
    </xdr:to>
    <xdr:cxnSp macro="">
      <xdr:nvCxnSpPr>
        <xdr:cNvPr id="285" name="直線コネクタ 284"/>
        <xdr:cNvCxnSpPr/>
      </xdr:nvCxnSpPr>
      <xdr:spPr>
        <a:xfrm flipV="1">
          <a:off x="2622550" y="13411200"/>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24856</xdr:rowOff>
    </xdr:from>
    <xdr:to>
      <xdr:col>10</xdr:col>
      <xdr:colOff>165100</xdr:colOff>
      <xdr:row>81</xdr:row>
      <xdr:rowOff>126456</xdr:rowOff>
    </xdr:to>
    <xdr:sp macro="" textlink="">
      <xdr:nvSpPr>
        <xdr:cNvPr id="286" name="楕円 285"/>
        <xdr:cNvSpPr/>
      </xdr:nvSpPr>
      <xdr:spPr>
        <a:xfrm>
          <a:off x="17780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64226</xdr:rowOff>
    </xdr:from>
    <xdr:to>
      <xdr:col>15</xdr:col>
      <xdr:colOff>50800</xdr:colOff>
      <xdr:row>81</xdr:row>
      <xdr:rowOff>75656</xdr:rowOff>
    </xdr:to>
    <xdr:cxnSp macro="">
      <xdr:nvCxnSpPr>
        <xdr:cNvPr id="287" name="直線コネクタ 286"/>
        <xdr:cNvCxnSpPr/>
      </xdr:nvCxnSpPr>
      <xdr:spPr>
        <a:xfrm flipV="1">
          <a:off x="1828800" y="13437326"/>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239144" y="1308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439044" y="1309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645294" y="1315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80027</xdr:rowOff>
    </xdr:from>
    <xdr:ext cx="405111" cy="259045"/>
    <xdr:sp macro="" textlink="">
      <xdr:nvSpPr>
        <xdr:cNvPr id="291" name="n_1mainValue【公営住宅】&#10;有形固定資産減価償却率"/>
        <xdr:cNvSpPr txBox="1"/>
      </xdr:nvSpPr>
      <xdr:spPr>
        <a:xfrm>
          <a:off x="3239144" y="1345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92" name="n_2mainValue【公営住宅】&#10;有形固定資産減価償却率"/>
        <xdr:cNvSpPr txBox="1"/>
      </xdr:nvSpPr>
      <xdr:spPr>
        <a:xfrm>
          <a:off x="2439044" y="1347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117583</xdr:rowOff>
    </xdr:from>
    <xdr:ext cx="405111" cy="259045"/>
    <xdr:sp macro="" textlink="">
      <xdr:nvSpPr>
        <xdr:cNvPr id="293" name="n_3mainValue【公営住宅】&#10;有形固定資産減価償却率"/>
        <xdr:cNvSpPr txBox="1"/>
      </xdr:nvSpPr>
      <xdr:spPr>
        <a:xfrm>
          <a:off x="1645294" y="1349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9429115" y="12948665"/>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9467850"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9359900" y="14307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9467850" y="127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9359900" y="12948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9467850" y="137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9398000" y="138717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8636000" y="1386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7842250" y="138793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02945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170942</xdr:rowOff>
    </xdr:from>
    <xdr:to>
      <xdr:col>55</xdr:col>
      <xdr:colOff>50800</xdr:colOff>
      <xdr:row>85</xdr:row>
      <xdr:rowOff>101092</xdr:rowOff>
    </xdr:to>
    <xdr:sp macro="" textlink="">
      <xdr:nvSpPr>
        <xdr:cNvPr id="332" name="楕円 331"/>
        <xdr:cNvSpPr/>
      </xdr:nvSpPr>
      <xdr:spPr>
        <a:xfrm>
          <a:off x="9398000" y="140329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149369</xdr:rowOff>
    </xdr:from>
    <xdr:ext cx="469744" cy="259045"/>
    <xdr:sp macro="" textlink="">
      <xdr:nvSpPr>
        <xdr:cNvPr id="333" name="【公営住宅】&#10;一人当たり面積該当値テキスト"/>
        <xdr:cNvSpPr txBox="1"/>
      </xdr:nvSpPr>
      <xdr:spPr>
        <a:xfrm>
          <a:off x="9467850" y="1401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334" name="楕円 333"/>
        <xdr:cNvSpPr/>
      </xdr:nvSpPr>
      <xdr:spPr>
        <a:xfrm>
          <a:off x="8636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50292</xdr:rowOff>
    </xdr:to>
    <xdr:cxnSp macro="">
      <xdr:nvCxnSpPr>
        <xdr:cNvPr id="335" name="直線コネクタ 334"/>
        <xdr:cNvCxnSpPr/>
      </xdr:nvCxnSpPr>
      <xdr:spPr>
        <a:xfrm>
          <a:off x="8686800" y="1408379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xdr:rowOff>
    </xdr:from>
    <xdr:to>
      <xdr:col>46</xdr:col>
      <xdr:colOff>38100</xdr:colOff>
      <xdr:row>85</xdr:row>
      <xdr:rowOff>101854</xdr:rowOff>
    </xdr:to>
    <xdr:sp macro="" textlink="">
      <xdr:nvSpPr>
        <xdr:cNvPr id="336" name="楕円 335"/>
        <xdr:cNvSpPr/>
      </xdr:nvSpPr>
      <xdr:spPr>
        <a:xfrm>
          <a:off x="7842250" y="14033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50292</xdr:rowOff>
    </xdr:from>
    <xdr:to>
      <xdr:col>50</xdr:col>
      <xdr:colOff>114300</xdr:colOff>
      <xdr:row>85</xdr:row>
      <xdr:rowOff>51054</xdr:rowOff>
    </xdr:to>
    <xdr:cxnSp macro="">
      <xdr:nvCxnSpPr>
        <xdr:cNvPr id="337" name="直線コネクタ 336"/>
        <xdr:cNvCxnSpPr/>
      </xdr:nvCxnSpPr>
      <xdr:spPr>
        <a:xfrm flipV="1">
          <a:off x="7886700" y="14083792"/>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38" name="楕円 337"/>
        <xdr:cNvSpPr/>
      </xdr:nvSpPr>
      <xdr:spPr>
        <a:xfrm>
          <a:off x="702945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51054</xdr:rowOff>
    </xdr:from>
    <xdr:to>
      <xdr:col>45</xdr:col>
      <xdr:colOff>177800</xdr:colOff>
      <xdr:row>85</xdr:row>
      <xdr:rowOff>57150</xdr:rowOff>
    </xdr:to>
    <xdr:cxnSp macro="">
      <xdr:nvCxnSpPr>
        <xdr:cNvPr id="339" name="直線コネクタ 338"/>
        <xdr:cNvCxnSpPr/>
      </xdr:nvCxnSpPr>
      <xdr:spPr>
        <a:xfrm flipV="1">
          <a:off x="7080250" y="14084554"/>
          <a:ext cx="8064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8458277" y="1365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7677227" y="1366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68644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92219</xdr:rowOff>
    </xdr:from>
    <xdr:ext cx="469744" cy="259045"/>
    <xdr:sp macro="" textlink="">
      <xdr:nvSpPr>
        <xdr:cNvPr id="343" name="n_1mainValue【公営住宅】&#10;一人当たり面積"/>
        <xdr:cNvSpPr txBox="1"/>
      </xdr:nvSpPr>
      <xdr:spPr>
        <a:xfrm>
          <a:off x="8458277" y="141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92981</xdr:rowOff>
    </xdr:from>
    <xdr:ext cx="469744" cy="259045"/>
    <xdr:sp macro="" textlink="">
      <xdr:nvSpPr>
        <xdr:cNvPr id="344" name="n_2mainValue【公営住宅】&#10;一人当たり面積"/>
        <xdr:cNvSpPr txBox="1"/>
      </xdr:nvSpPr>
      <xdr:spPr>
        <a:xfrm>
          <a:off x="7677227" y="1412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45" name="n_3mainValue【公営住宅】&#10;一人当たり面積"/>
        <xdr:cNvSpPr txBox="1"/>
      </xdr:nvSpPr>
      <xdr:spPr>
        <a:xfrm>
          <a:off x="6864427"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4699614" y="55930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473835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4611350" y="7018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4738350"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4611350" y="559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473835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4649450" y="61760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3887450" y="6185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3093700" y="619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2299950" y="6214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31115</xdr:rowOff>
    </xdr:from>
    <xdr:to>
      <xdr:col>85</xdr:col>
      <xdr:colOff>177800</xdr:colOff>
      <xdr:row>35</xdr:row>
      <xdr:rowOff>132715</xdr:rowOff>
    </xdr:to>
    <xdr:sp macro="" textlink="">
      <xdr:nvSpPr>
        <xdr:cNvPr id="401" name="楕円 400"/>
        <xdr:cNvSpPr/>
      </xdr:nvSpPr>
      <xdr:spPr>
        <a:xfrm>
          <a:off x="14649450" y="5809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53992</xdr:rowOff>
    </xdr:from>
    <xdr:ext cx="405111" cy="259045"/>
    <xdr:sp macro="" textlink="">
      <xdr:nvSpPr>
        <xdr:cNvPr id="402" name="【認定こども園・幼稚園・保育所】&#10;有形固定資産減価償却率該当値テキスト"/>
        <xdr:cNvSpPr txBox="1"/>
      </xdr:nvSpPr>
      <xdr:spPr>
        <a:xfrm>
          <a:off x="1473835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403" name="楕円 402"/>
        <xdr:cNvSpPr/>
      </xdr:nvSpPr>
      <xdr:spPr>
        <a:xfrm>
          <a:off x="1388745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81915</xdr:rowOff>
    </xdr:from>
    <xdr:to>
      <xdr:col>85</xdr:col>
      <xdr:colOff>127000</xdr:colOff>
      <xdr:row>35</xdr:row>
      <xdr:rowOff>108585</xdr:rowOff>
    </xdr:to>
    <xdr:cxnSp macro="">
      <xdr:nvCxnSpPr>
        <xdr:cNvPr id="404" name="直線コネクタ 403"/>
        <xdr:cNvCxnSpPr/>
      </xdr:nvCxnSpPr>
      <xdr:spPr>
        <a:xfrm flipV="1">
          <a:off x="13938250" y="586041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76835</xdr:rowOff>
    </xdr:from>
    <xdr:to>
      <xdr:col>76</xdr:col>
      <xdr:colOff>165100</xdr:colOff>
      <xdr:row>36</xdr:row>
      <xdr:rowOff>6985</xdr:rowOff>
    </xdr:to>
    <xdr:sp macro="" textlink="">
      <xdr:nvSpPr>
        <xdr:cNvPr id="405" name="楕円 404"/>
        <xdr:cNvSpPr/>
      </xdr:nvSpPr>
      <xdr:spPr>
        <a:xfrm>
          <a:off x="13093700" y="5855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127635</xdr:rowOff>
    </xdr:to>
    <xdr:cxnSp macro="">
      <xdr:nvCxnSpPr>
        <xdr:cNvPr id="406" name="直線コネクタ 405"/>
        <xdr:cNvCxnSpPr/>
      </xdr:nvCxnSpPr>
      <xdr:spPr>
        <a:xfrm flipV="1">
          <a:off x="13144500" y="588708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114935</xdr:rowOff>
    </xdr:from>
    <xdr:to>
      <xdr:col>72</xdr:col>
      <xdr:colOff>38100</xdr:colOff>
      <xdr:row>36</xdr:row>
      <xdr:rowOff>45085</xdr:rowOff>
    </xdr:to>
    <xdr:sp macro="" textlink="">
      <xdr:nvSpPr>
        <xdr:cNvPr id="407" name="楕円 406"/>
        <xdr:cNvSpPr/>
      </xdr:nvSpPr>
      <xdr:spPr>
        <a:xfrm>
          <a:off x="12299950" y="5893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127635</xdr:rowOff>
    </xdr:from>
    <xdr:to>
      <xdr:col>76</xdr:col>
      <xdr:colOff>114300</xdr:colOff>
      <xdr:row>35</xdr:row>
      <xdr:rowOff>165735</xdr:rowOff>
    </xdr:to>
    <xdr:cxnSp macro="">
      <xdr:nvCxnSpPr>
        <xdr:cNvPr id="408" name="直線コネクタ 407"/>
        <xdr:cNvCxnSpPr/>
      </xdr:nvCxnSpPr>
      <xdr:spPr>
        <a:xfrm flipV="1">
          <a:off x="12344400" y="590613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374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296099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21672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412" name="n_1mainValue【認定こども園・幼稚園・保育所】&#10;有形固定資産減価償却率"/>
        <xdr:cNvSpPr txBox="1"/>
      </xdr:nvSpPr>
      <xdr:spPr>
        <a:xfrm>
          <a:off x="13742044"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23512</xdr:rowOff>
    </xdr:from>
    <xdr:ext cx="405111" cy="259045"/>
    <xdr:sp macro="" textlink="">
      <xdr:nvSpPr>
        <xdr:cNvPr id="413" name="n_2mainValue【認定こども園・幼稚園・保育所】&#10;有形固定資産減価償却率"/>
        <xdr:cNvSpPr txBox="1"/>
      </xdr:nvSpPr>
      <xdr:spPr>
        <a:xfrm>
          <a:off x="12960994" y="563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61612</xdr:rowOff>
    </xdr:from>
    <xdr:ext cx="405111" cy="259045"/>
    <xdr:sp macro="" textlink="">
      <xdr:nvSpPr>
        <xdr:cNvPr id="414" name="n_3mainValue【認定こども園・幼稚園・保育所】&#10;有形固定資産減価償却率"/>
        <xdr:cNvSpPr txBox="1"/>
      </xdr:nvSpPr>
      <xdr:spPr>
        <a:xfrm>
          <a:off x="12167244"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19951064" y="553974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199898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19881850" y="6938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199898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19881850" y="5539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1998980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1990090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19157950" y="6367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18345150" y="638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7551400" y="6398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53" name="楕円 452"/>
        <xdr:cNvSpPr/>
      </xdr:nvSpPr>
      <xdr:spPr>
        <a:xfrm>
          <a:off x="199009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54" name="【認定こども園・幼稚園・保育所】&#10;一人当たり面積該当値テキスト"/>
        <xdr:cNvSpPr txBox="1"/>
      </xdr:nvSpPr>
      <xdr:spPr>
        <a:xfrm>
          <a:off x="19989800" y="616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55" name="楕円 454"/>
        <xdr:cNvSpPr/>
      </xdr:nvSpPr>
      <xdr:spPr>
        <a:xfrm>
          <a:off x="19157950" y="6271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83820</xdr:rowOff>
    </xdr:to>
    <xdr:cxnSp macro="">
      <xdr:nvCxnSpPr>
        <xdr:cNvPr id="456" name="直線コネクタ 455"/>
        <xdr:cNvCxnSpPr/>
      </xdr:nvCxnSpPr>
      <xdr:spPr>
        <a:xfrm>
          <a:off x="19202400" y="631571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457" name="楕円 456"/>
        <xdr:cNvSpPr/>
      </xdr:nvSpPr>
      <xdr:spPr>
        <a:xfrm>
          <a:off x="18345150" y="6275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45720</xdr:rowOff>
    </xdr:to>
    <xdr:cxnSp macro="">
      <xdr:nvCxnSpPr>
        <xdr:cNvPr id="458" name="直線コネクタ 457"/>
        <xdr:cNvCxnSpPr/>
      </xdr:nvCxnSpPr>
      <xdr:spPr>
        <a:xfrm flipV="1">
          <a:off x="18395950" y="631571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59" name="楕円 458"/>
        <xdr:cNvSpPr/>
      </xdr:nvSpPr>
      <xdr:spPr>
        <a:xfrm>
          <a:off x="175514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83820</xdr:rowOff>
    </xdr:to>
    <xdr:cxnSp macro="">
      <xdr:nvCxnSpPr>
        <xdr:cNvPr id="460" name="直線コネクタ 459"/>
        <xdr:cNvCxnSpPr/>
      </xdr:nvCxnSpPr>
      <xdr:spPr>
        <a:xfrm flipV="1">
          <a:off x="17602200" y="631952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189802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181801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73863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464" name="n_1mainValue【認定こども園・幼稚園・保育所】&#10;一人当たり面積"/>
        <xdr:cNvSpPr txBox="1"/>
      </xdr:nvSpPr>
      <xdr:spPr>
        <a:xfrm>
          <a:off x="189802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5" name="n_2mainValue【認定こども園・幼稚園・保育所】&#10;一人当たり面積"/>
        <xdr:cNvSpPr txBox="1"/>
      </xdr:nvSpPr>
      <xdr:spPr>
        <a:xfrm>
          <a:off x="181801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466" name="n_3mainValue【認定こども園・幼稚園・保育所】&#10;一人当たり面積"/>
        <xdr:cNvSpPr txBox="1"/>
      </xdr:nvSpPr>
      <xdr:spPr>
        <a:xfrm>
          <a:off x="1738637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4699614" y="9314180"/>
          <a:ext cx="0" cy="117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4738350" y="1048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4611350" y="1048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4738350" y="909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4611350" y="9314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473835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4649450" y="9907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3887450" y="991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3093700" y="99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2299950" y="100282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08" name="楕円 507"/>
        <xdr:cNvSpPr/>
      </xdr:nvSpPr>
      <xdr:spPr>
        <a:xfrm>
          <a:off x="14649450" y="96817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09" name="【学校施設】&#10;有形固定資産減価償却率該当値テキスト"/>
        <xdr:cNvSpPr txBox="1"/>
      </xdr:nvSpPr>
      <xdr:spPr>
        <a:xfrm>
          <a:off x="14738350"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510" name="楕円 509"/>
        <xdr:cNvSpPr/>
      </xdr:nvSpPr>
      <xdr:spPr>
        <a:xfrm>
          <a:off x="13887450" y="9678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58</xdr:row>
      <xdr:rowOff>156754</xdr:rowOff>
    </xdr:to>
    <xdr:cxnSp macro="">
      <xdr:nvCxnSpPr>
        <xdr:cNvPr id="511" name="直線コネクタ 510"/>
        <xdr:cNvCxnSpPr/>
      </xdr:nvCxnSpPr>
      <xdr:spPr>
        <a:xfrm>
          <a:off x="13938250" y="9729288"/>
          <a:ext cx="762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2" name="楕円 511"/>
        <xdr:cNvSpPr/>
      </xdr:nvSpPr>
      <xdr:spPr>
        <a:xfrm>
          <a:off x="13093700" y="9685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58</xdr:row>
      <xdr:rowOff>160020</xdr:rowOff>
    </xdr:to>
    <xdr:cxnSp macro="">
      <xdr:nvCxnSpPr>
        <xdr:cNvPr id="513" name="直線コネクタ 512"/>
        <xdr:cNvCxnSpPr/>
      </xdr:nvCxnSpPr>
      <xdr:spPr>
        <a:xfrm flipV="1">
          <a:off x="13144500" y="9729288"/>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14" name="楕円 513"/>
        <xdr:cNvSpPr/>
      </xdr:nvSpPr>
      <xdr:spPr>
        <a:xfrm>
          <a:off x="12299950" y="9753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63681</xdr:rowOff>
    </xdr:to>
    <xdr:cxnSp macro="">
      <xdr:nvCxnSpPr>
        <xdr:cNvPr id="515" name="直線コネクタ 514"/>
        <xdr:cNvCxnSpPr/>
      </xdr:nvCxnSpPr>
      <xdr:spPr>
        <a:xfrm flipV="1">
          <a:off x="12344400" y="9735820"/>
          <a:ext cx="800100" cy="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3742044" y="1000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2960994" y="1003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2167244" y="1011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519" name="n_1mainValue【学校施設】&#10;有形固定資産減価償却率"/>
        <xdr:cNvSpPr txBox="1"/>
      </xdr:nvSpPr>
      <xdr:spPr>
        <a:xfrm>
          <a:off x="13742044" y="9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0" name="n_2mainValue【学校施設】&#10;有形固定資産減価償却率"/>
        <xdr:cNvSpPr txBox="1"/>
      </xdr:nvSpPr>
      <xdr:spPr>
        <a:xfrm>
          <a:off x="1296099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521" name="n_3mainValue【学校施設】&#10;有形固定資産減価償却率"/>
        <xdr:cNvSpPr txBox="1"/>
      </xdr:nvSpPr>
      <xdr:spPr>
        <a:xfrm>
          <a:off x="12167244" y="954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6459200" y="10731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604917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6459200" y="1018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604917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6459200" y="9632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604917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6459200" y="908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604917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19951064" y="9173845"/>
          <a:ext cx="0" cy="1375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19989800" y="1055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19881850" y="10548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19989800" y="89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19881850" y="917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19989800" y="10018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19900900" y="1003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19157950" y="10052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18345150" y="100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7551400" y="1001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162560</xdr:rowOff>
    </xdr:from>
    <xdr:to>
      <xdr:col>116</xdr:col>
      <xdr:colOff>114300</xdr:colOff>
      <xdr:row>60</xdr:row>
      <xdr:rowOff>92710</xdr:rowOff>
    </xdr:to>
    <xdr:sp macro="" textlink="">
      <xdr:nvSpPr>
        <xdr:cNvPr id="565" name="楕円 564"/>
        <xdr:cNvSpPr/>
      </xdr:nvSpPr>
      <xdr:spPr>
        <a:xfrm>
          <a:off x="19900900" y="9903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13987</xdr:rowOff>
    </xdr:from>
    <xdr:ext cx="469744" cy="259045"/>
    <xdr:sp macro="" textlink="">
      <xdr:nvSpPr>
        <xdr:cNvPr id="566" name="【学校施設】&#10;一人当たり面積該当値テキスト"/>
        <xdr:cNvSpPr txBox="1"/>
      </xdr:nvSpPr>
      <xdr:spPr>
        <a:xfrm>
          <a:off x="19989800" y="97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144463</xdr:rowOff>
    </xdr:from>
    <xdr:to>
      <xdr:col>112</xdr:col>
      <xdr:colOff>38100</xdr:colOff>
      <xdr:row>60</xdr:row>
      <xdr:rowOff>74613</xdr:rowOff>
    </xdr:to>
    <xdr:sp macro="" textlink="">
      <xdr:nvSpPr>
        <xdr:cNvPr id="567" name="楕円 566"/>
        <xdr:cNvSpPr/>
      </xdr:nvSpPr>
      <xdr:spPr>
        <a:xfrm>
          <a:off x="19157950" y="98853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23813</xdr:rowOff>
    </xdr:from>
    <xdr:to>
      <xdr:col>116</xdr:col>
      <xdr:colOff>63500</xdr:colOff>
      <xdr:row>60</xdr:row>
      <xdr:rowOff>41910</xdr:rowOff>
    </xdr:to>
    <xdr:cxnSp macro="">
      <xdr:nvCxnSpPr>
        <xdr:cNvPr id="568" name="直線コネクタ 567"/>
        <xdr:cNvCxnSpPr/>
      </xdr:nvCxnSpPr>
      <xdr:spPr>
        <a:xfrm>
          <a:off x="19202400" y="9929813"/>
          <a:ext cx="7493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117793</xdr:rowOff>
    </xdr:from>
    <xdr:to>
      <xdr:col>107</xdr:col>
      <xdr:colOff>101600</xdr:colOff>
      <xdr:row>60</xdr:row>
      <xdr:rowOff>47943</xdr:rowOff>
    </xdr:to>
    <xdr:sp macro="" textlink="">
      <xdr:nvSpPr>
        <xdr:cNvPr id="569" name="楕円 568"/>
        <xdr:cNvSpPr/>
      </xdr:nvSpPr>
      <xdr:spPr>
        <a:xfrm>
          <a:off x="18345150" y="9858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168593</xdr:rowOff>
    </xdr:from>
    <xdr:to>
      <xdr:col>111</xdr:col>
      <xdr:colOff>177800</xdr:colOff>
      <xdr:row>60</xdr:row>
      <xdr:rowOff>23813</xdr:rowOff>
    </xdr:to>
    <xdr:cxnSp macro="">
      <xdr:nvCxnSpPr>
        <xdr:cNvPr id="570" name="直線コネクタ 569"/>
        <xdr:cNvCxnSpPr/>
      </xdr:nvCxnSpPr>
      <xdr:spPr>
        <a:xfrm>
          <a:off x="18395950" y="9903143"/>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71" name="楕円 570"/>
        <xdr:cNvSpPr/>
      </xdr:nvSpPr>
      <xdr:spPr>
        <a:xfrm>
          <a:off x="175514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168593</xdr:rowOff>
    </xdr:from>
    <xdr:to>
      <xdr:col>107</xdr:col>
      <xdr:colOff>50800</xdr:colOff>
      <xdr:row>62</xdr:row>
      <xdr:rowOff>72390</xdr:rowOff>
    </xdr:to>
    <xdr:cxnSp macro="">
      <xdr:nvCxnSpPr>
        <xdr:cNvPr id="572" name="直線コネクタ 571"/>
        <xdr:cNvCxnSpPr/>
      </xdr:nvCxnSpPr>
      <xdr:spPr>
        <a:xfrm flipV="1">
          <a:off x="17602200" y="9903143"/>
          <a:ext cx="793750" cy="40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18980227" y="101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18180127" y="1016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738637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91140</xdr:rowOff>
    </xdr:from>
    <xdr:ext cx="469744" cy="259045"/>
    <xdr:sp macro="" textlink="">
      <xdr:nvSpPr>
        <xdr:cNvPr id="576" name="n_1mainValue【学校施設】&#10;一人当たり面積"/>
        <xdr:cNvSpPr txBox="1"/>
      </xdr:nvSpPr>
      <xdr:spPr>
        <a:xfrm>
          <a:off x="18980227" y="96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64470</xdr:rowOff>
    </xdr:from>
    <xdr:ext cx="469744" cy="259045"/>
    <xdr:sp macro="" textlink="">
      <xdr:nvSpPr>
        <xdr:cNvPr id="577" name="n_2mainValue【学校施設】&#10;一人当たり面積"/>
        <xdr:cNvSpPr txBox="1"/>
      </xdr:nvSpPr>
      <xdr:spPr>
        <a:xfrm>
          <a:off x="18180127" y="96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114317</xdr:rowOff>
    </xdr:from>
    <xdr:ext cx="469744" cy="259045"/>
    <xdr:sp macro="" textlink="">
      <xdr:nvSpPr>
        <xdr:cNvPr id="578" name="n_3mainValue【学校施設】&#10;一人当たり面積"/>
        <xdr:cNvSpPr txBox="1"/>
      </xdr:nvSpPr>
      <xdr:spPr>
        <a:xfrm>
          <a:off x="1738637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4699614" y="12846050"/>
          <a:ext cx="0" cy="12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4738350" y="1414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4611350" y="14138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473835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46113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4738350" y="1348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4649450" y="13507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388745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309370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2299950" y="1365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18" name="楕円 617"/>
        <xdr:cNvSpPr/>
      </xdr:nvSpPr>
      <xdr:spPr>
        <a:xfrm>
          <a:off x="14649450" y="12795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19" name="【児童館】&#10;有形固定資産減価償却率該当値テキスト"/>
        <xdr:cNvSpPr txBox="1"/>
      </xdr:nvSpPr>
      <xdr:spPr>
        <a:xfrm>
          <a:off x="14738350" y="12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20" name="楕円 619"/>
        <xdr:cNvSpPr/>
      </xdr:nvSpPr>
      <xdr:spPr>
        <a:xfrm>
          <a:off x="13887450" y="1279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21" name="直線コネクタ 620"/>
        <xdr:cNvCxnSpPr/>
      </xdr:nvCxnSpPr>
      <xdr:spPr>
        <a:xfrm>
          <a:off x="13938250" y="128460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22" name="楕円 621"/>
        <xdr:cNvSpPr/>
      </xdr:nvSpPr>
      <xdr:spPr>
        <a:xfrm>
          <a:off x="13093700" y="1279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23" name="直線コネクタ 622"/>
        <xdr:cNvCxnSpPr/>
      </xdr:nvCxnSpPr>
      <xdr:spPr>
        <a:xfrm>
          <a:off x="13144500" y="12846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107314</xdr:rowOff>
    </xdr:from>
    <xdr:to>
      <xdr:col>72</xdr:col>
      <xdr:colOff>38100</xdr:colOff>
      <xdr:row>78</xdr:row>
      <xdr:rowOff>37464</xdr:rowOff>
    </xdr:to>
    <xdr:sp macro="" textlink="">
      <xdr:nvSpPr>
        <xdr:cNvPr id="624" name="楕円 623"/>
        <xdr:cNvSpPr/>
      </xdr:nvSpPr>
      <xdr:spPr>
        <a:xfrm>
          <a:off x="12299950" y="12820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158114</xdr:rowOff>
    </xdr:to>
    <xdr:cxnSp macro="">
      <xdr:nvCxnSpPr>
        <xdr:cNvPr id="625" name="直線コネクタ 624"/>
        <xdr:cNvCxnSpPr/>
      </xdr:nvCxnSpPr>
      <xdr:spPr>
        <a:xfrm flipV="1">
          <a:off x="12344400" y="12846050"/>
          <a:ext cx="8001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3742044" y="1357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2960994"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21672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29" name="n_1mainValue【児童館】&#10;有形固定資産減価償却率"/>
        <xdr:cNvSpPr txBox="1"/>
      </xdr:nvSpPr>
      <xdr:spPr>
        <a:xfrm>
          <a:off x="13716077"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30" name="n_2mainValue【児童館】&#10;有形固定資産減価償却率"/>
        <xdr:cNvSpPr txBox="1"/>
      </xdr:nvSpPr>
      <xdr:spPr>
        <a:xfrm>
          <a:off x="12928677"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53991</xdr:rowOff>
    </xdr:from>
    <xdr:ext cx="405111" cy="259045"/>
    <xdr:sp macro="" textlink="">
      <xdr:nvSpPr>
        <xdr:cNvPr id="631" name="n_3mainValue【児童館】&#10;有形固定資産減価償却率"/>
        <xdr:cNvSpPr txBox="1"/>
      </xdr:nvSpPr>
      <xdr:spPr>
        <a:xfrm>
          <a:off x="12167244" y="1260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19951064" y="12788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199898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19881850" y="1429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19989800" y="1371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19900900" y="1386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19157950" y="13804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1834515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75514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70" name="楕円 669"/>
        <xdr:cNvSpPr/>
      </xdr:nvSpPr>
      <xdr:spPr>
        <a:xfrm>
          <a:off x="1990090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71" name="【児童館】&#10;一人当たり面積該当値テキスト"/>
        <xdr:cNvSpPr txBox="1"/>
      </xdr:nvSpPr>
      <xdr:spPr>
        <a:xfrm>
          <a:off x="199898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72" name="楕円 671"/>
        <xdr:cNvSpPr/>
      </xdr:nvSpPr>
      <xdr:spPr>
        <a:xfrm>
          <a:off x="19157950" y="1413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73" name="直線コネクタ 672"/>
        <xdr:cNvCxnSpPr/>
      </xdr:nvCxnSpPr>
      <xdr:spPr>
        <a:xfrm>
          <a:off x="19202400" y="14185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74" name="楕円 673"/>
        <xdr:cNvSpPr/>
      </xdr:nvSpPr>
      <xdr:spPr>
        <a:xfrm>
          <a:off x="1834515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75" name="直線コネクタ 674"/>
        <xdr:cNvCxnSpPr/>
      </xdr:nvCxnSpPr>
      <xdr:spPr>
        <a:xfrm>
          <a:off x="18395950" y="14185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76" name="楕円 675"/>
        <xdr:cNvSpPr/>
      </xdr:nvSpPr>
      <xdr:spPr>
        <a:xfrm>
          <a:off x="1755140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677" name="直線コネクタ 676"/>
        <xdr:cNvCxnSpPr/>
      </xdr:nvCxnSpPr>
      <xdr:spPr>
        <a:xfrm>
          <a:off x="17602200" y="14185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181801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738637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81" name="n_1mainValue【児童館】&#10;一人当たり面積"/>
        <xdr:cNvSpPr txBox="1"/>
      </xdr:nvSpPr>
      <xdr:spPr>
        <a:xfrm>
          <a:off x="189802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82" name="n_2mainValue【児童館】&#10;一人当たり面積"/>
        <xdr:cNvSpPr txBox="1"/>
      </xdr:nvSpPr>
      <xdr:spPr>
        <a:xfrm>
          <a:off x="181801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83" name="n_3mainValue【児童館】&#10;一人当たり面積"/>
        <xdr:cNvSpPr txBox="1"/>
      </xdr:nvSpPr>
      <xdr:spPr>
        <a:xfrm>
          <a:off x="1738637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4699614" y="165100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473835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4611350" y="1786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473835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4738350" y="1722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4649450" y="1725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3887450" y="1725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3093700" y="1727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2299950" y="1731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118745</xdr:rowOff>
    </xdr:from>
    <xdr:to>
      <xdr:col>85</xdr:col>
      <xdr:colOff>177800</xdr:colOff>
      <xdr:row>102</xdr:row>
      <xdr:rowOff>48895</xdr:rowOff>
    </xdr:to>
    <xdr:sp macro="" textlink="">
      <xdr:nvSpPr>
        <xdr:cNvPr id="723" name="楕円 722"/>
        <xdr:cNvSpPr/>
      </xdr:nvSpPr>
      <xdr:spPr>
        <a:xfrm>
          <a:off x="14649450" y="16793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141622</xdr:rowOff>
    </xdr:from>
    <xdr:ext cx="405111" cy="259045"/>
    <xdr:sp macro="" textlink="">
      <xdr:nvSpPr>
        <xdr:cNvPr id="724" name="【公民館】&#10;有形固定資産減価償却率該当値テキスト"/>
        <xdr:cNvSpPr txBox="1"/>
      </xdr:nvSpPr>
      <xdr:spPr>
        <a:xfrm>
          <a:off x="14738350" y="1665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154939</xdr:rowOff>
    </xdr:from>
    <xdr:to>
      <xdr:col>81</xdr:col>
      <xdr:colOff>101600</xdr:colOff>
      <xdr:row>102</xdr:row>
      <xdr:rowOff>85089</xdr:rowOff>
    </xdr:to>
    <xdr:sp macro="" textlink="">
      <xdr:nvSpPr>
        <xdr:cNvPr id="725" name="楕円 724"/>
        <xdr:cNvSpPr/>
      </xdr:nvSpPr>
      <xdr:spPr>
        <a:xfrm>
          <a:off x="13887450" y="16830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169545</xdr:rowOff>
    </xdr:from>
    <xdr:to>
      <xdr:col>85</xdr:col>
      <xdr:colOff>127000</xdr:colOff>
      <xdr:row>102</xdr:row>
      <xdr:rowOff>34289</xdr:rowOff>
    </xdr:to>
    <xdr:cxnSp macro="">
      <xdr:nvCxnSpPr>
        <xdr:cNvPr id="726" name="直線コネクタ 725"/>
        <xdr:cNvCxnSpPr/>
      </xdr:nvCxnSpPr>
      <xdr:spPr>
        <a:xfrm flipV="1">
          <a:off x="13938250" y="16838295"/>
          <a:ext cx="762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19686</xdr:rowOff>
    </xdr:from>
    <xdr:to>
      <xdr:col>76</xdr:col>
      <xdr:colOff>165100</xdr:colOff>
      <xdr:row>102</xdr:row>
      <xdr:rowOff>121286</xdr:rowOff>
    </xdr:to>
    <xdr:sp macro="" textlink="">
      <xdr:nvSpPr>
        <xdr:cNvPr id="727" name="楕円 726"/>
        <xdr:cNvSpPr/>
      </xdr:nvSpPr>
      <xdr:spPr>
        <a:xfrm>
          <a:off x="13093700" y="168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34289</xdr:rowOff>
    </xdr:from>
    <xdr:to>
      <xdr:col>81</xdr:col>
      <xdr:colOff>50800</xdr:colOff>
      <xdr:row>102</xdr:row>
      <xdr:rowOff>70486</xdr:rowOff>
    </xdr:to>
    <xdr:cxnSp macro="">
      <xdr:nvCxnSpPr>
        <xdr:cNvPr id="728" name="直線コネクタ 727"/>
        <xdr:cNvCxnSpPr/>
      </xdr:nvCxnSpPr>
      <xdr:spPr>
        <a:xfrm flipV="1">
          <a:off x="13144500" y="16874489"/>
          <a:ext cx="7937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74930</xdr:rowOff>
    </xdr:from>
    <xdr:to>
      <xdr:col>72</xdr:col>
      <xdr:colOff>38100</xdr:colOff>
      <xdr:row>103</xdr:row>
      <xdr:rowOff>5080</xdr:rowOff>
    </xdr:to>
    <xdr:sp macro="" textlink="">
      <xdr:nvSpPr>
        <xdr:cNvPr id="729" name="楕円 728"/>
        <xdr:cNvSpPr/>
      </xdr:nvSpPr>
      <xdr:spPr>
        <a:xfrm>
          <a:off x="12299950" y="16915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70486</xdr:rowOff>
    </xdr:from>
    <xdr:to>
      <xdr:col>76</xdr:col>
      <xdr:colOff>114300</xdr:colOff>
      <xdr:row>102</xdr:row>
      <xdr:rowOff>125730</xdr:rowOff>
    </xdr:to>
    <xdr:cxnSp macro="">
      <xdr:nvCxnSpPr>
        <xdr:cNvPr id="730" name="直線コネクタ 729"/>
        <xdr:cNvCxnSpPr/>
      </xdr:nvCxnSpPr>
      <xdr:spPr>
        <a:xfrm flipV="1">
          <a:off x="12344400" y="16910686"/>
          <a:ext cx="8001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3742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216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101616</xdr:rowOff>
    </xdr:from>
    <xdr:ext cx="405111" cy="259045"/>
    <xdr:sp macro="" textlink="">
      <xdr:nvSpPr>
        <xdr:cNvPr id="734" name="n_1mainValue【公民館】&#10;有形固定資産減価償却率"/>
        <xdr:cNvSpPr txBox="1"/>
      </xdr:nvSpPr>
      <xdr:spPr>
        <a:xfrm>
          <a:off x="13742044" y="1661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137813</xdr:rowOff>
    </xdr:from>
    <xdr:ext cx="405111" cy="259045"/>
    <xdr:sp macro="" textlink="">
      <xdr:nvSpPr>
        <xdr:cNvPr id="735" name="n_2mainValue【公民館】&#10;有形固定資産減価償却率"/>
        <xdr:cNvSpPr txBox="1"/>
      </xdr:nvSpPr>
      <xdr:spPr>
        <a:xfrm>
          <a:off x="12960994" y="16647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21607</xdr:rowOff>
    </xdr:from>
    <xdr:ext cx="405111" cy="259045"/>
    <xdr:sp macro="" textlink="">
      <xdr:nvSpPr>
        <xdr:cNvPr id="736" name="n_3mainValue【公民館】&#10;有形固定資産減価償却率"/>
        <xdr:cNvSpPr txBox="1"/>
      </xdr:nvSpPr>
      <xdr:spPr>
        <a:xfrm>
          <a:off x="12167244" y="1669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19951064" y="16455389"/>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199898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19989800"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19881850" y="16455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19989800" y="1728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1990090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19157950" y="174713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18345150" y="1745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7551400" y="17414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75" name="楕円 774"/>
        <xdr:cNvSpPr/>
      </xdr:nvSpPr>
      <xdr:spPr>
        <a:xfrm>
          <a:off x="199009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776" name="【公民館】&#10;一人当たり面積該当値テキスト"/>
        <xdr:cNvSpPr txBox="1"/>
      </xdr:nvSpPr>
      <xdr:spPr>
        <a:xfrm>
          <a:off x="19989800"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777" name="楕円 776"/>
        <xdr:cNvSpPr/>
      </xdr:nvSpPr>
      <xdr:spPr>
        <a:xfrm>
          <a:off x="19157950" y="17567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118111</xdr:rowOff>
    </xdr:to>
    <xdr:cxnSp macro="">
      <xdr:nvCxnSpPr>
        <xdr:cNvPr id="778" name="直線コネクタ 777"/>
        <xdr:cNvCxnSpPr/>
      </xdr:nvCxnSpPr>
      <xdr:spPr>
        <a:xfrm flipV="1">
          <a:off x="19202400" y="17614900"/>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779" name="楕円 778"/>
        <xdr:cNvSpPr/>
      </xdr:nvSpPr>
      <xdr:spPr>
        <a:xfrm>
          <a:off x="18345150" y="17567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118111</xdr:rowOff>
    </xdr:to>
    <xdr:cxnSp macro="">
      <xdr:nvCxnSpPr>
        <xdr:cNvPr id="780" name="直線コネクタ 779"/>
        <xdr:cNvCxnSpPr/>
      </xdr:nvCxnSpPr>
      <xdr:spPr>
        <a:xfrm>
          <a:off x="18395950" y="176187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781" name="楕円 780"/>
        <xdr:cNvSpPr/>
      </xdr:nvSpPr>
      <xdr:spPr>
        <a:xfrm>
          <a:off x="17551400" y="1744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106</xdr:row>
      <xdr:rowOff>118111</xdr:rowOff>
    </xdr:to>
    <xdr:cxnSp macro="">
      <xdr:nvCxnSpPr>
        <xdr:cNvPr id="782" name="直線コネクタ 781"/>
        <xdr:cNvCxnSpPr/>
      </xdr:nvCxnSpPr>
      <xdr:spPr>
        <a:xfrm>
          <a:off x="17602200" y="17495520"/>
          <a:ext cx="79375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18980227" y="172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18180127" y="17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7386377" y="171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786" name="n_1mainValue【公民館】&#10;一人当たり面積"/>
        <xdr:cNvSpPr txBox="1"/>
      </xdr:nvSpPr>
      <xdr:spPr>
        <a:xfrm>
          <a:off x="18980227" y="176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787" name="n_2mainValue【公民館】&#10;一人当たり面積"/>
        <xdr:cNvSpPr txBox="1"/>
      </xdr:nvSpPr>
      <xdr:spPr>
        <a:xfrm>
          <a:off x="18180127" y="176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788" name="n_3mainValue【公民館】&#10;一人当たり面積"/>
        <xdr:cNvSpPr txBox="1"/>
      </xdr:nvSpPr>
      <xdr:spPr>
        <a:xfrm>
          <a:off x="17386377" y="1753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認定こども園・幼稚園・保育所や学校施設、児童館、公民館の有形固定資産減価償却率は類似団体と比較して高い水準にある。　今後は、公共施設等総合管理計画に基づき、施設の老朽化対策に加えて施設の集約化や除却を進め、適切な維持管理に取り組んでいくこととしている。　　また、公営住宅の面積は類似団体と比較して低いが、老朽化した公営住宅等の除却に取り組んでいることが要因である。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177665" y="5514703"/>
          <a:ext cx="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216400" y="688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108450" y="6877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216400" y="529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108450" y="5514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216400" y="606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127500" y="62075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84550" y="63089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71750" y="633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778000" y="6364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xdr:cNvSpPr/>
      </xdr:nvSpPr>
      <xdr:spPr>
        <a:xfrm>
          <a:off x="4127500" y="6230439"/>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3" name="【図書館】&#10;有形固定資産減価償却率該当値テキスト"/>
        <xdr:cNvSpPr txBox="1"/>
      </xdr:nvSpPr>
      <xdr:spPr>
        <a:xfrm>
          <a:off x="4216400" y="620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xdr:cNvSpPr/>
      </xdr:nvSpPr>
      <xdr:spPr>
        <a:xfrm>
          <a:off x="3384550" y="6266361"/>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37012</xdr:rowOff>
    </xdr:to>
    <xdr:cxnSp macro="">
      <xdr:nvCxnSpPr>
        <xdr:cNvPr id="75" name="直線コネクタ 74"/>
        <xdr:cNvCxnSpPr/>
      </xdr:nvCxnSpPr>
      <xdr:spPr>
        <a:xfrm flipV="1">
          <a:off x="3429000" y="6274888"/>
          <a:ext cx="7493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6" name="楕円 75"/>
        <xdr:cNvSpPr/>
      </xdr:nvSpPr>
      <xdr:spPr>
        <a:xfrm>
          <a:off x="2571750" y="62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71301</xdr:rowOff>
    </xdr:to>
    <xdr:cxnSp macro="">
      <xdr:nvCxnSpPr>
        <xdr:cNvPr id="77" name="直線コネクタ 76"/>
        <xdr:cNvCxnSpPr/>
      </xdr:nvCxnSpPr>
      <xdr:spPr>
        <a:xfrm flipV="1">
          <a:off x="2622550" y="6310812"/>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78" name="楕円 77"/>
        <xdr:cNvSpPr/>
      </xdr:nvSpPr>
      <xdr:spPr>
        <a:xfrm>
          <a:off x="17780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107224</xdr:rowOff>
    </xdr:to>
    <xdr:cxnSp macro="">
      <xdr:nvCxnSpPr>
        <xdr:cNvPr id="79" name="直線コネクタ 78"/>
        <xdr:cNvCxnSpPr/>
      </xdr:nvCxnSpPr>
      <xdr:spPr>
        <a:xfrm flipV="1">
          <a:off x="1828800" y="6345101"/>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239144"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439044"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645294" y="64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104338</xdr:rowOff>
    </xdr:from>
    <xdr:ext cx="405111" cy="259045"/>
    <xdr:sp macro="" textlink="">
      <xdr:nvSpPr>
        <xdr:cNvPr id="83" name="n_1mainValue【図書館】&#10;有形固定資産減価償却率"/>
        <xdr:cNvSpPr txBox="1"/>
      </xdr:nvSpPr>
      <xdr:spPr>
        <a:xfrm>
          <a:off x="32391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4" name="n_2mainValue【図書館】&#10;有形固定資産減価償却率"/>
        <xdr:cNvSpPr txBox="1"/>
      </xdr:nvSpPr>
      <xdr:spPr>
        <a:xfrm>
          <a:off x="2439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3101</xdr:rowOff>
    </xdr:from>
    <xdr:ext cx="405111" cy="259045"/>
    <xdr:sp macro="" textlink="">
      <xdr:nvSpPr>
        <xdr:cNvPr id="85" name="n_3mainValue【図書館】&#10;有形固定資産減価償却率"/>
        <xdr:cNvSpPr txBox="1"/>
      </xdr:nvSpPr>
      <xdr:spPr>
        <a:xfrm>
          <a:off x="1645294" y="611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9429115" y="54673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946785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9359900" y="687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9467850"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9359900" y="546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946785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939800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8636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784225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02945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124" name="楕円 123"/>
        <xdr:cNvSpPr/>
      </xdr:nvSpPr>
      <xdr:spPr>
        <a:xfrm>
          <a:off x="9398000" y="5740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25" name="【図書館】&#10;一人当たり面積該当値テキスト"/>
        <xdr:cNvSpPr txBox="1"/>
      </xdr:nvSpPr>
      <xdr:spPr>
        <a:xfrm>
          <a:off x="9467850"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6" name="楕円 125"/>
        <xdr:cNvSpPr/>
      </xdr:nvSpPr>
      <xdr:spPr>
        <a:xfrm>
          <a:off x="8636000" y="575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6350</xdr:rowOff>
    </xdr:from>
    <xdr:to>
      <xdr:col>55</xdr:col>
      <xdr:colOff>0</xdr:colOff>
      <xdr:row>35</xdr:row>
      <xdr:rowOff>19050</xdr:rowOff>
    </xdr:to>
    <xdr:cxnSp macro="">
      <xdr:nvCxnSpPr>
        <xdr:cNvPr id="127" name="直線コネクタ 126"/>
        <xdr:cNvCxnSpPr/>
      </xdr:nvCxnSpPr>
      <xdr:spPr>
        <a:xfrm flipV="1">
          <a:off x="8686800" y="57848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28" name="楕円 127"/>
        <xdr:cNvSpPr/>
      </xdr:nvSpPr>
      <xdr:spPr>
        <a:xfrm>
          <a:off x="7842250" y="5753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19050</xdr:rowOff>
    </xdr:to>
    <xdr:cxnSp macro="">
      <xdr:nvCxnSpPr>
        <xdr:cNvPr id="129" name="直線コネクタ 128"/>
        <xdr:cNvCxnSpPr/>
      </xdr:nvCxnSpPr>
      <xdr:spPr>
        <a:xfrm>
          <a:off x="7886700" y="5797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0" name="楕円 129"/>
        <xdr:cNvSpPr/>
      </xdr:nvSpPr>
      <xdr:spPr>
        <a:xfrm>
          <a:off x="7029450" y="575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31" name="直線コネクタ 130"/>
        <xdr:cNvCxnSpPr/>
      </xdr:nvCxnSpPr>
      <xdr:spPr>
        <a:xfrm>
          <a:off x="7080250" y="5797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845827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76772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6864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35" name="n_1mainValue【図書館】&#10;一人当たり面積"/>
        <xdr:cNvSpPr txBox="1"/>
      </xdr:nvSpPr>
      <xdr:spPr>
        <a:xfrm>
          <a:off x="845827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36" name="n_2mainValue【図書館】&#10;一人当たり面積"/>
        <xdr:cNvSpPr txBox="1"/>
      </xdr:nvSpPr>
      <xdr:spPr>
        <a:xfrm>
          <a:off x="76772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37" name="n_3mainValue【図書館】&#10;一人当たり面積"/>
        <xdr:cNvSpPr txBox="1"/>
      </xdr:nvSpPr>
      <xdr:spPr>
        <a:xfrm>
          <a:off x="6864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177665" y="9122954"/>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216400" y="10637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108450" y="10633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216400" y="891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108450" y="912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216400" y="9617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1275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384550" y="9696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571750" y="96997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778000" y="97258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133713</xdr:rowOff>
    </xdr:from>
    <xdr:to>
      <xdr:col>24</xdr:col>
      <xdr:colOff>114300</xdr:colOff>
      <xdr:row>58</xdr:row>
      <xdr:rowOff>63863</xdr:rowOff>
    </xdr:to>
    <xdr:sp macro="" textlink="">
      <xdr:nvSpPr>
        <xdr:cNvPr id="178" name="楕円 177"/>
        <xdr:cNvSpPr/>
      </xdr:nvSpPr>
      <xdr:spPr>
        <a:xfrm>
          <a:off x="4127500" y="9544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156590</xdr:rowOff>
    </xdr:from>
    <xdr:ext cx="405111" cy="259045"/>
    <xdr:sp macro="" textlink="">
      <xdr:nvSpPr>
        <xdr:cNvPr id="179" name="【体育館・プール】&#10;有形固定資産減価償却率該当値テキスト"/>
        <xdr:cNvSpPr txBox="1"/>
      </xdr:nvSpPr>
      <xdr:spPr>
        <a:xfrm>
          <a:off x="4216400" y="940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163104</xdr:rowOff>
    </xdr:from>
    <xdr:to>
      <xdr:col>20</xdr:col>
      <xdr:colOff>38100</xdr:colOff>
      <xdr:row>58</xdr:row>
      <xdr:rowOff>93254</xdr:rowOff>
    </xdr:to>
    <xdr:sp macro="" textlink="">
      <xdr:nvSpPr>
        <xdr:cNvPr id="180" name="楕円 179"/>
        <xdr:cNvSpPr/>
      </xdr:nvSpPr>
      <xdr:spPr>
        <a:xfrm>
          <a:off x="3384550" y="95738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42454</xdr:rowOff>
    </xdr:to>
    <xdr:cxnSp macro="">
      <xdr:nvCxnSpPr>
        <xdr:cNvPr id="181" name="直線コネクタ 180"/>
        <xdr:cNvCxnSpPr/>
      </xdr:nvCxnSpPr>
      <xdr:spPr>
        <a:xfrm flipV="1">
          <a:off x="3429000" y="9588863"/>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24312</xdr:rowOff>
    </xdr:from>
    <xdr:to>
      <xdr:col>15</xdr:col>
      <xdr:colOff>101600</xdr:colOff>
      <xdr:row>58</xdr:row>
      <xdr:rowOff>125912</xdr:rowOff>
    </xdr:to>
    <xdr:sp macro="" textlink="">
      <xdr:nvSpPr>
        <xdr:cNvPr id="182" name="楕円 181"/>
        <xdr:cNvSpPr/>
      </xdr:nvSpPr>
      <xdr:spPr>
        <a:xfrm>
          <a:off x="2571750" y="96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42454</xdr:rowOff>
    </xdr:from>
    <xdr:to>
      <xdr:col>19</xdr:col>
      <xdr:colOff>177800</xdr:colOff>
      <xdr:row>58</xdr:row>
      <xdr:rowOff>75112</xdr:rowOff>
    </xdr:to>
    <xdr:cxnSp macro="">
      <xdr:nvCxnSpPr>
        <xdr:cNvPr id="183" name="直線コネクタ 182"/>
        <xdr:cNvCxnSpPr/>
      </xdr:nvCxnSpPr>
      <xdr:spPr>
        <a:xfrm flipV="1">
          <a:off x="2622550" y="9618254"/>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84" name="楕円 183"/>
        <xdr:cNvSpPr/>
      </xdr:nvSpPr>
      <xdr:spPr>
        <a:xfrm>
          <a:off x="177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48985</xdr:rowOff>
    </xdr:from>
    <xdr:to>
      <xdr:col>15</xdr:col>
      <xdr:colOff>50800</xdr:colOff>
      <xdr:row>58</xdr:row>
      <xdr:rowOff>75112</xdr:rowOff>
    </xdr:to>
    <xdr:cxnSp macro="">
      <xdr:nvCxnSpPr>
        <xdr:cNvPr id="185" name="直線コネクタ 184"/>
        <xdr:cNvCxnSpPr/>
      </xdr:nvCxnSpPr>
      <xdr:spPr>
        <a:xfrm>
          <a:off x="1828800" y="9624785"/>
          <a:ext cx="79375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2391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439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64529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109781</xdr:rowOff>
    </xdr:from>
    <xdr:ext cx="405111" cy="259045"/>
    <xdr:sp macro="" textlink="">
      <xdr:nvSpPr>
        <xdr:cNvPr id="189" name="n_1mainValue【体育館・プール】&#10;有形固定資産減価償却率"/>
        <xdr:cNvSpPr txBox="1"/>
      </xdr:nvSpPr>
      <xdr:spPr>
        <a:xfrm>
          <a:off x="3239144" y="935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142439</xdr:rowOff>
    </xdr:from>
    <xdr:ext cx="405111" cy="259045"/>
    <xdr:sp macro="" textlink="">
      <xdr:nvSpPr>
        <xdr:cNvPr id="190" name="n_2mainValue【体育館・プール】&#10;有形固定資産減価償却率"/>
        <xdr:cNvSpPr txBox="1"/>
      </xdr:nvSpPr>
      <xdr:spPr>
        <a:xfrm>
          <a:off x="2439044" y="938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116312</xdr:rowOff>
    </xdr:from>
    <xdr:ext cx="405111" cy="259045"/>
    <xdr:sp macro="" textlink="">
      <xdr:nvSpPr>
        <xdr:cNvPr id="191" name="n_3mainValue【体育館・プール】&#10;有形固定資産減価償却率"/>
        <xdr:cNvSpPr txBox="1"/>
      </xdr:nvSpPr>
      <xdr:spPr>
        <a:xfrm>
          <a:off x="1645294" y="936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9429115" y="9083421"/>
          <a:ext cx="0" cy="154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9467850" y="1063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9359900" y="10632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9467850" y="886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9359900" y="9083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9467850" y="1036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9398000" y="10507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8636000" y="10510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7842250" y="105329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029450" y="105284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136652</xdr:rowOff>
    </xdr:from>
    <xdr:to>
      <xdr:col>55</xdr:col>
      <xdr:colOff>50800</xdr:colOff>
      <xdr:row>64</xdr:row>
      <xdr:rowOff>66802</xdr:rowOff>
    </xdr:to>
    <xdr:sp macro="" textlink="">
      <xdr:nvSpPr>
        <xdr:cNvPr id="230" name="楕円 229"/>
        <xdr:cNvSpPr/>
      </xdr:nvSpPr>
      <xdr:spPr>
        <a:xfrm>
          <a:off x="9398000" y="10537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9467850"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137033</xdr:rowOff>
    </xdr:from>
    <xdr:to>
      <xdr:col>50</xdr:col>
      <xdr:colOff>165100</xdr:colOff>
      <xdr:row>64</xdr:row>
      <xdr:rowOff>67183</xdr:rowOff>
    </xdr:to>
    <xdr:sp macro="" textlink="">
      <xdr:nvSpPr>
        <xdr:cNvPr id="232" name="楕円 231"/>
        <xdr:cNvSpPr/>
      </xdr:nvSpPr>
      <xdr:spPr>
        <a:xfrm>
          <a:off x="8636000" y="10538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16002</xdr:rowOff>
    </xdr:from>
    <xdr:to>
      <xdr:col>55</xdr:col>
      <xdr:colOff>0</xdr:colOff>
      <xdr:row>64</xdr:row>
      <xdr:rowOff>16383</xdr:rowOff>
    </xdr:to>
    <xdr:cxnSp macro="">
      <xdr:nvCxnSpPr>
        <xdr:cNvPr id="233" name="直線コネクタ 232"/>
        <xdr:cNvCxnSpPr/>
      </xdr:nvCxnSpPr>
      <xdr:spPr>
        <a:xfrm flipV="1">
          <a:off x="8686800" y="10582402"/>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137033</xdr:rowOff>
    </xdr:from>
    <xdr:to>
      <xdr:col>46</xdr:col>
      <xdr:colOff>38100</xdr:colOff>
      <xdr:row>64</xdr:row>
      <xdr:rowOff>67183</xdr:rowOff>
    </xdr:to>
    <xdr:sp macro="" textlink="">
      <xdr:nvSpPr>
        <xdr:cNvPr id="234" name="楕円 233"/>
        <xdr:cNvSpPr/>
      </xdr:nvSpPr>
      <xdr:spPr>
        <a:xfrm>
          <a:off x="7842250" y="105383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16383</xdr:rowOff>
    </xdr:from>
    <xdr:to>
      <xdr:col>50</xdr:col>
      <xdr:colOff>114300</xdr:colOff>
      <xdr:row>64</xdr:row>
      <xdr:rowOff>16383</xdr:rowOff>
    </xdr:to>
    <xdr:cxnSp macro="">
      <xdr:nvCxnSpPr>
        <xdr:cNvPr id="235" name="直線コネクタ 234"/>
        <xdr:cNvCxnSpPr/>
      </xdr:nvCxnSpPr>
      <xdr:spPr>
        <a:xfrm>
          <a:off x="7886700" y="1058278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136652</xdr:rowOff>
    </xdr:from>
    <xdr:to>
      <xdr:col>41</xdr:col>
      <xdr:colOff>101600</xdr:colOff>
      <xdr:row>64</xdr:row>
      <xdr:rowOff>66802</xdr:rowOff>
    </xdr:to>
    <xdr:sp macro="" textlink="">
      <xdr:nvSpPr>
        <xdr:cNvPr id="236" name="楕円 235"/>
        <xdr:cNvSpPr/>
      </xdr:nvSpPr>
      <xdr:spPr>
        <a:xfrm>
          <a:off x="7029450" y="105379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16002</xdr:rowOff>
    </xdr:from>
    <xdr:to>
      <xdr:col>45</xdr:col>
      <xdr:colOff>177800</xdr:colOff>
      <xdr:row>64</xdr:row>
      <xdr:rowOff>16383</xdr:rowOff>
    </xdr:to>
    <xdr:cxnSp macro="">
      <xdr:nvCxnSpPr>
        <xdr:cNvPr id="237" name="直線コネクタ 236"/>
        <xdr:cNvCxnSpPr/>
      </xdr:nvCxnSpPr>
      <xdr:spPr>
        <a:xfrm>
          <a:off x="7080250" y="10582402"/>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8458277" y="102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7677227" y="1031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6864427" y="1031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58310</xdr:rowOff>
    </xdr:from>
    <xdr:ext cx="469744" cy="259045"/>
    <xdr:sp macro="" textlink="">
      <xdr:nvSpPr>
        <xdr:cNvPr id="241" name="n_1mainValue【体育館・プール】&#10;一人当たり面積"/>
        <xdr:cNvSpPr txBox="1"/>
      </xdr:nvSpPr>
      <xdr:spPr>
        <a:xfrm>
          <a:off x="8458277" y="1062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58310</xdr:rowOff>
    </xdr:from>
    <xdr:ext cx="469744" cy="259045"/>
    <xdr:sp macro="" textlink="">
      <xdr:nvSpPr>
        <xdr:cNvPr id="242" name="n_2mainValue【体育館・プール】&#10;一人当たり面積"/>
        <xdr:cNvSpPr txBox="1"/>
      </xdr:nvSpPr>
      <xdr:spPr>
        <a:xfrm>
          <a:off x="7677227" y="1062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57929</xdr:rowOff>
    </xdr:from>
    <xdr:ext cx="469744" cy="259045"/>
    <xdr:sp macro="" textlink="">
      <xdr:nvSpPr>
        <xdr:cNvPr id="243" name="n_3mainValue【体育館・プール】&#10;一人当たり面積"/>
        <xdr:cNvSpPr txBox="1"/>
      </xdr:nvSpPr>
      <xdr:spPr>
        <a:xfrm>
          <a:off x="6864427" y="1062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177665" y="1285557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216400" y="1421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108450" y="14208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216400" y="1263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108450" y="1285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216400" y="13574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127500" y="1359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384550" y="1363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571750" y="13613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778000" y="1370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114936</xdr:rowOff>
    </xdr:from>
    <xdr:to>
      <xdr:col>24</xdr:col>
      <xdr:colOff>114300</xdr:colOff>
      <xdr:row>81</xdr:row>
      <xdr:rowOff>45086</xdr:rowOff>
    </xdr:to>
    <xdr:sp macro="" textlink="">
      <xdr:nvSpPr>
        <xdr:cNvPr id="283" name="楕円 282"/>
        <xdr:cNvSpPr/>
      </xdr:nvSpPr>
      <xdr:spPr>
        <a:xfrm>
          <a:off x="4127500" y="13322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137813</xdr:rowOff>
    </xdr:from>
    <xdr:ext cx="405111" cy="259045"/>
    <xdr:sp macro="" textlink="">
      <xdr:nvSpPr>
        <xdr:cNvPr id="284" name="【福祉施設】&#10;有形固定資産減価償却率該当値テキスト"/>
        <xdr:cNvSpPr txBox="1"/>
      </xdr:nvSpPr>
      <xdr:spPr>
        <a:xfrm>
          <a:off x="4216400" y="1318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285" name="楕円 284"/>
        <xdr:cNvSpPr/>
      </xdr:nvSpPr>
      <xdr:spPr>
        <a:xfrm>
          <a:off x="3384550" y="13372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43814</xdr:rowOff>
    </xdr:to>
    <xdr:cxnSp macro="">
      <xdr:nvCxnSpPr>
        <xdr:cNvPr id="286" name="直線コネクタ 285"/>
        <xdr:cNvCxnSpPr/>
      </xdr:nvCxnSpPr>
      <xdr:spPr>
        <a:xfrm flipV="1">
          <a:off x="3429000" y="13373736"/>
          <a:ext cx="7493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87" name="楕円 286"/>
        <xdr:cNvSpPr/>
      </xdr:nvSpPr>
      <xdr:spPr>
        <a:xfrm>
          <a:off x="257175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91439</xdr:rowOff>
    </xdr:to>
    <xdr:cxnSp macro="">
      <xdr:nvCxnSpPr>
        <xdr:cNvPr id="288" name="直線コネクタ 287"/>
        <xdr:cNvCxnSpPr/>
      </xdr:nvCxnSpPr>
      <xdr:spPr>
        <a:xfrm flipV="1">
          <a:off x="2622550" y="13416914"/>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89" name="楕円 288"/>
        <xdr:cNvSpPr/>
      </xdr:nvSpPr>
      <xdr:spPr>
        <a:xfrm>
          <a:off x="1778000" y="13451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129539</xdr:rowOff>
    </xdr:to>
    <xdr:cxnSp macro="">
      <xdr:nvCxnSpPr>
        <xdr:cNvPr id="290" name="直線コネクタ 289"/>
        <xdr:cNvCxnSpPr/>
      </xdr:nvCxnSpPr>
      <xdr:spPr>
        <a:xfrm flipV="1">
          <a:off x="1828800" y="13464539"/>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2391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439044" y="1370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64529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294" name="n_1mainValue【福祉施設】&#10;有形固定資産減価償却率"/>
        <xdr:cNvSpPr txBox="1"/>
      </xdr:nvSpPr>
      <xdr:spPr>
        <a:xfrm>
          <a:off x="3239144"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95" name="n_2mainValue【福祉施設】&#10;有形固定資産減価償却率"/>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6" name="n_3mainValue【福祉施設】&#10;有形固定資産減価償却率"/>
        <xdr:cNvSpPr txBox="1"/>
      </xdr:nvSpPr>
      <xdr:spPr>
        <a:xfrm>
          <a:off x="1645294" y="1323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9429115" y="12922431"/>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946785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9359900" y="14357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9467850" y="127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9359900" y="12922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9467850" y="13893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9398000" y="14035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8636000" y="1404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7842250" y="14068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029450" y="140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337" name="楕円 336"/>
        <xdr:cNvSpPr/>
      </xdr:nvSpPr>
      <xdr:spPr>
        <a:xfrm>
          <a:off x="9398000" y="140518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338" name="【福祉施設】&#10;一人当たり面積該当値テキスト"/>
        <xdr:cNvSpPr txBox="1"/>
      </xdr:nvSpPr>
      <xdr:spPr>
        <a:xfrm>
          <a:off x="9467850" y="1403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1995</xdr:rowOff>
    </xdr:from>
    <xdr:to>
      <xdr:col>50</xdr:col>
      <xdr:colOff>165100</xdr:colOff>
      <xdr:row>85</xdr:row>
      <xdr:rowOff>103595</xdr:rowOff>
    </xdr:to>
    <xdr:sp macro="" textlink="">
      <xdr:nvSpPr>
        <xdr:cNvPr id="339" name="楕円 338"/>
        <xdr:cNvSpPr/>
      </xdr:nvSpPr>
      <xdr:spPr>
        <a:xfrm>
          <a:off x="8636000" y="140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52795</xdr:rowOff>
    </xdr:from>
    <xdr:to>
      <xdr:col>55</xdr:col>
      <xdr:colOff>0</xdr:colOff>
      <xdr:row>85</xdr:row>
      <xdr:rowOff>69124</xdr:rowOff>
    </xdr:to>
    <xdr:cxnSp macro="">
      <xdr:nvCxnSpPr>
        <xdr:cNvPr id="340" name="直線コネクタ 339"/>
        <xdr:cNvCxnSpPr/>
      </xdr:nvCxnSpPr>
      <xdr:spPr>
        <a:xfrm>
          <a:off x="8686800" y="14086295"/>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5262</xdr:rowOff>
    </xdr:from>
    <xdr:to>
      <xdr:col>46</xdr:col>
      <xdr:colOff>38100</xdr:colOff>
      <xdr:row>85</xdr:row>
      <xdr:rowOff>106862</xdr:rowOff>
    </xdr:to>
    <xdr:sp macro="" textlink="">
      <xdr:nvSpPr>
        <xdr:cNvPr id="341" name="楕円 340"/>
        <xdr:cNvSpPr/>
      </xdr:nvSpPr>
      <xdr:spPr>
        <a:xfrm>
          <a:off x="7842250" y="14038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52795</xdr:rowOff>
    </xdr:from>
    <xdr:to>
      <xdr:col>50</xdr:col>
      <xdr:colOff>114300</xdr:colOff>
      <xdr:row>85</xdr:row>
      <xdr:rowOff>56062</xdr:rowOff>
    </xdr:to>
    <xdr:cxnSp macro="">
      <xdr:nvCxnSpPr>
        <xdr:cNvPr id="342" name="直線コネクタ 341"/>
        <xdr:cNvCxnSpPr/>
      </xdr:nvCxnSpPr>
      <xdr:spPr>
        <a:xfrm flipV="1">
          <a:off x="7886700" y="14086295"/>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50981</xdr:rowOff>
    </xdr:from>
    <xdr:to>
      <xdr:col>41</xdr:col>
      <xdr:colOff>101600</xdr:colOff>
      <xdr:row>85</xdr:row>
      <xdr:rowOff>152581</xdr:rowOff>
    </xdr:to>
    <xdr:sp macro="" textlink="">
      <xdr:nvSpPr>
        <xdr:cNvPr id="343" name="楕円 342"/>
        <xdr:cNvSpPr/>
      </xdr:nvSpPr>
      <xdr:spPr>
        <a:xfrm>
          <a:off x="7029450" y="140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56062</xdr:rowOff>
    </xdr:from>
    <xdr:to>
      <xdr:col>45</xdr:col>
      <xdr:colOff>177800</xdr:colOff>
      <xdr:row>85</xdr:row>
      <xdr:rowOff>101781</xdr:rowOff>
    </xdr:to>
    <xdr:cxnSp macro="">
      <xdr:nvCxnSpPr>
        <xdr:cNvPr id="344" name="直線コネクタ 343"/>
        <xdr:cNvCxnSpPr/>
      </xdr:nvCxnSpPr>
      <xdr:spPr>
        <a:xfrm flipV="1">
          <a:off x="7080250" y="14089562"/>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8458277" y="1414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7677227" y="1416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6864427" y="1384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120122</xdr:rowOff>
    </xdr:from>
    <xdr:ext cx="469744" cy="259045"/>
    <xdr:sp macro="" textlink="">
      <xdr:nvSpPr>
        <xdr:cNvPr id="348" name="n_1mainValue【福祉施設】&#10;一人当たり面積"/>
        <xdr:cNvSpPr txBox="1"/>
      </xdr:nvSpPr>
      <xdr:spPr>
        <a:xfrm>
          <a:off x="8458277" y="138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49" name="n_2mainValue【福祉施設】&#10;一人当たり面積"/>
        <xdr:cNvSpPr txBox="1"/>
      </xdr:nvSpPr>
      <xdr:spPr>
        <a:xfrm>
          <a:off x="7677227" y="1382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143708</xdr:rowOff>
    </xdr:from>
    <xdr:ext cx="469744" cy="259045"/>
    <xdr:sp macro="" textlink="">
      <xdr:nvSpPr>
        <xdr:cNvPr id="350" name="n_3mainValue【福祉施設】&#10;一人当たり面積"/>
        <xdr:cNvSpPr txBox="1"/>
      </xdr:nvSpPr>
      <xdr:spPr>
        <a:xfrm>
          <a:off x="6864427" y="1417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177665" y="1647335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216400" y="1791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108450" y="17910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216400" y="16254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108450" y="16473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216400" y="1717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12750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384550" y="17205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571750" y="1719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778000" y="171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391" name="楕円 390"/>
        <xdr:cNvSpPr/>
      </xdr:nvSpPr>
      <xdr:spPr>
        <a:xfrm>
          <a:off x="4127500" y="170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25416</xdr:rowOff>
    </xdr:from>
    <xdr:ext cx="405111" cy="259045"/>
    <xdr:sp macro="" textlink="">
      <xdr:nvSpPr>
        <xdr:cNvPr id="392" name="【市民会館】&#10;有形固定資産減価償却率該当値テキスト"/>
        <xdr:cNvSpPr txBox="1"/>
      </xdr:nvSpPr>
      <xdr:spPr>
        <a:xfrm>
          <a:off x="4216400"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393" name="楕円 392"/>
        <xdr:cNvSpPr/>
      </xdr:nvSpPr>
      <xdr:spPr>
        <a:xfrm>
          <a:off x="3384550" y="17042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53339</xdr:rowOff>
    </xdr:from>
    <xdr:to>
      <xdr:col>24</xdr:col>
      <xdr:colOff>63500</xdr:colOff>
      <xdr:row>103</xdr:row>
      <xdr:rowOff>87630</xdr:rowOff>
    </xdr:to>
    <xdr:cxnSp macro="">
      <xdr:nvCxnSpPr>
        <xdr:cNvPr id="394" name="直線コネクタ 393"/>
        <xdr:cNvCxnSpPr/>
      </xdr:nvCxnSpPr>
      <xdr:spPr>
        <a:xfrm flipV="1">
          <a:off x="3429000" y="17058639"/>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395" name="楕円 394"/>
        <xdr:cNvSpPr/>
      </xdr:nvSpPr>
      <xdr:spPr>
        <a:xfrm>
          <a:off x="2571750" y="17076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103</xdr:row>
      <xdr:rowOff>121920</xdr:rowOff>
    </xdr:to>
    <xdr:cxnSp macro="">
      <xdr:nvCxnSpPr>
        <xdr:cNvPr id="396" name="直線コネクタ 395"/>
        <xdr:cNvCxnSpPr/>
      </xdr:nvCxnSpPr>
      <xdr:spPr>
        <a:xfrm flipV="1">
          <a:off x="2622550" y="1709293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103777</xdr:rowOff>
    </xdr:from>
    <xdr:to>
      <xdr:col>10</xdr:col>
      <xdr:colOff>165100</xdr:colOff>
      <xdr:row>104</xdr:row>
      <xdr:rowOff>33927</xdr:rowOff>
    </xdr:to>
    <xdr:sp macro="" textlink="">
      <xdr:nvSpPr>
        <xdr:cNvPr id="397" name="楕円 396"/>
        <xdr:cNvSpPr/>
      </xdr:nvSpPr>
      <xdr:spPr>
        <a:xfrm>
          <a:off x="1778000" y="17109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154577</xdr:rowOff>
    </xdr:to>
    <xdr:cxnSp macro="">
      <xdr:nvCxnSpPr>
        <xdr:cNvPr id="398" name="直線コネクタ 397"/>
        <xdr:cNvCxnSpPr/>
      </xdr:nvCxnSpPr>
      <xdr:spPr>
        <a:xfrm flipV="1">
          <a:off x="1828800" y="17127220"/>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2391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439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64529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154957</xdr:rowOff>
    </xdr:from>
    <xdr:ext cx="405111" cy="259045"/>
    <xdr:sp macro="" textlink="">
      <xdr:nvSpPr>
        <xdr:cNvPr id="402" name="n_1mainValue【市民会館】&#10;有形固定資産減価償却率"/>
        <xdr:cNvSpPr txBox="1"/>
      </xdr:nvSpPr>
      <xdr:spPr>
        <a:xfrm>
          <a:off x="3239144"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03" name="n_2mainValue【市民会館】&#10;有形固定資産減価償却率"/>
        <xdr:cNvSpPr txBox="1"/>
      </xdr:nvSpPr>
      <xdr:spPr>
        <a:xfrm>
          <a:off x="24390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50454</xdr:rowOff>
    </xdr:from>
    <xdr:ext cx="405111" cy="259045"/>
    <xdr:sp macro="" textlink="">
      <xdr:nvSpPr>
        <xdr:cNvPr id="404" name="n_3mainValue【市民会館】&#10;有形固定資産減価償却率"/>
        <xdr:cNvSpPr txBox="1"/>
      </xdr:nvSpPr>
      <xdr:spPr>
        <a:xfrm>
          <a:off x="1645294" y="1689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9429115" y="16442327"/>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9467850" y="179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9359900" y="17982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9467850" y="162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9359900" y="16442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9467850" y="1754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9398000" y="175619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8636000" y="175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7842250" y="175586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029450" y="1755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45" name="楕円 444"/>
        <xdr:cNvSpPr/>
      </xdr:nvSpPr>
      <xdr:spPr>
        <a:xfrm>
          <a:off x="9398000" y="17545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67871</xdr:rowOff>
    </xdr:from>
    <xdr:ext cx="469744" cy="259045"/>
    <xdr:sp macro="" textlink="">
      <xdr:nvSpPr>
        <xdr:cNvPr id="446" name="【市民会館】&#10;一人当たり面積該当値テキスト"/>
        <xdr:cNvSpPr txBox="1"/>
      </xdr:nvSpPr>
      <xdr:spPr>
        <a:xfrm>
          <a:off x="9467850" y="1740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47" name="楕円 446"/>
        <xdr:cNvSpPr/>
      </xdr:nvSpPr>
      <xdr:spPr>
        <a:xfrm>
          <a:off x="8636000" y="175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95794</xdr:rowOff>
    </xdr:from>
    <xdr:to>
      <xdr:col>55</xdr:col>
      <xdr:colOff>0</xdr:colOff>
      <xdr:row>106</xdr:row>
      <xdr:rowOff>99061</xdr:rowOff>
    </xdr:to>
    <xdr:cxnSp macro="">
      <xdr:nvCxnSpPr>
        <xdr:cNvPr id="448" name="直線コネクタ 447"/>
        <xdr:cNvCxnSpPr/>
      </xdr:nvCxnSpPr>
      <xdr:spPr>
        <a:xfrm flipV="1">
          <a:off x="8686800" y="17596394"/>
          <a:ext cx="7429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49" name="楕円 448"/>
        <xdr:cNvSpPr/>
      </xdr:nvSpPr>
      <xdr:spPr>
        <a:xfrm>
          <a:off x="7842250" y="17548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50" name="直線コネクタ 449"/>
        <xdr:cNvCxnSpPr/>
      </xdr:nvCxnSpPr>
      <xdr:spPr>
        <a:xfrm>
          <a:off x="7886700" y="175996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51526</xdr:rowOff>
    </xdr:from>
    <xdr:to>
      <xdr:col>41</xdr:col>
      <xdr:colOff>101600</xdr:colOff>
      <xdr:row>106</xdr:row>
      <xdr:rowOff>153126</xdr:rowOff>
    </xdr:to>
    <xdr:sp macro="" textlink="">
      <xdr:nvSpPr>
        <xdr:cNvPr id="451" name="楕円 450"/>
        <xdr:cNvSpPr/>
      </xdr:nvSpPr>
      <xdr:spPr>
        <a:xfrm>
          <a:off x="7029450" y="175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102326</xdr:rowOff>
    </xdr:to>
    <xdr:cxnSp macro="">
      <xdr:nvCxnSpPr>
        <xdr:cNvPr id="452" name="直線コネクタ 451"/>
        <xdr:cNvCxnSpPr/>
      </xdr:nvCxnSpPr>
      <xdr:spPr>
        <a:xfrm flipV="1">
          <a:off x="7080250" y="17599661"/>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8458277" y="176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7677227" y="17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6864427" y="17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166388</xdr:rowOff>
    </xdr:from>
    <xdr:ext cx="469744" cy="259045"/>
    <xdr:sp macro="" textlink="">
      <xdr:nvSpPr>
        <xdr:cNvPr id="456" name="n_1mainValue【市民会館】&#10;一人当たり面積"/>
        <xdr:cNvSpPr txBox="1"/>
      </xdr:nvSpPr>
      <xdr:spPr>
        <a:xfrm>
          <a:off x="8458277" y="173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57" name="n_2mainValue【市民会館】&#10;一人当たり面積"/>
        <xdr:cNvSpPr txBox="1"/>
      </xdr:nvSpPr>
      <xdr:spPr>
        <a:xfrm>
          <a:off x="7677227" y="173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58" name="n_3mainValue【市民会館】&#10;一人当たり面積"/>
        <xdr:cNvSpPr txBox="1"/>
      </xdr:nvSpPr>
      <xdr:spPr>
        <a:xfrm>
          <a:off x="686442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4699614" y="5535930"/>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4738350" y="6898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4611350" y="68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4738350"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4611350" y="55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4738350" y="5805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4649450" y="594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3887450" y="5929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3093700" y="59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2299950" y="60457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499" name="楕円 498"/>
        <xdr:cNvSpPr/>
      </xdr:nvSpPr>
      <xdr:spPr>
        <a:xfrm>
          <a:off x="14649450" y="61275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168746</xdr:rowOff>
    </xdr:from>
    <xdr:ext cx="405111" cy="259045"/>
    <xdr:sp macro="" textlink="">
      <xdr:nvSpPr>
        <xdr:cNvPr id="500" name="【一般廃棄物処理施設】&#10;有形固定資産減価償却率該当値テキスト"/>
        <xdr:cNvSpPr txBox="1"/>
      </xdr:nvSpPr>
      <xdr:spPr>
        <a:xfrm>
          <a:off x="14738350" y="6105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61323</xdr:rowOff>
    </xdr:from>
    <xdr:to>
      <xdr:col>81</xdr:col>
      <xdr:colOff>101600</xdr:colOff>
      <xdr:row>37</xdr:row>
      <xdr:rowOff>162923</xdr:rowOff>
    </xdr:to>
    <xdr:sp macro="" textlink="">
      <xdr:nvSpPr>
        <xdr:cNvPr id="501" name="楕円 500"/>
        <xdr:cNvSpPr/>
      </xdr:nvSpPr>
      <xdr:spPr>
        <a:xfrm>
          <a:off x="13887450" y="61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112123</xdr:rowOff>
    </xdr:to>
    <xdr:cxnSp macro="">
      <xdr:nvCxnSpPr>
        <xdr:cNvPr id="502" name="直線コネクタ 501"/>
        <xdr:cNvCxnSpPr/>
      </xdr:nvCxnSpPr>
      <xdr:spPr>
        <a:xfrm flipV="1">
          <a:off x="13938250" y="6178369"/>
          <a:ext cx="762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03" name="楕円 502"/>
        <xdr:cNvSpPr/>
      </xdr:nvSpPr>
      <xdr:spPr>
        <a:xfrm>
          <a:off x="13093700" y="6214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156210</xdr:rowOff>
    </xdr:to>
    <xdr:cxnSp macro="">
      <xdr:nvCxnSpPr>
        <xdr:cNvPr id="504" name="直線コネクタ 503"/>
        <xdr:cNvCxnSpPr/>
      </xdr:nvCxnSpPr>
      <xdr:spPr>
        <a:xfrm flipV="1">
          <a:off x="13144500" y="6220823"/>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05" name="楕円 504"/>
        <xdr:cNvSpPr/>
      </xdr:nvSpPr>
      <xdr:spPr>
        <a:xfrm>
          <a:off x="12299950" y="6269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40277</xdr:rowOff>
    </xdr:to>
    <xdr:cxnSp macro="">
      <xdr:nvCxnSpPr>
        <xdr:cNvPr id="506" name="直線コネクタ 505"/>
        <xdr:cNvCxnSpPr/>
      </xdr:nvCxnSpPr>
      <xdr:spPr>
        <a:xfrm flipV="1">
          <a:off x="12344400" y="6264910"/>
          <a:ext cx="8001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3742044"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2960994" y="574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2167244" y="582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154050</xdr:rowOff>
    </xdr:from>
    <xdr:ext cx="405111" cy="259045"/>
    <xdr:sp macro="" textlink="">
      <xdr:nvSpPr>
        <xdr:cNvPr id="510" name="n_1mainValue【一般廃棄物処理施設】&#10;有形固定資産減価償却率"/>
        <xdr:cNvSpPr txBox="1"/>
      </xdr:nvSpPr>
      <xdr:spPr>
        <a:xfrm>
          <a:off x="13742044" y="626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511" name="n_2mainValue【一般廃棄物処理施設】&#10;有形固定資産減価償却率"/>
        <xdr:cNvSpPr txBox="1"/>
      </xdr:nvSpPr>
      <xdr:spPr>
        <a:xfrm>
          <a:off x="1296099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512" name="n_3mainValue【一般廃棄物処理施設】&#10;有形固定資産減価償却率"/>
        <xdr:cNvSpPr txBox="1"/>
      </xdr:nvSpPr>
      <xdr:spPr>
        <a:xfrm>
          <a:off x="12167244"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5849828" y="500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19951064" y="5684982"/>
          <a:ext cx="0" cy="128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19989800" y="697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19881850" y="6972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19989800" y="546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19881850" y="5684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19989800" y="660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19900900" y="67523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19157950" y="67672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18345150" y="677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7551400" y="677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119381</xdr:rowOff>
    </xdr:from>
    <xdr:to>
      <xdr:col>116</xdr:col>
      <xdr:colOff>114300</xdr:colOff>
      <xdr:row>42</xdr:row>
      <xdr:rowOff>49531</xdr:rowOff>
    </xdr:to>
    <xdr:sp macro="" textlink="">
      <xdr:nvSpPr>
        <xdr:cNvPr id="551" name="楕円 550"/>
        <xdr:cNvSpPr/>
      </xdr:nvSpPr>
      <xdr:spPr>
        <a:xfrm>
          <a:off x="19900900" y="68884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34308</xdr:rowOff>
    </xdr:from>
    <xdr:ext cx="534377" cy="259045"/>
    <xdr:sp macro="" textlink="">
      <xdr:nvSpPr>
        <xdr:cNvPr id="552" name="【一般廃棄物処理施設】&#10;一人当たり有形固定資産（償却資産）額該当値テキスト"/>
        <xdr:cNvSpPr txBox="1"/>
      </xdr:nvSpPr>
      <xdr:spPr>
        <a:xfrm>
          <a:off x="19989800" y="68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119797</xdr:rowOff>
    </xdr:from>
    <xdr:to>
      <xdr:col>112</xdr:col>
      <xdr:colOff>38100</xdr:colOff>
      <xdr:row>42</xdr:row>
      <xdr:rowOff>49947</xdr:rowOff>
    </xdr:to>
    <xdr:sp macro="" textlink="">
      <xdr:nvSpPr>
        <xdr:cNvPr id="553" name="楕円 552"/>
        <xdr:cNvSpPr/>
      </xdr:nvSpPr>
      <xdr:spPr>
        <a:xfrm>
          <a:off x="19157950" y="68888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170181</xdr:rowOff>
    </xdr:from>
    <xdr:to>
      <xdr:col>116</xdr:col>
      <xdr:colOff>63500</xdr:colOff>
      <xdr:row>41</xdr:row>
      <xdr:rowOff>170597</xdr:rowOff>
    </xdr:to>
    <xdr:cxnSp macro="">
      <xdr:nvCxnSpPr>
        <xdr:cNvPr id="554" name="直線コネクタ 553"/>
        <xdr:cNvCxnSpPr/>
      </xdr:nvCxnSpPr>
      <xdr:spPr>
        <a:xfrm flipV="1">
          <a:off x="19202400" y="6932931"/>
          <a:ext cx="7493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119662</xdr:rowOff>
    </xdr:from>
    <xdr:to>
      <xdr:col>107</xdr:col>
      <xdr:colOff>101600</xdr:colOff>
      <xdr:row>42</xdr:row>
      <xdr:rowOff>49812</xdr:rowOff>
    </xdr:to>
    <xdr:sp macro="" textlink="">
      <xdr:nvSpPr>
        <xdr:cNvPr id="555" name="楕円 554"/>
        <xdr:cNvSpPr/>
      </xdr:nvSpPr>
      <xdr:spPr>
        <a:xfrm>
          <a:off x="18345150" y="6888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170462</xdr:rowOff>
    </xdr:from>
    <xdr:to>
      <xdr:col>111</xdr:col>
      <xdr:colOff>177800</xdr:colOff>
      <xdr:row>41</xdr:row>
      <xdr:rowOff>170597</xdr:rowOff>
    </xdr:to>
    <xdr:cxnSp macro="">
      <xdr:nvCxnSpPr>
        <xdr:cNvPr id="556" name="直線コネクタ 555"/>
        <xdr:cNvCxnSpPr/>
      </xdr:nvCxnSpPr>
      <xdr:spPr>
        <a:xfrm>
          <a:off x="18395950" y="6933212"/>
          <a:ext cx="80645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120913</xdr:rowOff>
    </xdr:from>
    <xdr:to>
      <xdr:col>102</xdr:col>
      <xdr:colOff>165100</xdr:colOff>
      <xdr:row>42</xdr:row>
      <xdr:rowOff>51063</xdr:rowOff>
    </xdr:to>
    <xdr:sp macro="" textlink="">
      <xdr:nvSpPr>
        <xdr:cNvPr id="557" name="楕円 556"/>
        <xdr:cNvSpPr/>
      </xdr:nvSpPr>
      <xdr:spPr>
        <a:xfrm>
          <a:off x="17551400" y="6890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170462</xdr:rowOff>
    </xdr:from>
    <xdr:to>
      <xdr:col>107</xdr:col>
      <xdr:colOff>50800</xdr:colOff>
      <xdr:row>42</xdr:row>
      <xdr:rowOff>263</xdr:rowOff>
    </xdr:to>
    <xdr:cxnSp macro="">
      <xdr:nvCxnSpPr>
        <xdr:cNvPr id="558" name="直線コネクタ 557"/>
        <xdr:cNvCxnSpPr/>
      </xdr:nvCxnSpPr>
      <xdr:spPr>
        <a:xfrm flipV="1">
          <a:off x="17602200" y="6933212"/>
          <a:ext cx="79375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18947911" y="65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18166861" y="655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7354061" y="65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41074</xdr:rowOff>
    </xdr:from>
    <xdr:ext cx="534377" cy="259045"/>
    <xdr:sp macro="" textlink="">
      <xdr:nvSpPr>
        <xdr:cNvPr id="562" name="n_1mainValue【一般廃棄物処理施設】&#10;一人当たり有形固定資産（償却資産）額"/>
        <xdr:cNvSpPr txBox="1"/>
      </xdr:nvSpPr>
      <xdr:spPr>
        <a:xfrm>
          <a:off x="18947911" y="697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40939</xdr:rowOff>
    </xdr:from>
    <xdr:ext cx="534377" cy="259045"/>
    <xdr:sp macro="" textlink="">
      <xdr:nvSpPr>
        <xdr:cNvPr id="563" name="n_2mainValue【一般廃棄物処理施設】&#10;一人当たり有形固定資産（償却資産）額"/>
        <xdr:cNvSpPr txBox="1"/>
      </xdr:nvSpPr>
      <xdr:spPr>
        <a:xfrm>
          <a:off x="18166861" y="69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42190</xdr:rowOff>
    </xdr:from>
    <xdr:ext cx="534377" cy="259045"/>
    <xdr:sp macro="" textlink="">
      <xdr:nvSpPr>
        <xdr:cNvPr id="564" name="n_3mainValue【一般廃棄物処理施設】&#10;一人当たり有形固定資産（償却資産）額"/>
        <xdr:cNvSpPr txBox="1"/>
      </xdr:nvSpPr>
      <xdr:spPr>
        <a:xfrm>
          <a:off x="17354061" y="697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4699614" y="912132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4738350" y="10668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4611350" y="10664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473835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46113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4738350" y="9843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4649450" y="98648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3887450" y="9895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3093700" y="990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2299950" y="9894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104322</xdr:rowOff>
    </xdr:from>
    <xdr:to>
      <xdr:col>85</xdr:col>
      <xdr:colOff>177800</xdr:colOff>
      <xdr:row>56</xdr:row>
      <xdr:rowOff>34472</xdr:rowOff>
    </xdr:to>
    <xdr:sp macro="" textlink="">
      <xdr:nvSpPr>
        <xdr:cNvPr id="605" name="楕円 604"/>
        <xdr:cNvSpPr/>
      </xdr:nvSpPr>
      <xdr:spPr>
        <a:xfrm>
          <a:off x="14649450" y="91848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19249</xdr:rowOff>
    </xdr:from>
    <xdr:ext cx="405111" cy="259045"/>
    <xdr:sp macro="" textlink="">
      <xdr:nvSpPr>
        <xdr:cNvPr id="606" name="【保健センター・保健所】&#10;有形固定資産減価償却率該当値テキスト"/>
        <xdr:cNvSpPr txBox="1"/>
      </xdr:nvSpPr>
      <xdr:spPr>
        <a:xfrm>
          <a:off x="14738350" y="90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132080</xdr:rowOff>
    </xdr:from>
    <xdr:to>
      <xdr:col>81</xdr:col>
      <xdr:colOff>101600</xdr:colOff>
      <xdr:row>56</xdr:row>
      <xdr:rowOff>62230</xdr:rowOff>
    </xdr:to>
    <xdr:sp macro="" textlink="">
      <xdr:nvSpPr>
        <xdr:cNvPr id="607" name="楕円 606"/>
        <xdr:cNvSpPr/>
      </xdr:nvSpPr>
      <xdr:spPr>
        <a:xfrm>
          <a:off x="13887450" y="9212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155122</xdr:rowOff>
    </xdr:from>
    <xdr:to>
      <xdr:col>85</xdr:col>
      <xdr:colOff>127000</xdr:colOff>
      <xdr:row>56</xdr:row>
      <xdr:rowOff>11430</xdr:rowOff>
    </xdr:to>
    <xdr:cxnSp macro="">
      <xdr:nvCxnSpPr>
        <xdr:cNvPr id="608" name="直線コネクタ 607"/>
        <xdr:cNvCxnSpPr/>
      </xdr:nvCxnSpPr>
      <xdr:spPr>
        <a:xfrm flipV="1">
          <a:off x="13938250" y="9235622"/>
          <a:ext cx="762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4717</xdr:rowOff>
    </xdr:from>
    <xdr:to>
      <xdr:col>76</xdr:col>
      <xdr:colOff>165100</xdr:colOff>
      <xdr:row>56</xdr:row>
      <xdr:rowOff>106317</xdr:rowOff>
    </xdr:to>
    <xdr:sp macro="" textlink="">
      <xdr:nvSpPr>
        <xdr:cNvPr id="609" name="楕円 608"/>
        <xdr:cNvSpPr/>
      </xdr:nvSpPr>
      <xdr:spPr>
        <a:xfrm>
          <a:off x="13093700" y="9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xdr:rowOff>
    </xdr:from>
    <xdr:to>
      <xdr:col>81</xdr:col>
      <xdr:colOff>50800</xdr:colOff>
      <xdr:row>56</xdr:row>
      <xdr:rowOff>55517</xdr:rowOff>
    </xdr:to>
    <xdr:cxnSp macro="">
      <xdr:nvCxnSpPr>
        <xdr:cNvPr id="610" name="直線コネクタ 609"/>
        <xdr:cNvCxnSpPr/>
      </xdr:nvCxnSpPr>
      <xdr:spPr>
        <a:xfrm flipV="1">
          <a:off x="13144500" y="9257030"/>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48804</xdr:rowOff>
    </xdr:from>
    <xdr:to>
      <xdr:col>72</xdr:col>
      <xdr:colOff>38100</xdr:colOff>
      <xdr:row>56</xdr:row>
      <xdr:rowOff>150404</xdr:rowOff>
    </xdr:to>
    <xdr:sp macro="" textlink="">
      <xdr:nvSpPr>
        <xdr:cNvPr id="611" name="楕円 610"/>
        <xdr:cNvSpPr/>
      </xdr:nvSpPr>
      <xdr:spPr>
        <a:xfrm>
          <a:off x="12299950" y="92944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55517</xdr:rowOff>
    </xdr:from>
    <xdr:to>
      <xdr:col>76</xdr:col>
      <xdr:colOff>114300</xdr:colOff>
      <xdr:row>56</xdr:row>
      <xdr:rowOff>99604</xdr:rowOff>
    </xdr:to>
    <xdr:cxnSp macro="">
      <xdr:nvCxnSpPr>
        <xdr:cNvPr id="612" name="直線コネクタ 611"/>
        <xdr:cNvCxnSpPr/>
      </xdr:nvCxnSpPr>
      <xdr:spPr>
        <a:xfrm flipV="1">
          <a:off x="12344400" y="9301117"/>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37420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2960994" y="1000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2167244" y="998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78757</xdr:rowOff>
    </xdr:from>
    <xdr:ext cx="405111" cy="259045"/>
    <xdr:sp macro="" textlink="">
      <xdr:nvSpPr>
        <xdr:cNvPr id="616" name="n_1mainValue【保健センター・保健所】&#10;有形固定資産減価償却率"/>
        <xdr:cNvSpPr txBox="1"/>
      </xdr:nvSpPr>
      <xdr:spPr>
        <a:xfrm>
          <a:off x="13742044"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122844</xdr:rowOff>
    </xdr:from>
    <xdr:ext cx="405111" cy="259045"/>
    <xdr:sp macro="" textlink="">
      <xdr:nvSpPr>
        <xdr:cNvPr id="617" name="n_2mainValue【保健センター・保健所】&#10;有形固定資産減価償却率"/>
        <xdr:cNvSpPr txBox="1"/>
      </xdr:nvSpPr>
      <xdr:spPr>
        <a:xfrm>
          <a:off x="12960994" y="903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166931</xdr:rowOff>
    </xdr:from>
    <xdr:ext cx="405111" cy="259045"/>
    <xdr:sp macro="" textlink="">
      <xdr:nvSpPr>
        <xdr:cNvPr id="618" name="n_3mainValue【保健センター・保健所】&#10;有形固定資産減価償却率"/>
        <xdr:cNvSpPr txBox="1"/>
      </xdr:nvSpPr>
      <xdr:spPr>
        <a:xfrm>
          <a:off x="12167244" y="908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19951064" y="931091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19989800" y="1067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19881850" y="1067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19989800" y="909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19881850" y="9310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19989800" y="1006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19900900" y="10208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19157950" y="10218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18345150" y="1022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7551400" y="10218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9" name="楕円 658"/>
        <xdr:cNvSpPr/>
      </xdr:nvSpPr>
      <xdr:spPr>
        <a:xfrm>
          <a:off x="19900900" y="10208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115405</xdr:rowOff>
    </xdr:from>
    <xdr:ext cx="469744" cy="259045"/>
    <xdr:sp macro="" textlink="">
      <xdr:nvSpPr>
        <xdr:cNvPr id="660" name="【保健センター・保健所】&#10;一人当たり面積該当値テキスト"/>
        <xdr:cNvSpPr txBox="1"/>
      </xdr:nvSpPr>
      <xdr:spPr>
        <a:xfrm>
          <a:off x="19989800" y="1018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661" name="楕円 660"/>
        <xdr:cNvSpPr/>
      </xdr:nvSpPr>
      <xdr:spPr>
        <a:xfrm>
          <a:off x="19157950" y="103214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136072</xdr:rowOff>
    </xdr:to>
    <xdr:cxnSp macro="">
      <xdr:nvCxnSpPr>
        <xdr:cNvPr id="662" name="直線コネクタ 661"/>
        <xdr:cNvCxnSpPr/>
      </xdr:nvCxnSpPr>
      <xdr:spPr>
        <a:xfrm flipV="1">
          <a:off x="19202400" y="10252528"/>
          <a:ext cx="7493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85272</xdr:rowOff>
    </xdr:from>
    <xdr:to>
      <xdr:col>107</xdr:col>
      <xdr:colOff>101600</xdr:colOff>
      <xdr:row>63</xdr:row>
      <xdr:rowOff>15422</xdr:rowOff>
    </xdr:to>
    <xdr:sp macro="" textlink="">
      <xdr:nvSpPr>
        <xdr:cNvPr id="663" name="楕円 662"/>
        <xdr:cNvSpPr/>
      </xdr:nvSpPr>
      <xdr:spPr>
        <a:xfrm>
          <a:off x="18345150" y="10321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136072</xdr:rowOff>
    </xdr:from>
    <xdr:to>
      <xdr:col>111</xdr:col>
      <xdr:colOff>177800</xdr:colOff>
      <xdr:row>62</xdr:row>
      <xdr:rowOff>136072</xdr:rowOff>
    </xdr:to>
    <xdr:cxnSp macro="">
      <xdr:nvCxnSpPr>
        <xdr:cNvPr id="664" name="直線コネクタ 663"/>
        <xdr:cNvCxnSpPr/>
      </xdr:nvCxnSpPr>
      <xdr:spPr>
        <a:xfrm>
          <a:off x="18395950" y="1037227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41728</xdr:rowOff>
    </xdr:from>
    <xdr:to>
      <xdr:col>102</xdr:col>
      <xdr:colOff>165100</xdr:colOff>
      <xdr:row>62</xdr:row>
      <xdr:rowOff>143328</xdr:rowOff>
    </xdr:to>
    <xdr:sp macro="" textlink="">
      <xdr:nvSpPr>
        <xdr:cNvPr id="665" name="楕円 664"/>
        <xdr:cNvSpPr/>
      </xdr:nvSpPr>
      <xdr:spPr>
        <a:xfrm>
          <a:off x="17551400" y="102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92528</xdr:rowOff>
    </xdr:from>
    <xdr:to>
      <xdr:col>107</xdr:col>
      <xdr:colOff>50800</xdr:colOff>
      <xdr:row>62</xdr:row>
      <xdr:rowOff>136072</xdr:rowOff>
    </xdr:to>
    <xdr:cxnSp macro="">
      <xdr:nvCxnSpPr>
        <xdr:cNvPr id="666" name="直線コネクタ 665"/>
        <xdr:cNvCxnSpPr/>
      </xdr:nvCxnSpPr>
      <xdr:spPr>
        <a:xfrm>
          <a:off x="17602200" y="10328728"/>
          <a:ext cx="79375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189802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181801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738637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6549</xdr:rowOff>
    </xdr:from>
    <xdr:ext cx="469744" cy="259045"/>
    <xdr:sp macro="" textlink="">
      <xdr:nvSpPr>
        <xdr:cNvPr id="670" name="n_1mainValue【保健センター・保健所】&#10;一人当たり面積"/>
        <xdr:cNvSpPr txBox="1"/>
      </xdr:nvSpPr>
      <xdr:spPr>
        <a:xfrm>
          <a:off x="18980227" y="104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6549</xdr:rowOff>
    </xdr:from>
    <xdr:ext cx="469744" cy="259045"/>
    <xdr:sp macro="" textlink="">
      <xdr:nvSpPr>
        <xdr:cNvPr id="671" name="n_2mainValue【保健センター・保健所】&#10;一人当たり面積"/>
        <xdr:cNvSpPr txBox="1"/>
      </xdr:nvSpPr>
      <xdr:spPr>
        <a:xfrm>
          <a:off x="18180127" y="104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134455</xdr:rowOff>
    </xdr:from>
    <xdr:ext cx="469744" cy="259045"/>
    <xdr:sp macro="" textlink="">
      <xdr:nvSpPr>
        <xdr:cNvPr id="672" name="n_3mainValue【保健センター・保健所】&#10;一人当たり面積"/>
        <xdr:cNvSpPr txBox="1"/>
      </xdr:nvSpPr>
      <xdr:spPr>
        <a:xfrm>
          <a:off x="1738637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4699614" y="12840607"/>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4738350" y="1417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4611350" y="14172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4738350" y="12622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4611350" y="12840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4738350" y="13224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4649450" y="133732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3887450" y="1338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3093700" y="13507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2299950" y="13456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83638</xdr:rowOff>
    </xdr:from>
    <xdr:to>
      <xdr:col>85</xdr:col>
      <xdr:colOff>177800</xdr:colOff>
      <xdr:row>83</xdr:row>
      <xdr:rowOff>13788</xdr:rowOff>
    </xdr:to>
    <xdr:sp macro="" textlink="">
      <xdr:nvSpPr>
        <xdr:cNvPr id="713" name="楕円 712"/>
        <xdr:cNvSpPr/>
      </xdr:nvSpPr>
      <xdr:spPr>
        <a:xfrm>
          <a:off x="14649450" y="136218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62065</xdr:rowOff>
    </xdr:from>
    <xdr:ext cx="405111" cy="259045"/>
    <xdr:sp macro="" textlink="">
      <xdr:nvSpPr>
        <xdr:cNvPr id="714" name="【消防施設】&#10;有形固定資産減価償却率該当値テキスト"/>
        <xdr:cNvSpPr txBox="1"/>
      </xdr:nvSpPr>
      <xdr:spPr>
        <a:xfrm>
          <a:off x="14738350" y="13600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715" name="楕円 714"/>
        <xdr:cNvSpPr/>
      </xdr:nvSpPr>
      <xdr:spPr>
        <a:xfrm>
          <a:off x="13887450" y="136593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134438</xdr:rowOff>
    </xdr:from>
    <xdr:to>
      <xdr:col>85</xdr:col>
      <xdr:colOff>127000</xdr:colOff>
      <xdr:row>83</xdr:row>
      <xdr:rowOff>544</xdr:rowOff>
    </xdr:to>
    <xdr:cxnSp macro="">
      <xdr:nvCxnSpPr>
        <xdr:cNvPr id="716" name="直線コネクタ 715"/>
        <xdr:cNvCxnSpPr/>
      </xdr:nvCxnSpPr>
      <xdr:spPr>
        <a:xfrm flipV="1">
          <a:off x="13938250" y="13672638"/>
          <a:ext cx="76200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160382</xdr:rowOff>
    </xdr:from>
    <xdr:to>
      <xdr:col>76</xdr:col>
      <xdr:colOff>165100</xdr:colOff>
      <xdr:row>83</xdr:row>
      <xdr:rowOff>90532</xdr:rowOff>
    </xdr:to>
    <xdr:sp macro="" textlink="">
      <xdr:nvSpPr>
        <xdr:cNvPr id="717" name="楕円 716"/>
        <xdr:cNvSpPr/>
      </xdr:nvSpPr>
      <xdr:spPr>
        <a:xfrm>
          <a:off x="13093700" y="136985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39732</xdr:rowOff>
    </xdr:to>
    <xdr:cxnSp macro="">
      <xdr:nvCxnSpPr>
        <xdr:cNvPr id="718" name="直線コネクタ 717"/>
        <xdr:cNvCxnSpPr/>
      </xdr:nvCxnSpPr>
      <xdr:spPr>
        <a:xfrm flipV="1">
          <a:off x="13144500" y="13703844"/>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719" name="楕円 718"/>
        <xdr:cNvSpPr/>
      </xdr:nvSpPr>
      <xdr:spPr>
        <a:xfrm>
          <a:off x="12299950" y="13716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39732</xdr:rowOff>
    </xdr:from>
    <xdr:to>
      <xdr:col>76</xdr:col>
      <xdr:colOff>114300</xdr:colOff>
      <xdr:row>83</xdr:row>
      <xdr:rowOff>64226</xdr:rowOff>
    </xdr:to>
    <xdr:cxnSp macro="">
      <xdr:nvCxnSpPr>
        <xdr:cNvPr id="720" name="直線コネクタ 719"/>
        <xdr:cNvCxnSpPr/>
      </xdr:nvCxnSpPr>
      <xdr:spPr>
        <a:xfrm flipV="1">
          <a:off x="12344400" y="13743032"/>
          <a:ext cx="8001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3742044" y="131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2960994" y="1328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2167244" y="1323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42471</xdr:rowOff>
    </xdr:from>
    <xdr:ext cx="405111" cy="259045"/>
    <xdr:sp macro="" textlink="">
      <xdr:nvSpPr>
        <xdr:cNvPr id="724" name="n_1mainValue【消防施設】&#10;有形固定資産減価償却率"/>
        <xdr:cNvSpPr txBox="1"/>
      </xdr:nvSpPr>
      <xdr:spPr>
        <a:xfrm>
          <a:off x="13742044"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725" name="n_2mainValue【消防施設】&#10;有形固定資産減価償却率"/>
        <xdr:cNvSpPr txBox="1"/>
      </xdr:nvSpPr>
      <xdr:spPr>
        <a:xfrm>
          <a:off x="12960994"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106153</xdr:rowOff>
    </xdr:from>
    <xdr:ext cx="405111" cy="259045"/>
    <xdr:sp macro="" textlink="">
      <xdr:nvSpPr>
        <xdr:cNvPr id="726" name="n_3mainValue【消防施設】&#10;有形固定資産減価償却率"/>
        <xdr:cNvSpPr txBox="1"/>
      </xdr:nvSpPr>
      <xdr:spPr>
        <a:xfrm>
          <a:off x="12167244"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19951064" y="1278966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199898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19881850" y="14218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19989800" y="1257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19881850" y="12789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53" name="【消防施設】&#10;一人当たり面積平均値テキスト"/>
        <xdr:cNvSpPr txBox="1"/>
      </xdr:nvSpPr>
      <xdr:spPr>
        <a:xfrm>
          <a:off x="19989800" y="13762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19900900" y="13784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19157950" y="13793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18345150" y="1381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7551400" y="1381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763" name="楕円 762"/>
        <xdr:cNvSpPr/>
      </xdr:nvSpPr>
      <xdr:spPr>
        <a:xfrm>
          <a:off x="19900900" y="137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764" name="【消防施設】&#10;一人当たり面積該当値テキスト"/>
        <xdr:cNvSpPr txBox="1"/>
      </xdr:nvSpPr>
      <xdr:spPr>
        <a:xfrm>
          <a:off x="19989800" y="1360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765" name="楕円 764"/>
        <xdr:cNvSpPr/>
      </xdr:nvSpPr>
      <xdr:spPr>
        <a:xfrm>
          <a:off x="19157950" y="137431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90678</xdr:rowOff>
    </xdr:to>
    <xdr:cxnSp macro="">
      <xdr:nvCxnSpPr>
        <xdr:cNvPr id="766" name="直線コネクタ 765"/>
        <xdr:cNvCxnSpPr/>
      </xdr:nvCxnSpPr>
      <xdr:spPr>
        <a:xfrm>
          <a:off x="19202400" y="1379397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67" name="楕円 766"/>
        <xdr:cNvSpPr/>
      </xdr:nvSpPr>
      <xdr:spPr>
        <a:xfrm>
          <a:off x="1834515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95250</xdr:rowOff>
    </xdr:to>
    <xdr:cxnSp macro="">
      <xdr:nvCxnSpPr>
        <xdr:cNvPr id="768" name="直線コネクタ 767"/>
        <xdr:cNvCxnSpPr/>
      </xdr:nvCxnSpPr>
      <xdr:spPr>
        <a:xfrm flipV="1">
          <a:off x="18395950" y="1379397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69" name="楕円 768"/>
        <xdr:cNvSpPr/>
      </xdr:nvSpPr>
      <xdr:spPr>
        <a:xfrm>
          <a:off x="175514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70" name="直線コネクタ 769"/>
        <xdr:cNvCxnSpPr/>
      </xdr:nvCxnSpPr>
      <xdr:spPr>
        <a:xfrm>
          <a:off x="17602200" y="13798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71" name="n_1aveValue【消防施設】&#10;一人当たり面積"/>
        <xdr:cNvSpPr txBox="1"/>
      </xdr:nvSpPr>
      <xdr:spPr>
        <a:xfrm>
          <a:off x="18980227" y="138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xdr:cNvSpPr txBox="1"/>
      </xdr:nvSpPr>
      <xdr:spPr>
        <a:xfrm>
          <a:off x="18180127" y="1389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7386377" y="1389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774" name="n_1mainValue【消防施設】&#10;一人当たり面積"/>
        <xdr:cNvSpPr txBox="1"/>
      </xdr:nvSpPr>
      <xdr:spPr>
        <a:xfrm>
          <a:off x="18980227"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75" name="n_2mainValue【消防施設】&#10;一人当たり面積"/>
        <xdr:cNvSpPr txBox="1"/>
      </xdr:nvSpPr>
      <xdr:spPr>
        <a:xfrm>
          <a:off x="181801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76" name="n_3mainValue【消防施設】&#10;一人当たり面積"/>
        <xdr:cNvSpPr txBox="1"/>
      </xdr:nvSpPr>
      <xdr:spPr>
        <a:xfrm>
          <a:off x="1738637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4699614" y="16461921"/>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4738350"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4611350" y="17843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7" name="【庁舎】&#10;有形固定資産減価償却率平均値テキスト"/>
        <xdr:cNvSpPr txBox="1"/>
      </xdr:nvSpPr>
      <xdr:spPr>
        <a:xfrm>
          <a:off x="14738350" y="16921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4649450" y="170633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3887450" y="170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3093700" y="1704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2299950" y="170796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817" name="楕円 816"/>
        <xdr:cNvSpPr/>
      </xdr:nvSpPr>
      <xdr:spPr>
        <a:xfrm>
          <a:off x="14649450" y="175113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818" name="【庁舎】&#10;有形固定資産減価償却率該当値テキスト"/>
        <xdr:cNvSpPr txBox="1"/>
      </xdr:nvSpPr>
      <xdr:spPr>
        <a:xfrm>
          <a:off x="14738350" y="1749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19" name="楕円 818"/>
        <xdr:cNvSpPr/>
      </xdr:nvSpPr>
      <xdr:spPr>
        <a:xfrm>
          <a:off x="13887450" y="175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106</xdr:row>
      <xdr:rowOff>99061</xdr:rowOff>
    </xdr:to>
    <xdr:cxnSp macro="">
      <xdr:nvCxnSpPr>
        <xdr:cNvPr id="820" name="直線コネクタ 819"/>
        <xdr:cNvCxnSpPr/>
      </xdr:nvCxnSpPr>
      <xdr:spPr>
        <a:xfrm flipV="1">
          <a:off x="13938250" y="17562105"/>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821" name="楕円 820"/>
        <xdr:cNvSpPr/>
      </xdr:nvSpPr>
      <xdr:spPr>
        <a:xfrm>
          <a:off x="13093700" y="175798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130084</xdr:rowOff>
    </xdr:to>
    <xdr:cxnSp macro="">
      <xdr:nvCxnSpPr>
        <xdr:cNvPr id="822" name="直線コネクタ 821"/>
        <xdr:cNvCxnSpPr/>
      </xdr:nvCxnSpPr>
      <xdr:spPr>
        <a:xfrm flipV="1">
          <a:off x="13144500" y="17599661"/>
          <a:ext cx="79375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823" name="楕円 822"/>
        <xdr:cNvSpPr/>
      </xdr:nvSpPr>
      <xdr:spPr>
        <a:xfrm>
          <a:off x="12299950" y="17019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106</xdr:row>
      <xdr:rowOff>130084</xdr:rowOff>
    </xdr:to>
    <xdr:cxnSp macro="">
      <xdr:nvCxnSpPr>
        <xdr:cNvPr id="824" name="直線コネクタ 823"/>
        <xdr:cNvCxnSpPr/>
      </xdr:nvCxnSpPr>
      <xdr:spPr>
        <a:xfrm>
          <a:off x="12344400" y="17070070"/>
          <a:ext cx="800100" cy="56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25" name="n_1aveValue【庁舎】&#10;有形固定資産減価償却率"/>
        <xdr:cNvSpPr txBox="1"/>
      </xdr:nvSpPr>
      <xdr:spPr>
        <a:xfrm>
          <a:off x="13742044" y="1685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6" name="n_2aveValue【庁舎】&#10;有形固定資産減価償却率"/>
        <xdr:cNvSpPr txBox="1"/>
      </xdr:nvSpPr>
      <xdr:spPr>
        <a:xfrm>
          <a:off x="12960994"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2167244" y="1717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28" name="n_1mainValue【庁舎】&#10;有形固定資産減価償却率"/>
        <xdr:cNvSpPr txBox="1"/>
      </xdr:nvSpPr>
      <xdr:spPr>
        <a:xfrm>
          <a:off x="13742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829" name="n_2mainValue【庁舎】&#10;有形固定資産減価償却率"/>
        <xdr:cNvSpPr txBox="1"/>
      </xdr:nvSpPr>
      <xdr:spPr>
        <a:xfrm>
          <a:off x="12960994" y="1766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830" name="n_3mainValue【庁舎】&#10;有形固定資産減価償却率"/>
        <xdr:cNvSpPr txBox="1"/>
      </xdr:nvSpPr>
      <xdr:spPr>
        <a:xfrm>
          <a:off x="12167244" y="168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19951064" y="16566606"/>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19989800" y="1805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19881850" y="18054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19989800" y="1634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19881850" y="16566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19989800" y="17595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19900900" y="17617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19157950" y="17643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18345150" y="17653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7551400" y="17620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147864</xdr:rowOff>
    </xdr:from>
    <xdr:to>
      <xdr:col>116</xdr:col>
      <xdr:colOff>114300</xdr:colOff>
      <xdr:row>104</xdr:row>
      <xdr:rowOff>78014</xdr:rowOff>
    </xdr:to>
    <xdr:sp macro="" textlink="">
      <xdr:nvSpPr>
        <xdr:cNvPr id="872" name="楕円 871"/>
        <xdr:cNvSpPr/>
      </xdr:nvSpPr>
      <xdr:spPr>
        <a:xfrm>
          <a:off x="19900900" y="17153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170741</xdr:rowOff>
    </xdr:from>
    <xdr:ext cx="469744" cy="259045"/>
    <xdr:sp macro="" textlink="">
      <xdr:nvSpPr>
        <xdr:cNvPr id="873" name="【庁舎】&#10;一人当たり面積該当値テキスト"/>
        <xdr:cNvSpPr txBox="1"/>
      </xdr:nvSpPr>
      <xdr:spPr>
        <a:xfrm>
          <a:off x="19989800" y="1700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154395</xdr:rowOff>
    </xdr:from>
    <xdr:to>
      <xdr:col>112</xdr:col>
      <xdr:colOff>38100</xdr:colOff>
      <xdr:row>104</xdr:row>
      <xdr:rowOff>84545</xdr:rowOff>
    </xdr:to>
    <xdr:sp macro="" textlink="">
      <xdr:nvSpPr>
        <xdr:cNvPr id="874" name="楕円 873"/>
        <xdr:cNvSpPr/>
      </xdr:nvSpPr>
      <xdr:spPr>
        <a:xfrm>
          <a:off x="19157950" y="17159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27214</xdr:rowOff>
    </xdr:from>
    <xdr:to>
      <xdr:col>116</xdr:col>
      <xdr:colOff>63500</xdr:colOff>
      <xdr:row>104</xdr:row>
      <xdr:rowOff>33745</xdr:rowOff>
    </xdr:to>
    <xdr:cxnSp macro="">
      <xdr:nvCxnSpPr>
        <xdr:cNvPr id="875" name="直線コネクタ 874"/>
        <xdr:cNvCxnSpPr/>
      </xdr:nvCxnSpPr>
      <xdr:spPr>
        <a:xfrm flipV="1">
          <a:off x="19202400" y="17197614"/>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157662</xdr:rowOff>
    </xdr:from>
    <xdr:to>
      <xdr:col>107</xdr:col>
      <xdr:colOff>101600</xdr:colOff>
      <xdr:row>104</xdr:row>
      <xdr:rowOff>87812</xdr:rowOff>
    </xdr:to>
    <xdr:sp macro="" textlink="">
      <xdr:nvSpPr>
        <xdr:cNvPr id="876" name="楕円 875"/>
        <xdr:cNvSpPr/>
      </xdr:nvSpPr>
      <xdr:spPr>
        <a:xfrm>
          <a:off x="18345150" y="17162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37012</xdr:rowOff>
    </xdr:to>
    <xdr:cxnSp macro="">
      <xdr:nvCxnSpPr>
        <xdr:cNvPr id="877" name="直線コネクタ 876"/>
        <xdr:cNvCxnSpPr/>
      </xdr:nvCxnSpPr>
      <xdr:spPr>
        <a:xfrm flipV="1">
          <a:off x="18395950" y="17204145"/>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878" name="楕円 877"/>
        <xdr:cNvSpPr/>
      </xdr:nvSpPr>
      <xdr:spPr>
        <a:xfrm>
          <a:off x="17551400" y="175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37012</xdr:rowOff>
    </xdr:from>
    <xdr:to>
      <xdr:col>107</xdr:col>
      <xdr:colOff>50800</xdr:colOff>
      <xdr:row>106</xdr:row>
      <xdr:rowOff>105592</xdr:rowOff>
    </xdr:to>
    <xdr:cxnSp macro="">
      <xdr:nvCxnSpPr>
        <xdr:cNvPr id="879" name="直線コネクタ 878"/>
        <xdr:cNvCxnSpPr/>
      </xdr:nvCxnSpPr>
      <xdr:spPr>
        <a:xfrm flipV="1">
          <a:off x="17602200" y="17207412"/>
          <a:ext cx="79375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18980227" y="177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18180127" y="177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7386377" y="177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101072</xdr:rowOff>
    </xdr:from>
    <xdr:ext cx="469744" cy="259045"/>
    <xdr:sp macro="" textlink="">
      <xdr:nvSpPr>
        <xdr:cNvPr id="883" name="n_1mainValue【庁舎】&#10;一人当たり面積"/>
        <xdr:cNvSpPr txBox="1"/>
      </xdr:nvSpPr>
      <xdr:spPr>
        <a:xfrm>
          <a:off x="18980227" y="1694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104339</xdr:rowOff>
    </xdr:from>
    <xdr:ext cx="469744" cy="259045"/>
    <xdr:sp macro="" textlink="">
      <xdr:nvSpPr>
        <xdr:cNvPr id="884" name="n_2mainValue【庁舎】&#10;一人当たり面積"/>
        <xdr:cNvSpPr txBox="1"/>
      </xdr:nvSpPr>
      <xdr:spPr>
        <a:xfrm>
          <a:off x="18180127" y="1694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885" name="n_3mainValue【庁舎】&#10;一人当たり面積"/>
        <xdr:cNvSpPr txBox="1"/>
      </xdr:nvSpPr>
      <xdr:spPr>
        <a:xfrm>
          <a:off x="17386377" y="1733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庁舎にかかる有形固定資産減価償却率が類似団体と比較して低い水準にあるが、これは庁舎整備事業（建替え）を実施したことによるものである。　地域市民センターについても築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年以上経過した施設が多く、順次改修や建替えを行っているところであり、更なる低下が見込まれる。　保健センター・保健所は築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年以上を経過した施設が複数あり、類似団体を大きく上回っている。　今後、改修や建替え時期を迎えるため、必要に応じて複合化などの機能の見直しに取り組んでいくこととしている。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ヶ年平均）は、近年は低下傾向にあり類似団体内平均値を下回っている。また、単年度財政力指数も、前年度とほぼ同水準で推移（</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ポイントの減）している。合併特例期間の終了を見据え、今後「歳入に見合った歳出」の徹底による歳出削減と市税徴収強化によって、持続可能な財政運営に努める。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5" name="直線コネクタ 74"/>
        <xdr:cNvCxnSpPr/>
      </xdr:nvCxnSpPr>
      <xdr:spPr>
        <a:xfrm>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経常一般財源では、地方消費税交付金が</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％）などの増要因があったが、法人市民税の落ち込みに伴い市税が</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％）となり全体では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また、歳出面では、下水道事業の起債償還が進んだことにより、補助費等が</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％）の減となり、経常収支比率は</a:t>
          </a:r>
          <a:r>
            <a:rPr kumimoji="1" lang="en-US" altLang="ja-JP" sz="1300">
              <a:latin typeface="ＭＳ Ｐゴシック" panose="020B0600070205080204" pitchFamily="50" charset="-128"/>
              <a:ea typeface="ＭＳ Ｐゴシック" panose="020B0600070205080204" pitchFamily="50" charset="-128"/>
            </a:rPr>
            <a:t>89.2</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106934</xdr:rowOff>
    </xdr:to>
    <xdr:cxnSp macro="">
      <xdr:nvCxnSpPr>
        <xdr:cNvPr id="130" name="直線コネクタ 129"/>
        <xdr:cNvCxnSpPr/>
      </xdr:nvCxnSpPr>
      <xdr:spPr>
        <a:xfrm flipV="1">
          <a:off x="4114800" y="1099769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106934</xdr:rowOff>
    </xdr:to>
    <xdr:cxnSp macro="">
      <xdr:nvCxnSpPr>
        <xdr:cNvPr id="133" name="直線コネクタ 132"/>
        <xdr:cNvCxnSpPr/>
      </xdr:nvCxnSpPr>
      <xdr:spPr>
        <a:xfrm>
          <a:off x="3225800" y="1091565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167386</xdr:rowOff>
    </xdr:to>
    <xdr:cxnSp macro="">
      <xdr:nvCxnSpPr>
        <xdr:cNvPr id="136" name="直線コネクタ 135"/>
        <xdr:cNvCxnSpPr/>
      </xdr:nvCxnSpPr>
      <xdr:spPr>
        <a:xfrm flipV="1">
          <a:off x="2336800" y="1091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167386</xdr:rowOff>
    </xdr:to>
    <xdr:cxnSp macro="">
      <xdr:nvCxnSpPr>
        <xdr:cNvPr id="139" name="直線コネクタ 138"/>
        <xdr:cNvCxnSpPr/>
      </xdr:nvCxnSpPr>
      <xdr:spPr>
        <a:xfrm>
          <a:off x="1447800" y="1093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162069</xdr:rowOff>
    </xdr:from>
    <xdr:ext cx="762000" cy="259045"/>
    <xdr:sp macro="" textlink="">
      <xdr:nvSpPr>
        <xdr:cNvPr id="150" name="財政構造の弾力性該当値テキスト"/>
        <xdr:cNvSpPr txBox="1"/>
      </xdr:nvSpPr>
      <xdr:spPr>
        <a:xfrm>
          <a:off x="50419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1" name="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167911</xdr:rowOff>
    </xdr:from>
    <xdr:ext cx="736600" cy="259045"/>
    <xdr:sp macro="" textlink="">
      <xdr:nvSpPr>
        <xdr:cNvPr id="152" name="テキスト ボックス 151"/>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4" name="テキスト ボックス 15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5" name="楕円 154"/>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6" name="テキスト ボックス 155"/>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物件費は近年減少傾向にあるものの、人件費は臨時保育士等の処遇改善を行ったことによる（人件費への科目振替）、増加などにより、前年度比で</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21560</xdr:rowOff>
    </xdr:from>
    <xdr:to>
      <xdr:col>23</xdr:col>
      <xdr:colOff>133350</xdr:colOff>
      <xdr:row>83</xdr:row>
      <xdr:rowOff>22544</xdr:rowOff>
    </xdr:to>
    <xdr:cxnSp macro="">
      <xdr:nvCxnSpPr>
        <xdr:cNvPr id="191" name="直線コネクタ 190"/>
        <xdr:cNvCxnSpPr/>
      </xdr:nvCxnSpPr>
      <xdr:spPr>
        <a:xfrm>
          <a:off x="4114800" y="14251910"/>
          <a:ext cx="8382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162182</xdr:rowOff>
    </xdr:from>
    <xdr:to>
      <xdr:col>19</xdr:col>
      <xdr:colOff>133350</xdr:colOff>
      <xdr:row>83</xdr:row>
      <xdr:rowOff>21560</xdr:rowOff>
    </xdr:to>
    <xdr:cxnSp macro="">
      <xdr:nvCxnSpPr>
        <xdr:cNvPr id="194" name="直線コネクタ 193"/>
        <xdr:cNvCxnSpPr/>
      </xdr:nvCxnSpPr>
      <xdr:spPr>
        <a:xfrm>
          <a:off x="3225800" y="14221082"/>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155406</xdr:rowOff>
    </xdr:from>
    <xdr:to>
      <xdr:col>15</xdr:col>
      <xdr:colOff>82550</xdr:colOff>
      <xdr:row>82</xdr:row>
      <xdr:rowOff>162182</xdr:rowOff>
    </xdr:to>
    <xdr:cxnSp macro="">
      <xdr:nvCxnSpPr>
        <xdr:cNvPr id="197" name="直線コネクタ 196"/>
        <xdr:cNvCxnSpPr/>
      </xdr:nvCxnSpPr>
      <xdr:spPr>
        <a:xfrm>
          <a:off x="2336800" y="1421430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153003</xdr:rowOff>
    </xdr:from>
    <xdr:to>
      <xdr:col>11</xdr:col>
      <xdr:colOff>31750</xdr:colOff>
      <xdr:row>82</xdr:row>
      <xdr:rowOff>155406</xdr:rowOff>
    </xdr:to>
    <xdr:cxnSp macro="">
      <xdr:nvCxnSpPr>
        <xdr:cNvPr id="200" name="直線コネクタ 199"/>
        <xdr:cNvCxnSpPr/>
      </xdr:nvCxnSpPr>
      <xdr:spPr>
        <a:xfrm>
          <a:off x="1447800" y="14211903"/>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143194</xdr:rowOff>
    </xdr:from>
    <xdr:to>
      <xdr:col>23</xdr:col>
      <xdr:colOff>184150</xdr:colOff>
      <xdr:row>83</xdr:row>
      <xdr:rowOff>73344</xdr:rowOff>
    </xdr:to>
    <xdr:sp macro="" textlink="">
      <xdr:nvSpPr>
        <xdr:cNvPr id="210" name="楕円 209"/>
        <xdr:cNvSpPr/>
      </xdr:nvSpPr>
      <xdr:spPr>
        <a:xfrm>
          <a:off x="4902200" y="14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115271</xdr:rowOff>
    </xdr:from>
    <xdr:ext cx="762000" cy="259045"/>
    <xdr:sp macro="" textlink="">
      <xdr:nvSpPr>
        <xdr:cNvPr id="211" name="人件費・物件費等の状況該当値テキスト"/>
        <xdr:cNvSpPr txBox="1"/>
      </xdr:nvSpPr>
      <xdr:spPr>
        <a:xfrm>
          <a:off x="5041900" y="1417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142210</xdr:rowOff>
    </xdr:from>
    <xdr:to>
      <xdr:col>19</xdr:col>
      <xdr:colOff>184150</xdr:colOff>
      <xdr:row>83</xdr:row>
      <xdr:rowOff>72360</xdr:rowOff>
    </xdr:to>
    <xdr:sp macro="" textlink="">
      <xdr:nvSpPr>
        <xdr:cNvPr id="212" name="楕円 211"/>
        <xdr:cNvSpPr/>
      </xdr:nvSpPr>
      <xdr:spPr>
        <a:xfrm>
          <a:off x="4064000" y="14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57137</xdr:rowOff>
    </xdr:from>
    <xdr:ext cx="736600" cy="259045"/>
    <xdr:sp macro="" textlink="">
      <xdr:nvSpPr>
        <xdr:cNvPr id="213" name="テキスト ボックス 212"/>
        <xdr:cNvSpPr txBox="1"/>
      </xdr:nvSpPr>
      <xdr:spPr>
        <a:xfrm>
          <a:off x="3733800" y="1428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111382</xdr:rowOff>
    </xdr:from>
    <xdr:to>
      <xdr:col>15</xdr:col>
      <xdr:colOff>133350</xdr:colOff>
      <xdr:row>83</xdr:row>
      <xdr:rowOff>41532</xdr:rowOff>
    </xdr:to>
    <xdr:sp macro="" textlink="">
      <xdr:nvSpPr>
        <xdr:cNvPr id="214" name="楕円 213"/>
        <xdr:cNvSpPr/>
      </xdr:nvSpPr>
      <xdr:spPr>
        <a:xfrm>
          <a:off x="3175000" y="141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26309</xdr:rowOff>
    </xdr:from>
    <xdr:ext cx="762000" cy="259045"/>
    <xdr:sp macro="" textlink="">
      <xdr:nvSpPr>
        <xdr:cNvPr id="215" name="テキスト ボックス 214"/>
        <xdr:cNvSpPr txBox="1"/>
      </xdr:nvSpPr>
      <xdr:spPr>
        <a:xfrm>
          <a:off x="2844800" y="142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104606</xdr:rowOff>
    </xdr:from>
    <xdr:to>
      <xdr:col>11</xdr:col>
      <xdr:colOff>82550</xdr:colOff>
      <xdr:row>83</xdr:row>
      <xdr:rowOff>34756</xdr:rowOff>
    </xdr:to>
    <xdr:sp macro="" textlink="">
      <xdr:nvSpPr>
        <xdr:cNvPr id="216" name="楕円 215"/>
        <xdr:cNvSpPr/>
      </xdr:nvSpPr>
      <xdr:spPr>
        <a:xfrm>
          <a:off x="2286000" y="141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19533</xdr:rowOff>
    </xdr:from>
    <xdr:ext cx="762000" cy="259045"/>
    <xdr:sp macro="" textlink="">
      <xdr:nvSpPr>
        <xdr:cNvPr id="217" name="テキスト ボックス 216"/>
        <xdr:cNvSpPr txBox="1"/>
      </xdr:nvSpPr>
      <xdr:spPr>
        <a:xfrm>
          <a:off x="1955800" y="142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102203</xdr:rowOff>
    </xdr:from>
    <xdr:to>
      <xdr:col>7</xdr:col>
      <xdr:colOff>31750</xdr:colOff>
      <xdr:row>83</xdr:row>
      <xdr:rowOff>32353</xdr:rowOff>
    </xdr:to>
    <xdr:sp macro="" textlink="">
      <xdr:nvSpPr>
        <xdr:cNvPr id="218" name="楕円 217"/>
        <xdr:cNvSpPr/>
      </xdr:nvSpPr>
      <xdr:spPr>
        <a:xfrm>
          <a:off x="1397000" y="141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42530</xdr:rowOff>
    </xdr:from>
    <xdr:ext cx="762000" cy="259045"/>
    <xdr:sp macro="" textlink="">
      <xdr:nvSpPr>
        <xdr:cNvPr id="219" name="テキスト ボックス 218"/>
        <xdr:cNvSpPr txBox="1"/>
      </xdr:nvSpPr>
      <xdr:spPr>
        <a:xfrm>
          <a:off x="1066800" y="1392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ラスパイレス指数は近年ほぼ同水準で推移している。引き続き、社会情勢の変化や国の公務員制度改革の動向等も踏まえ、給与制度の適正化を進めるとともに、人件費の抑制に努める。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55" name="直線コネクタ 254"/>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13607</xdr:rowOff>
    </xdr:to>
    <xdr:cxnSp macro="">
      <xdr:nvCxnSpPr>
        <xdr:cNvPr id="258" name="直線コネクタ 257"/>
        <xdr:cNvCxnSpPr/>
      </xdr:nvCxnSpPr>
      <xdr:spPr>
        <a:xfrm flipV="1">
          <a:off x="15290800" y="1431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13607</xdr:rowOff>
    </xdr:to>
    <xdr:cxnSp macro="">
      <xdr:nvCxnSpPr>
        <xdr:cNvPr id="261" name="直線コネクタ 260"/>
        <xdr:cNvCxnSpPr/>
      </xdr:nvCxnSpPr>
      <xdr:spPr>
        <a:xfrm>
          <a:off x="14401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64" name="直線コネクタ 263"/>
        <xdr:cNvCxnSpPr/>
      </xdr:nvCxnSpPr>
      <xdr:spPr>
        <a:xfrm flipV="1">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79" name="テキスト ボックス 278"/>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2" name="楕円 281"/>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83" name="テキスト ボックス 282"/>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町合併以来、定員適正化計画（</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）、定員適正化計画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）、定員適正化計画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時計画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に基づき、勧奨退職の推進や採用の抑制により計画以上のペースで縮減してきたが、近年はマンパワーの維持のため雇用の抑制を控えたことにより、類似団体平均をやや上回っている。今後も民間委託等の推進を図るなど事務事業の見直しと適正人員の配置及び嘱託・臨時職員の活用を行い、類似団体平均と同程度となるよう職員の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38418</xdr:rowOff>
    </xdr:from>
    <xdr:to>
      <xdr:col>81</xdr:col>
      <xdr:colOff>44450</xdr:colOff>
      <xdr:row>62</xdr:row>
      <xdr:rowOff>50482</xdr:rowOff>
    </xdr:to>
    <xdr:cxnSp macro="">
      <xdr:nvCxnSpPr>
        <xdr:cNvPr id="318" name="直線コネクタ 317"/>
        <xdr:cNvCxnSpPr/>
      </xdr:nvCxnSpPr>
      <xdr:spPr>
        <a:xfrm>
          <a:off x="16179800" y="1066831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84667</xdr:rowOff>
    </xdr:to>
    <xdr:cxnSp macro="">
      <xdr:nvCxnSpPr>
        <xdr:cNvPr id="321" name="直線コネクタ 320"/>
        <xdr:cNvCxnSpPr/>
      </xdr:nvCxnSpPr>
      <xdr:spPr>
        <a:xfrm flipV="1">
          <a:off x="15290800" y="1066831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84667</xdr:rowOff>
    </xdr:from>
    <xdr:to>
      <xdr:col>72</xdr:col>
      <xdr:colOff>203200</xdr:colOff>
      <xdr:row>62</xdr:row>
      <xdr:rowOff>96731</xdr:rowOff>
    </xdr:to>
    <xdr:cxnSp macro="">
      <xdr:nvCxnSpPr>
        <xdr:cNvPr id="324" name="直線コネクタ 323"/>
        <xdr:cNvCxnSpPr/>
      </xdr:nvCxnSpPr>
      <xdr:spPr>
        <a:xfrm flipV="1">
          <a:off x="14401800" y="107145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118851</xdr:rowOff>
    </xdr:to>
    <xdr:cxnSp macro="">
      <xdr:nvCxnSpPr>
        <xdr:cNvPr id="327" name="直線コネクタ 326"/>
        <xdr:cNvCxnSpPr/>
      </xdr:nvCxnSpPr>
      <xdr:spPr>
        <a:xfrm flipV="1">
          <a:off x="13512800" y="1072663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171132</xdr:rowOff>
    </xdr:from>
    <xdr:to>
      <xdr:col>81</xdr:col>
      <xdr:colOff>95250</xdr:colOff>
      <xdr:row>62</xdr:row>
      <xdr:rowOff>101282</xdr:rowOff>
    </xdr:to>
    <xdr:sp macro="" textlink="">
      <xdr:nvSpPr>
        <xdr:cNvPr id="337" name="楕円 336"/>
        <xdr:cNvSpPr/>
      </xdr:nvSpPr>
      <xdr:spPr>
        <a:xfrm>
          <a:off x="16967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143209</xdr:rowOff>
    </xdr:from>
    <xdr:ext cx="762000" cy="259045"/>
    <xdr:sp macro="" textlink="">
      <xdr:nvSpPr>
        <xdr:cNvPr id="338" name="定員管理の状況該当値テキスト"/>
        <xdr:cNvSpPr txBox="1"/>
      </xdr:nvSpPr>
      <xdr:spPr>
        <a:xfrm>
          <a:off x="17106900" y="1060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159068</xdr:rowOff>
    </xdr:from>
    <xdr:to>
      <xdr:col>77</xdr:col>
      <xdr:colOff>95250</xdr:colOff>
      <xdr:row>62</xdr:row>
      <xdr:rowOff>89218</xdr:rowOff>
    </xdr:to>
    <xdr:sp macro="" textlink="">
      <xdr:nvSpPr>
        <xdr:cNvPr id="339" name="楕円 338"/>
        <xdr:cNvSpPr/>
      </xdr:nvSpPr>
      <xdr:spPr>
        <a:xfrm>
          <a:off x="16129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40" name="テキスト ボックス 339"/>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33867</xdr:rowOff>
    </xdr:from>
    <xdr:to>
      <xdr:col>73</xdr:col>
      <xdr:colOff>44450</xdr:colOff>
      <xdr:row>62</xdr:row>
      <xdr:rowOff>135467</xdr:rowOff>
    </xdr:to>
    <xdr:sp macro="" textlink="">
      <xdr:nvSpPr>
        <xdr:cNvPr id="341" name="楕円 340"/>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120244</xdr:rowOff>
    </xdr:from>
    <xdr:ext cx="762000" cy="259045"/>
    <xdr:sp macro="" textlink="">
      <xdr:nvSpPr>
        <xdr:cNvPr id="342" name="テキスト ボックス 341"/>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3" name="楕円 342"/>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4" name="テキスト ボックス 343"/>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68051</xdr:rowOff>
    </xdr:from>
    <xdr:to>
      <xdr:col>64</xdr:col>
      <xdr:colOff>152400</xdr:colOff>
      <xdr:row>62</xdr:row>
      <xdr:rowOff>169651</xdr:rowOff>
    </xdr:to>
    <xdr:sp macro="" textlink="">
      <xdr:nvSpPr>
        <xdr:cNvPr id="345" name="楕円 344"/>
        <xdr:cNvSpPr/>
      </xdr:nvSpPr>
      <xdr:spPr>
        <a:xfrm>
          <a:off x="13462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154428</xdr:rowOff>
    </xdr:from>
    <xdr:ext cx="762000" cy="259045"/>
    <xdr:sp macro="" textlink="">
      <xdr:nvSpPr>
        <xdr:cNvPr id="346" name="テキスト ボックス 345"/>
        <xdr:cNvSpPr txBox="1"/>
      </xdr:nvSpPr>
      <xdr:spPr>
        <a:xfrm>
          <a:off x="13131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実質公債費比率は、庁舎整備事業などの大規模建設事業を実施したが、交付税措置の手厚い事業（旧合併特例例事業債（特例分）、臨時財政対策債）に厳選していることに加え、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年度は一部事務組合や公営企業会計での起債償還が進んだことに伴う繰出金の減少により、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ポイント高く、引き続き交付税措置率が高い有利な起債を発行するなど、財務体質の改善に努める。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65859</xdr:rowOff>
    </xdr:from>
    <xdr:to>
      <xdr:col>81</xdr:col>
      <xdr:colOff>44450</xdr:colOff>
      <xdr:row>41</xdr:row>
      <xdr:rowOff>127907</xdr:rowOff>
    </xdr:to>
    <xdr:cxnSp macro="">
      <xdr:nvCxnSpPr>
        <xdr:cNvPr id="381" name="直線コネクタ 380"/>
        <xdr:cNvCxnSpPr/>
      </xdr:nvCxnSpPr>
      <xdr:spPr>
        <a:xfrm flipV="1">
          <a:off x="16179800" y="709530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141696</xdr:rowOff>
    </xdr:to>
    <xdr:cxnSp macro="">
      <xdr:nvCxnSpPr>
        <xdr:cNvPr id="384" name="直線コネクタ 383"/>
        <xdr:cNvCxnSpPr/>
      </xdr:nvCxnSpPr>
      <xdr:spPr>
        <a:xfrm flipV="1">
          <a:off x="15290800" y="71573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141696</xdr:rowOff>
    </xdr:from>
    <xdr:to>
      <xdr:col>72</xdr:col>
      <xdr:colOff>203200</xdr:colOff>
      <xdr:row>41</xdr:row>
      <xdr:rowOff>169273</xdr:rowOff>
    </xdr:to>
    <xdr:cxnSp macro="">
      <xdr:nvCxnSpPr>
        <xdr:cNvPr id="387" name="直線コネクタ 386"/>
        <xdr:cNvCxnSpPr/>
      </xdr:nvCxnSpPr>
      <xdr:spPr>
        <a:xfrm flipV="1">
          <a:off x="14401800" y="71711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32294</xdr:rowOff>
    </xdr:to>
    <xdr:cxnSp macro="">
      <xdr:nvCxnSpPr>
        <xdr:cNvPr id="390" name="直線コネクタ 389"/>
        <xdr:cNvCxnSpPr/>
      </xdr:nvCxnSpPr>
      <xdr:spPr>
        <a:xfrm flipV="1">
          <a:off x="13512800" y="719872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15059</xdr:rowOff>
    </xdr:from>
    <xdr:to>
      <xdr:col>81</xdr:col>
      <xdr:colOff>95250</xdr:colOff>
      <xdr:row>41</xdr:row>
      <xdr:rowOff>116659</xdr:rowOff>
    </xdr:to>
    <xdr:sp macro="" textlink="">
      <xdr:nvSpPr>
        <xdr:cNvPr id="400" name="楕円 399"/>
        <xdr:cNvSpPr/>
      </xdr:nvSpPr>
      <xdr:spPr>
        <a:xfrm>
          <a:off x="169672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158586</xdr:rowOff>
    </xdr:from>
    <xdr:ext cx="762000" cy="259045"/>
    <xdr:sp macro="" textlink="">
      <xdr:nvSpPr>
        <xdr:cNvPr id="401" name="公債費負担の状況該当値テキスト"/>
        <xdr:cNvSpPr txBox="1"/>
      </xdr:nvSpPr>
      <xdr:spPr>
        <a:xfrm>
          <a:off x="17106900" y="701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2" name="楕円 401"/>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3" name="テキスト ボックス 40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90896</xdr:rowOff>
    </xdr:from>
    <xdr:to>
      <xdr:col>73</xdr:col>
      <xdr:colOff>44450</xdr:colOff>
      <xdr:row>42</xdr:row>
      <xdr:rowOff>21046</xdr:rowOff>
    </xdr:to>
    <xdr:sp macro="" textlink="">
      <xdr:nvSpPr>
        <xdr:cNvPr id="404" name="楕円 403"/>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5823</xdr:rowOff>
    </xdr:from>
    <xdr:ext cx="762000" cy="259045"/>
    <xdr:sp macro="" textlink="">
      <xdr:nvSpPr>
        <xdr:cNvPr id="405" name="テキスト ボックス 404"/>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152944</xdr:rowOff>
    </xdr:from>
    <xdr:to>
      <xdr:col>64</xdr:col>
      <xdr:colOff>152400</xdr:colOff>
      <xdr:row>42</xdr:row>
      <xdr:rowOff>83094</xdr:rowOff>
    </xdr:to>
    <xdr:sp macro="" textlink="">
      <xdr:nvSpPr>
        <xdr:cNvPr id="408" name="楕円 407"/>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67871</xdr:rowOff>
    </xdr:from>
    <xdr:ext cx="762000" cy="259045"/>
    <xdr:sp macro="" textlink="">
      <xdr:nvSpPr>
        <xdr:cNvPr id="409" name="テキスト ボックス 408"/>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将来負担比率は、近年増加傾向にあったが、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年度は公営企業等繰入見込額の減少、公立甲賀病院移転新築整備事業精算金や土地開発基金繰入金による充当可能基金の増加などにより、前年度から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106849</xdr:rowOff>
    </xdr:from>
    <xdr:to>
      <xdr:col>81</xdr:col>
      <xdr:colOff>44450</xdr:colOff>
      <xdr:row>17</xdr:row>
      <xdr:rowOff>51223</xdr:rowOff>
    </xdr:to>
    <xdr:cxnSp macro="">
      <xdr:nvCxnSpPr>
        <xdr:cNvPr id="443" name="直線コネクタ 442"/>
        <xdr:cNvCxnSpPr/>
      </xdr:nvCxnSpPr>
      <xdr:spPr>
        <a:xfrm flipV="1">
          <a:off x="16179800" y="2850049"/>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9398</xdr:rowOff>
    </xdr:from>
    <xdr:to>
      <xdr:col>77</xdr:col>
      <xdr:colOff>44450</xdr:colOff>
      <xdr:row>17</xdr:row>
      <xdr:rowOff>51223</xdr:rowOff>
    </xdr:to>
    <xdr:cxnSp macro="">
      <xdr:nvCxnSpPr>
        <xdr:cNvPr id="446" name="直線コネクタ 445"/>
        <xdr:cNvCxnSpPr/>
      </xdr:nvCxnSpPr>
      <xdr:spPr>
        <a:xfrm>
          <a:off x="15290800" y="292404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115697</xdr:rowOff>
    </xdr:from>
    <xdr:to>
      <xdr:col>72</xdr:col>
      <xdr:colOff>203200</xdr:colOff>
      <xdr:row>17</xdr:row>
      <xdr:rowOff>9398</xdr:rowOff>
    </xdr:to>
    <xdr:cxnSp macro="">
      <xdr:nvCxnSpPr>
        <xdr:cNvPr id="449" name="直線コネクタ 448"/>
        <xdr:cNvCxnSpPr/>
      </xdr:nvCxnSpPr>
      <xdr:spPr>
        <a:xfrm>
          <a:off x="14401800" y="28588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115697</xdr:rowOff>
    </xdr:from>
    <xdr:to>
      <xdr:col>68</xdr:col>
      <xdr:colOff>152400</xdr:colOff>
      <xdr:row>16</xdr:row>
      <xdr:rowOff>155914</xdr:rowOff>
    </xdr:to>
    <xdr:cxnSp macro="">
      <xdr:nvCxnSpPr>
        <xdr:cNvPr id="452" name="直線コネクタ 451"/>
        <xdr:cNvCxnSpPr/>
      </xdr:nvCxnSpPr>
      <xdr:spPr>
        <a:xfrm flipV="1">
          <a:off x="13512800" y="28588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56049</xdr:rowOff>
    </xdr:from>
    <xdr:to>
      <xdr:col>81</xdr:col>
      <xdr:colOff>95250</xdr:colOff>
      <xdr:row>16</xdr:row>
      <xdr:rowOff>157649</xdr:rowOff>
    </xdr:to>
    <xdr:sp macro="" textlink="">
      <xdr:nvSpPr>
        <xdr:cNvPr id="462" name="楕円 461"/>
        <xdr:cNvSpPr/>
      </xdr:nvSpPr>
      <xdr:spPr>
        <a:xfrm>
          <a:off x="169672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28126</xdr:rowOff>
    </xdr:from>
    <xdr:ext cx="762000" cy="259045"/>
    <xdr:sp macro="" textlink="">
      <xdr:nvSpPr>
        <xdr:cNvPr id="463" name="将来負担の状況該当値テキスト"/>
        <xdr:cNvSpPr txBox="1"/>
      </xdr:nvSpPr>
      <xdr:spPr>
        <a:xfrm>
          <a:off x="17106900" y="277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423</xdr:rowOff>
    </xdr:from>
    <xdr:to>
      <xdr:col>77</xdr:col>
      <xdr:colOff>95250</xdr:colOff>
      <xdr:row>17</xdr:row>
      <xdr:rowOff>102023</xdr:rowOff>
    </xdr:to>
    <xdr:sp macro="" textlink="">
      <xdr:nvSpPr>
        <xdr:cNvPr id="464" name="楕円 463"/>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86800</xdr:rowOff>
    </xdr:from>
    <xdr:ext cx="736600" cy="259045"/>
    <xdr:sp macro="" textlink="">
      <xdr:nvSpPr>
        <xdr:cNvPr id="465" name="テキスト ボックス 464"/>
        <xdr:cNvSpPr txBox="1"/>
      </xdr:nvSpPr>
      <xdr:spPr>
        <a:xfrm>
          <a:off x="15798800" y="300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130048</xdr:rowOff>
    </xdr:from>
    <xdr:to>
      <xdr:col>73</xdr:col>
      <xdr:colOff>44450</xdr:colOff>
      <xdr:row>17</xdr:row>
      <xdr:rowOff>60198</xdr:rowOff>
    </xdr:to>
    <xdr:sp macro="" textlink="">
      <xdr:nvSpPr>
        <xdr:cNvPr id="466" name="楕円 465"/>
        <xdr:cNvSpPr/>
      </xdr:nvSpPr>
      <xdr:spPr>
        <a:xfrm>
          <a:off x="15240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67" name="テキスト ボックス 466"/>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64897</xdr:rowOff>
    </xdr:from>
    <xdr:to>
      <xdr:col>68</xdr:col>
      <xdr:colOff>203200</xdr:colOff>
      <xdr:row>16</xdr:row>
      <xdr:rowOff>166497</xdr:rowOff>
    </xdr:to>
    <xdr:sp macro="" textlink="">
      <xdr:nvSpPr>
        <xdr:cNvPr id="468" name="楕円 467"/>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151274</xdr:rowOff>
    </xdr:from>
    <xdr:ext cx="762000" cy="259045"/>
    <xdr:sp macro="" textlink="">
      <xdr:nvSpPr>
        <xdr:cNvPr id="469" name="テキスト ボックス 468"/>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105114</xdr:rowOff>
    </xdr:from>
    <xdr:to>
      <xdr:col>64</xdr:col>
      <xdr:colOff>152400</xdr:colOff>
      <xdr:row>17</xdr:row>
      <xdr:rowOff>35264</xdr:rowOff>
    </xdr:to>
    <xdr:sp macro="" textlink="">
      <xdr:nvSpPr>
        <xdr:cNvPr id="470" name="楕円 469"/>
        <xdr:cNvSpPr/>
      </xdr:nvSpPr>
      <xdr:spPr>
        <a:xfrm>
          <a:off x="13462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20041</xdr:rowOff>
    </xdr:from>
    <xdr:ext cx="762000" cy="259045"/>
    <xdr:sp macro="" textlink="">
      <xdr:nvSpPr>
        <xdr:cNvPr id="471" name="テキスト ボックス 470"/>
        <xdr:cNvSpPr txBox="1"/>
      </xdr:nvSpPr>
      <xdr:spPr>
        <a:xfrm>
          <a:off x="13131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臨時保育士等の処遇改善を行ったことにより、「その他非常勤職員」が増加（対前年度比</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百万円増）したが、職員給（対前年度比</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百万円減）や退職手当組合負担金（対前年度比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百万円減）の減少に伴い、前年度比で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今後も定員適正化計画に基づく職員数の削減を進めるとともに、時間外勤務手当等の削減に努める。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142240</xdr:rowOff>
    </xdr:to>
    <xdr:cxnSp macro="">
      <xdr:nvCxnSpPr>
        <xdr:cNvPr id="66" name="直線コネクタ 65"/>
        <xdr:cNvCxnSpPr/>
      </xdr:nvCxnSpPr>
      <xdr:spPr>
        <a:xfrm>
          <a:off x="3987800" y="630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134620</xdr:rowOff>
    </xdr:to>
    <xdr:cxnSp macro="">
      <xdr:nvCxnSpPr>
        <xdr:cNvPr id="69" name="直線コネクタ 68"/>
        <xdr:cNvCxnSpPr/>
      </xdr:nvCxnSpPr>
      <xdr:spPr>
        <a:xfrm>
          <a:off x="3098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58420</xdr:rowOff>
    </xdr:to>
    <xdr:cxnSp macro="">
      <xdr:nvCxnSpPr>
        <xdr:cNvPr id="72" name="直線コネクタ 71"/>
        <xdr:cNvCxnSpPr/>
      </xdr:nvCxnSpPr>
      <xdr:spPr>
        <a:xfrm>
          <a:off x="2209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88900</xdr:rowOff>
    </xdr:to>
    <xdr:cxnSp macro="">
      <xdr:nvCxnSpPr>
        <xdr:cNvPr id="75" name="直線コネクタ 74"/>
        <xdr:cNvCxnSpPr/>
      </xdr:nvCxnSpPr>
      <xdr:spPr>
        <a:xfrm flipV="1">
          <a:off x="1320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ポイントの増となり、類似団体より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広い面積を有するためごみ収集運搬業務の負担や、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町合併による複数施設の運営などが依然として大きな割合を占めていることから、今後も民間委託等による事務事業の見直しや施設の統廃合を含めた行財政改革を実践し、歳出削減に努める。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100330</xdr:rowOff>
    </xdr:to>
    <xdr:cxnSp macro="">
      <xdr:nvCxnSpPr>
        <xdr:cNvPr id="127" name="直線コネクタ 126"/>
        <xdr:cNvCxnSpPr/>
      </xdr:nvCxnSpPr>
      <xdr:spPr>
        <a:xfrm>
          <a:off x="15671800" y="2992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77470</xdr:rowOff>
    </xdr:to>
    <xdr:cxnSp macro="">
      <xdr:nvCxnSpPr>
        <xdr:cNvPr id="130" name="直線コネクタ 129"/>
        <xdr:cNvCxnSpPr/>
      </xdr:nvCxnSpPr>
      <xdr:spPr>
        <a:xfrm>
          <a:off x="14782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54610</xdr:rowOff>
    </xdr:to>
    <xdr:cxnSp macro="">
      <xdr:nvCxnSpPr>
        <xdr:cNvPr id="133" name="直線コネクタ 132"/>
        <xdr:cNvCxnSpPr/>
      </xdr:nvCxnSpPr>
      <xdr:spPr>
        <a:xfrm>
          <a:off x="13893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130810</xdr:rowOff>
    </xdr:to>
    <xdr:cxnSp macro="">
      <xdr:nvCxnSpPr>
        <xdr:cNvPr id="136" name="直線コネクタ 135"/>
        <xdr:cNvCxnSpPr/>
      </xdr:nvCxnSpPr>
      <xdr:spPr>
        <a:xfrm flipV="1">
          <a:off x="13004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6" name="楕円 145"/>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7" name="物件費該当値テキスト"/>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9" name="テキスト ボックス 148"/>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1" name="テキスト ボックス 150"/>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3" name="テキスト ボックス 152"/>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対象者数の減に伴う児童手当支給事業や生活扶助支給事業などが減少要因はあるものの、障害者自立支援制度事業費や福祉医療給費などの増加により、前年度比で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今後も、少子高齢化が進み、扶助費の増加が見込まれることから、事業見直しにより、適度なサービス水準と経費のバランスに留意していく必要がある。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44704</xdr:rowOff>
    </xdr:from>
    <xdr:to>
      <xdr:col>24</xdr:col>
      <xdr:colOff>25400</xdr:colOff>
      <xdr:row>54</xdr:row>
      <xdr:rowOff>53848</xdr:rowOff>
    </xdr:to>
    <xdr:cxnSp macro="">
      <xdr:nvCxnSpPr>
        <xdr:cNvPr id="186" name="直線コネクタ 185"/>
        <xdr:cNvCxnSpPr/>
      </xdr:nvCxnSpPr>
      <xdr:spPr>
        <a:xfrm>
          <a:off x="3987800" y="9303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44704</xdr:rowOff>
    </xdr:from>
    <xdr:to>
      <xdr:col>19</xdr:col>
      <xdr:colOff>187325</xdr:colOff>
      <xdr:row>54</xdr:row>
      <xdr:rowOff>72136</xdr:rowOff>
    </xdr:to>
    <xdr:cxnSp macro="">
      <xdr:nvCxnSpPr>
        <xdr:cNvPr id="189" name="直線コネクタ 188"/>
        <xdr:cNvCxnSpPr/>
      </xdr:nvCxnSpPr>
      <xdr:spPr>
        <a:xfrm flipV="1">
          <a:off x="3098800" y="9303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xdr:rowOff>
    </xdr:from>
    <xdr:to>
      <xdr:col>15</xdr:col>
      <xdr:colOff>98425</xdr:colOff>
      <xdr:row>54</xdr:row>
      <xdr:rowOff>72136</xdr:rowOff>
    </xdr:to>
    <xdr:cxnSp macro="">
      <xdr:nvCxnSpPr>
        <xdr:cNvPr id="192" name="直線コネクタ 191"/>
        <xdr:cNvCxnSpPr/>
      </xdr:nvCxnSpPr>
      <xdr:spPr>
        <a:xfrm>
          <a:off x="2209800" y="9266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115570</xdr:rowOff>
    </xdr:from>
    <xdr:to>
      <xdr:col>11</xdr:col>
      <xdr:colOff>9525</xdr:colOff>
      <xdr:row>54</xdr:row>
      <xdr:rowOff>8128</xdr:rowOff>
    </xdr:to>
    <xdr:cxnSp macro="">
      <xdr:nvCxnSpPr>
        <xdr:cNvPr id="195" name="直線コネクタ 194"/>
        <xdr:cNvCxnSpPr/>
      </xdr:nvCxnSpPr>
      <xdr:spPr>
        <a:xfrm>
          <a:off x="1320800" y="9202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xdr:rowOff>
    </xdr:from>
    <xdr:to>
      <xdr:col>24</xdr:col>
      <xdr:colOff>76200</xdr:colOff>
      <xdr:row>54</xdr:row>
      <xdr:rowOff>104648</xdr:rowOff>
    </xdr:to>
    <xdr:sp macro="" textlink="">
      <xdr:nvSpPr>
        <xdr:cNvPr id="205" name="楕円 204"/>
        <xdr:cNvSpPr/>
      </xdr:nvSpPr>
      <xdr:spPr>
        <a:xfrm>
          <a:off x="4775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83075</xdr:rowOff>
    </xdr:from>
    <xdr:ext cx="762000" cy="259045"/>
    <xdr:sp macro="" textlink="">
      <xdr:nvSpPr>
        <xdr:cNvPr id="206" name="扶助費該当値テキスト"/>
        <xdr:cNvSpPr txBox="1"/>
      </xdr:nvSpPr>
      <xdr:spPr>
        <a:xfrm>
          <a:off x="4914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165354</xdr:rowOff>
    </xdr:from>
    <xdr:to>
      <xdr:col>20</xdr:col>
      <xdr:colOff>38100</xdr:colOff>
      <xdr:row>54</xdr:row>
      <xdr:rowOff>95504</xdr:rowOff>
    </xdr:to>
    <xdr:sp macro="" textlink="">
      <xdr:nvSpPr>
        <xdr:cNvPr id="207" name="楕円 206"/>
        <xdr:cNvSpPr/>
      </xdr:nvSpPr>
      <xdr:spPr>
        <a:xfrm>
          <a:off x="3937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105681</xdr:rowOff>
    </xdr:from>
    <xdr:ext cx="736600" cy="259045"/>
    <xdr:sp macro="" textlink="">
      <xdr:nvSpPr>
        <xdr:cNvPr id="208" name="テキスト ボックス 207"/>
        <xdr:cNvSpPr txBox="1"/>
      </xdr:nvSpPr>
      <xdr:spPr>
        <a:xfrm>
          <a:off x="3606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21336</xdr:rowOff>
    </xdr:from>
    <xdr:to>
      <xdr:col>15</xdr:col>
      <xdr:colOff>149225</xdr:colOff>
      <xdr:row>54</xdr:row>
      <xdr:rowOff>122936</xdr:rowOff>
    </xdr:to>
    <xdr:sp macro="" textlink="">
      <xdr:nvSpPr>
        <xdr:cNvPr id="209" name="楕円 208"/>
        <xdr:cNvSpPr/>
      </xdr:nvSpPr>
      <xdr:spPr>
        <a:xfrm>
          <a:off x="3048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133113</xdr:rowOff>
    </xdr:from>
    <xdr:ext cx="762000" cy="259045"/>
    <xdr:sp macro="" textlink="">
      <xdr:nvSpPr>
        <xdr:cNvPr id="210" name="テキスト ボックス 209"/>
        <xdr:cNvSpPr txBox="1"/>
      </xdr:nvSpPr>
      <xdr:spPr>
        <a:xfrm>
          <a:off x="2717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128778</xdr:rowOff>
    </xdr:from>
    <xdr:to>
      <xdr:col>11</xdr:col>
      <xdr:colOff>60325</xdr:colOff>
      <xdr:row>54</xdr:row>
      <xdr:rowOff>58928</xdr:rowOff>
    </xdr:to>
    <xdr:sp macro="" textlink="">
      <xdr:nvSpPr>
        <xdr:cNvPr id="211" name="楕円 210"/>
        <xdr:cNvSpPr/>
      </xdr:nvSpPr>
      <xdr:spPr>
        <a:xfrm>
          <a:off x="2159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69105</xdr:rowOff>
    </xdr:from>
    <xdr:ext cx="762000" cy="259045"/>
    <xdr:sp macro="" textlink="">
      <xdr:nvSpPr>
        <xdr:cNvPr id="212" name="テキスト ボックス 211"/>
        <xdr:cNvSpPr txBox="1"/>
      </xdr:nvSpPr>
      <xdr:spPr>
        <a:xfrm>
          <a:off x="1828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3" name="楕円 212"/>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4" name="テキスト ボックス 213"/>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特別会計への繰出金は、国民健康保険特別会計や後期高齢者医療特別会計は減少傾向にあるが、介護サービス等の需要増などにより介護保険特別会計への繰出金が増加傾向にあり、前年度から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今後も特別会計、企業会計においては独立採算制を念頭においた健全化に努め、赤字補填のための繰出金の削減に努める。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69850</xdr:rowOff>
    </xdr:to>
    <xdr:cxnSp macro="">
      <xdr:nvCxnSpPr>
        <xdr:cNvPr id="247" name="直線コネクタ 246"/>
        <xdr:cNvCxnSpPr/>
      </xdr:nvCxnSpPr>
      <xdr:spPr>
        <a:xfrm>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39370</xdr:rowOff>
    </xdr:to>
    <xdr:cxnSp macro="">
      <xdr:nvCxnSpPr>
        <xdr:cNvPr id="250" name="直線コネクタ 249"/>
        <xdr:cNvCxnSpPr/>
      </xdr:nvCxnSpPr>
      <xdr:spPr>
        <a:xfrm>
          <a:off x="14782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57</xdr:row>
      <xdr:rowOff>153670</xdr:rowOff>
    </xdr:to>
    <xdr:cxnSp macro="">
      <xdr:nvCxnSpPr>
        <xdr:cNvPr id="253" name="直線コネクタ 252"/>
        <xdr:cNvCxnSpPr/>
      </xdr:nvCxnSpPr>
      <xdr:spPr>
        <a:xfrm flipV="1">
          <a:off x="13893800" y="94386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153670</xdr:rowOff>
    </xdr:to>
    <xdr:cxnSp macro="">
      <xdr:nvCxnSpPr>
        <xdr:cNvPr id="256" name="直線コネクタ 255"/>
        <xdr:cNvCxnSpPr/>
      </xdr:nvCxnSpPr>
      <xdr:spPr>
        <a:xfrm>
          <a:off x="13004800" y="9743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6" name="楕円 26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0" name="楕円 269"/>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1" name="テキスト ボックス 27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2" name="楕円 271"/>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3" name="テキスト ボックス 272"/>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4" name="楕円 273"/>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75" name="テキスト ボックス 274"/>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下水道事業の起債償還が進んだことによる基準内繰出金の減少により、前年度より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ポイント下回った。補助金等その他に係る経常収支比率が類似団体よりも大きく上回るのは、一部事務組合の公立病院への補助金が多額になっているためである。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今後も効果の薄れてきた事業や補助金適正化計画に基づき補助金等を見直し、さらなる削減に努める。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140716</xdr:rowOff>
    </xdr:to>
    <xdr:cxnSp macro="">
      <xdr:nvCxnSpPr>
        <xdr:cNvPr id="305" name="直線コネクタ 304"/>
        <xdr:cNvCxnSpPr/>
      </xdr:nvCxnSpPr>
      <xdr:spPr>
        <a:xfrm flipV="1">
          <a:off x="15671800" y="653237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140716</xdr:rowOff>
    </xdr:to>
    <xdr:cxnSp macro="">
      <xdr:nvCxnSpPr>
        <xdr:cNvPr id="308" name="直線コネクタ 307"/>
        <xdr:cNvCxnSpPr/>
      </xdr:nvCxnSpPr>
      <xdr:spPr>
        <a:xfrm>
          <a:off x="14782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38</xdr:row>
      <xdr:rowOff>104140</xdr:rowOff>
    </xdr:to>
    <xdr:cxnSp macro="">
      <xdr:nvCxnSpPr>
        <xdr:cNvPr id="311" name="直線コネクタ 310"/>
        <xdr:cNvCxnSpPr/>
      </xdr:nvCxnSpPr>
      <xdr:spPr>
        <a:xfrm>
          <a:off x="13893800" y="63997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60706</xdr:rowOff>
    </xdr:to>
    <xdr:cxnSp macro="">
      <xdr:nvCxnSpPr>
        <xdr:cNvPr id="314" name="直線コネクタ 313"/>
        <xdr:cNvCxnSpPr/>
      </xdr:nvCxnSpPr>
      <xdr:spPr>
        <a:xfrm flipV="1">
          <a:off x="13004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4" name="楕円 323"/>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5"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6" name="楕円 325"/>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7" name="テキスト ボックス 326"/>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8" name="楕円 327"/>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9" name="テキスト ボックス 328"/>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0" name="楕円 329"/>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1" name="テキスト ボックス 330"/>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2" name="楕円 331"/>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3" name="テキスト ボックス 332"/>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近年は、庁舎整備事業などの大規模建設事業を実施したことにより、地方債現在高が増加した影響で、地方債の元利償還が膨らんでおり、前年度比で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年頃となると見込みであるが、臨時財政対策債や合併特例事業債など交付税措置率が高い有利な起債を厳選し、さらなる悪化につながらないよう、財務体質の改善に努める。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83565</xdr:rowOff>
    </xdr:to>
    <xdr:cxnSp macro="">
      <xdr:nvCxnSpPr>
        <xdr:cNvPr id="363" name="直線コネクタ 362"/>
        <xdr:cNvCxnSpPr/>
      </xdr:nvCxnSpPr>
      <xdr:spPr>
        <a:xfrm>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78994</xdr:rowOff>
    </xdr:to>
    <xdr:cxnSp macro="">
      <xdr:nvCxnSpPr>
        <xdr:cNvPr id="366" name="直線コネクタ 365"/>
        <xdr:cNvCxnSpPr/>
      </xdr:nvCxnSpPr>
      <xdr:spPr>
        <a:xfrm>
          <a:off x="3098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51563</xdr:rowOff>
    </xdr:to>
    <xdr:cxnSp macro="">
      <xdr:nvCxnSpPr>
        <xdr:cNvPr id="369" name="直線コネクタ 368"/>
        <xdr:cNvCxnSpPr/>
      </xdr:nvCxnSpPr>
      <xdr:spPr>
        <a:xfrm flipV="1">
          <a:off x="2209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78994</xdr:rowOff>
    </xdr:to>
    <xdr:cxnSp macro="">
      <xdr:nvCxnSpPr>
        <xdr:cNvPr id="372" name="直線コネクタ 371"/>
        <xdr:cNvCxnSpPr/>
      </xdr:nvCxnSpPr>
      <xdr:spPr>
        <a:xfrm flipV="1">
          <a:off x="1320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2" name="楕円 381"/>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3"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4" name="楕円 383"/>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5" name="テキスト ボックス 384"/>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8" name="楕円 387"/>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9" name="テキスト ボックス 388"/>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0" name="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補助費等が大きく減少したことが寄与し、前年度比で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また、類似団体平均からは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ポイント下回っているものの、今後も継続した行財政改革を進めることにより、一層の改善に努める。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101854</xdr:rowOff>
    </xdr:to>
    <xdr:cxnSp macro="">
      <xdr:nvCxnSpPr>
        <xdr:cNvPr id="422" name="直線コネクタ 421"/>
        <xdr:cNvCxnSpPr/>
      </xdr:nvCxnSpPr>
      <xdr:spPr>
        <a:xfrm flipV="1">
          <a:off x="15671800" y="132212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101854</xdr:rowOff>
    </xdr:to>
    <xdr:cxnSp macro="">
      <xdr:nvCxnSpPr>
        <xdr:cNvPr id="425" name="直線コネクタ 424"/>
        <xdr:cNvCxnSpPr/>
      </xdr:nvCxnSpPr>
      <xdr:spPr>
        <a:xfrm>
          <a:off x="14782800" y="13202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24130</xdr:rowOff>
    </xdr:to>
    <xdr:cxnSp macro="">
      <xdr:nvCxnSpPr>
        <xdr:cNvPr id="428" name="直線コネクタ 427"/>
        <xdr:cNvCxnSpPr/>
      </xdr:nvCxnSpPr>
      <xdr:spPr>
        <a:xfrm flipV="1">
          <a:off x="13893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24130</xdr:rowOff>
    </xdr:to>
    <xdr:cxnSp macro="">
      <xdr:nvCxnSpPr>
        <xdr:cNvPr id="431" name="直線コネクタ 430"/>
        <xdr:cNvCxnSpPr/>
      </xdr:nvCxnSpPr>
      <xdr:spPr>
        <a:xfrm>
          <a:off x="13004800" y="131709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1" name="楕円 440"/>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42"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3" name="楕円 442"/>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4" name="テキスト ボックス 443"/>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5" name="楕円 444"/>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6" name="テキスト ボックス 445"/>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7" name="楕円 44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8" name="テキスト ボックス 44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9" name="楕円 448"/>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0" name="テキスト ボックス 449"/>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3306</xdr:rowOff>
    </xdr:from>
    <xdr:to>
      <xdr:col>29</xdr:col>
      <xdr:colOff>127000</xdr:colOff>
      <xdr:row>16</xdr:row>
      <xdr:rowOff>20336</xdr:rowOff>
    </xdr:to>
    <xdr:cxnSp macro="">
      <xdr:nvCxnSpPr>
        <xdr:cNvPr id="52" name="直線コネクタ 51"/>
        <xdr:cNvCxnSpPr/>
      </xdr:nvCxnSpPr>
      <xdr:spPr bwMode="auto">
        <a:xfrm flipV="1">
          <a:off x="5003800" y="2794131"/>
          <a:ext cx="6477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20336</xdr:rowOff>
    </xdr:from>
    <xdr:to>
      <xdr:col>26</xdr:col>
      <xdr:colOff>50800</xdr:colOff>
      <xdr:row>16</xdr:row>
      <xdr:rowOff>44846</xdr:rowOff>
    </xdr:to>
    <xdr:cxnSp macro="">
      <xdr:nvCxnSpPr>
        <xdr:cNvPr id="55" name="直線コネクタ 54"/>
        <xdr:cNvCxnSpPr/>
      </xdr:nvCxnSpPr>
      <xdr:spPr bwMode="auto">
        <a:xfrm flipV="1">
          <a:off x="4305300" y="2811161"/>
          <a:ext cx="6985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44846</xdr:rowOff>
    </xdr:from>
    <xdr:to>
      <xdr:col>22</xdr:col>
      <xdr:colOff>114300</xdr:colOff>
      <xdr:row>16</xdr:row>
      <xdr:rowOff>76033</xdr:rowOff>
    </xdr:to>
    <xdr:cxnSp macro="">
      <xdr:nvCxnSpPr>
        <xdr:cNvPr id="58" name="直線コネクタ 57"/>
        <xdr:cNvCxnSpPr/>
      </xdr:nvCxnSpPr>
      <xdr:spPr bwMode="auto">
        <a:xfrm flipV="1">
          <a:off x="3606800" y="2835671"/>
          <a:ext cx="698500" cy="3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76033</xdr:rowOff>
    </xdr:from>
    <xdr:to>
      <xdr:col>18</xdr:col>
      <xdr:colOff>177800</xdr:colOff>
      <xdr:row>16</xdr:row>
      <xdr:rowOff>112821</xdr:rowOff>
    </xdr:to>
    <xdr:cxnSp macro="">
      <xdr:nvCxnSpPr>
        <xdr:cNvPr id="61" name="直線コネクタ 60"/>
        <xdr:cNvCxnSpPr/>
      </xdr:nvCxnSpPr>
      <xdr:spPr bwMode="auto">
        <a:xfrm flipV="1">
          <a:off x="2908300" y="2866858"/>
          <a:ext cx="698500" cy="3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123956</xdr:rowOff>
    </xdr:from>
    <xdr:to>
      <xdr:col>29</xdr:col>
      <xdr:colOff>177800</xdr:colOff>
      <xdr:row>16</xdr:row>
      <xdr:rowOff>54106</xdr:rowOff>
    </xdr:to>
    <xdr:sp macro="" textlink="">
      <xdr:nvSpPr>
        <xdr:cNvPr id="71" name="楕円 70"/>
        <xdr:cNvSpPr/>
      </xdr:nvSpPr>
      <xdr:spPr bwMode="auto">
        <a:xfrm>
          <a:off x="5600700" y="27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140483</xdr:rowOff>
    </xdr:from>
    <xdr:ext cx="762000" cy="259045"/>
    <xdr:sp macro="" textlink="">
      <xdr:nvSpPr>
        <xdr:cNvPr id="72" name="人口1人当たり決算額の推移該当値テキスト130"/>
        <xdr:cNvSpPr txBox="1"/>
      </xdr:nvSpPr>
      <xdr:spPr>
        <a:xfrm>
          <a:off x="5740400" y="25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140986</xdr:rowOff>
    </xdr:from>
    <xdr:to>
      <xdr:col>26</xdr:col>
      <xdr:colOff>101600</xdr:colOff>
      <xdr:row>16</xdr:row>
      <xdr:rowOff>71136</xdr:rowOff>
    </xdr:to>
    <xdr:sp macro="" textlink="">
      <xdr:nvSpPr>
        <xdr:cNvPr id="73" name="楕円 72"/>
        <xdr:cNvSpPr/>
      </xdr:nvSpPr>
      <xdr:spPr bwMode="auto">
        <a:xfrm>
          <a:off x="49530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81313</xdr:rowOff>
    </xdr:from>
    <xdr:ext cx="736600" cy="259045"/>
    <xdr:sp macro="" textlink="">
      <xdr:nvSpPr>
        <xdr:cNvPr id="74" name="テキスト ボックス 73"/>
        <xdr:cNvSpPr txBox="1"/>
      </xdr:nvSpPr>
      <xdr:spPr>
        <a:xfrm>
          <a:off x="4622800" y="25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165496</xdr:rowOff>
    </xdr:from>
    <xdr:to>
      <xdr:col>22</xdr:col>
      <xdr:colOff>165100</xdr:colOff>
      <xdr:row>16</xdr:row>
      <xdr:rowOff>95646</xdr:rowOff>
    </xdr:to>
    <xdr:sp macro="" textlink="">
      <xdr:nvSpPr>
        <xdr:cNvPr id="75" name="楕円 74"/>
        <xdr:cNvSpPr/>
      </xdr:nvSpPr>
      <xdr:spPr bwMode="auto">
        <a:xfrm>
          <a:off x="4254500" y="278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105823</xdr:rowOff>
    </xdr:from>
    <xdr:ext cx="762000" cy="259045"/>
    <xdr:sp macro="" textlink="">
      <xdr:nvSpPr>
        <xdr:cNvPr id="76" name="テキスト ボックス 75"/>
        <xdr:cNvSpPr txBox="1"/>
      </xdr:nvSpPr>
      <xdr:spPr>
        <a:xfrm>
          <a:off x="3924300" y="2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25233</xdr:rowOff>
    </xdr:from>
    <xdr:to>
      <xdr:col>19</xdr:col>
      <xdr:colOff>38100</xdr:colOff>
      <xdr:row>16</xdr:row>
      <xdr:rowOff>126833</xdr:rowOff>
    </xdr:to>
    <xdr:sp macro="" textlink="">
      <xdr:nvSpPr>
        <xdr:cNvPr id="77" name="楕円 76"/>
        <xdr:cNvSpPr/>
      </xdr:nvSpPr>
      <xdr:spPr bwMode="auto">
        <a:xfrm>
          <a:off x="3556000" y="281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137010</xdr:rowOff>
    </xdr:from>
    <xdr:ext cx="762000" cy="259045"/>
    <xdr:sp macro="" textlink="">
      <xdr:nvSpPr>
        <xdr:cNvPr id="78" name="テキスト ボックス 77"/>
        <xdr:cNvSpPr txBox="1"/>
      </xdr:nvSpPr>
      <xdr:spPr>
        <a:xfrm>
          <a:off x="3225800" y="258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62021</xdr:rowOff>
    </xdr:from>
    <xdr:to>
      <xdr:col>15</xdr:col>
      <xdr:colOff>101600</xdr:colOff>
      <xdr:row>16</xdr:row>
      <xdr:rowOff>163621</xdr:rowOff>
    </xdr:to>
    <xdr:sp macro="" textlink="">
      <xdr:nvSpPr>
        <xdr:cNvPr id="79" name="楕円 78"/>
        <xdr:cNvSpPr/>
      </xdr:nvSpPr>
      <xdr:spPr bwMode="auto">
        <a:xfrm>
          <a:off x="2857500" y="28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2348</xdr:rowOff>
    </xdr:from>
    <xdr:ext cx="762000" cy="259045"/>
    <xdr:sp macro="" textlink="">
      <xdr:nvSpPr>
        <xdr:cNvPr id="80" name="テキスト ボックス 79"/>
        <xdr:cNvSpPr txBox="1"/>
      </xdr:nvSpPr>
      <xdr:spPr>
        <a:xfrm>
          <a:off x="2527300" y="26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306190</xdr:rowOff>
    </xdr:from>
    <xdr:to>
      <xdr:col>29</xdr:col>
      <xdr:colOff>127000</xdr:colOff>
      <xdr:row>35</xdr:row>
      <xdr:rowOff>107210</xdr:rowOff>
    </xdr:to>
    <xdr:cxnSp macro="">
      <xdr:nvCxnSpPr>
        <xdr:cNvPr id="115" name="直線コネクタ 114"/>
        <xdr:cNvCxnSpPr/>
      </xdr:nvCxnSpPr>
      <xdr:spPr bwMode="auto">
        <a:xfrm>
          <a:off x="5003800" y="6573640"/>
          <a:ext cx="647700" cy="143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306190</xdr:rowOff>
    </xdr:from>
    <xdr:to>
      <xdr:col>26</xdr:col>
      <xdr:colOff>50800</xdr:colOff>
      <xdr:row>34</xdr:row>
      <xdr:rowOff>312624</xdr:rowOff>
    </xdr:to>
    <xdr:cxnSp macro="">
      <xdr:nvCxnSpPr>
        <xdr:cNvPr id="118" name="直線コネクタ 117"/>
        <xdr:cNvCxnSpPr/>
      </xdr:nvCxnSpPr>
      <xdr:spPr bwMode="auto">
        <a:xfrm flipV="1">
          <a:off x="4305300" y="6573640"/>
          <a:ext cx="698500" cy="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253383</xdr:rowOff>
    </xdr:from>
    <xdr:to>
      <xdr:col>22</xdr:col>
      <xdr:colOff>114300</xdr:colOff>
      <xdr:row>34</xdr:row>
      <xdr:rowOff>312624</xdr:rowOff>
    </xdr:to>
    <xdr:cxnSp macro="">
      <xdr:nvCxnSpPr>
        <xdr:cNvPr id="121" name="直線コネクタ 120"/>
        <xdr:cNvCxnSpPr/>
      </xdr:nvCxnSpPr>
      <xdr:spPr bwMode="auto">
        <a:xfrm>
          <a:off x="3606800" y="6520833"/>
          <a:ext cx="698500" cy="5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253383</xdr:rowOff>
    </xdr:from>
    <xdr:to>
      <xdr:col>18</xdr:col>
      <xdr:colOff>177800</xdr:colOff>
      <xdr:row>34</xdr:row>
      <xdr:rowOff>258478</xdr:rowOff>
    </xdr:to>
    <xdr:cxnSp macro="">
      <xdr:nvCxnSpPr>
        <xdr:cNvPr id="124" name="直線コネクタ 123"/>
        <xdr:cNvCxnSpPr/>
      </xdr:nvCxnSpPr>
      <xdr:spPr bwMode="auto">
        <a:xfrm flipV="1">
          <a:off x="2908300" y="6520833"/>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56410</xdr:rowOff>
    </xdr:from>
    <xdr:to>
      <xdr:col>29</xdr:col>
      <xdr:colOff>177800</xdr:colOff>
      <xdr:row>35</xdr:row>
      <xdr:rowOff>158010</xdr:rowOff>
    </xdr:to>
    <xdr:sp macro="" textlink="">
      <xdr:nvSpPr>
        <xdr:cNvPr id="134" name="楕円 133"/>
        <xdr:cNvSpPr/>
      </xdr:nvSpPr>
      <xdr:spPr bwMode="auto">
        <a:xfrm>
          <a:off x="5600700" y="666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244387</xdr:rowOff>
    </xdr:from>
    <xdr:ext cx="762000" cy="259045"/>
    <xdr:sp macro="" textlink="">
      <xdr:nvSpPr>
        <xdr:cNvPr id="135" name="人口1人当たり決算額の推移該当値テキスト445"/>
        <xdr:cNvSpPr txBox="1"/>
      </xdr:nvSpPr>
      <xdr:spPr>
        <a:xfrm>
          <a:off x="5740400" y="651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255390</xdr:rowOff>
    </xdr:from>
    <xdr:to>
      <xdr:col>26</xdr:col>
      <xdr:colOff>101600</xdr:colOff>
      <xdr:row>35</xdr:row>
      <xdr:rowOff>14090</xdr:rowOff>
    </xdr:to>
    <xdr:sp macro="" textlink="">
      <xdr:nvSpPr>
        <xdr:cNvPr id="136" name="楕円 135"/>
        <xdr:cNvSpPr/>
      </xdr:nvSpPr>
      <xdr:spPr bwMode="auto">
        <a:xfrm>
          <a:off x="4953000" y="652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24267</xdr:rowOff>
    </xdr:from>
    <xdr:ext cx="736600" cy="259045"/>
    <xdr:sp macro="" textlink="">
      <xdr:nvSpPr>
        <xdr:cNvPr id="137" name="テキスト ボックス 136"/>
        <xdr:cNvSpPr txBox="1"/>
      </xdr:nvSpPr>
      <xdr:spPr>
        <a:xfrm>
          <a:off x="4622800" y="6291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261824</xdr:rowOff>
    </xdr:from>
    <xdr:to>
      <xdr:col>22</xdr:col>
      <xdr:colOff>165100</xdr:colOff>
      <xdr:row>35</xdr:row>
      <xdr:rowOff>20524</xdr:rowOff>
    </xdr:to>
    <xdr:sp macro="" textlink="">
      <xdr:nvSpPr>
        <xdr:cNvPr id="138" name="楕円 137"/>
        <xdr:cNvSpPr/>
      </xdr:nvSpPr>
      <xdr:spPr bwMode="auto">
        <a:xfrm>
          <a:off x="42545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30700</xdr:rowOff>
    </xdr:from>
    <xdr:ext cx="762000" cy="259045"/>
    <xdr:sp macro="" textlink="">
      <xdr:nvSpPr>
        <xdr:cNvPr id="139" name="テキスト ボックス 138"/>
        <xdr:cNvSpPr txBox="1"/>
      </xdr:nvSpPr>
      <xdr:spPr>
        <a:xfrm>
          <a:off x="3924300" y="629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202583</xdr:rowOff>
    </xdr:from>
    <xdr:to>
      <xdr:col>19</xdr:col>
      <xdr:colOff>38100</xdr:colOff>
      <xdr:row>34</xdr:row>
      <xdr:rowOff>304183</xdr:rowOff>
    </xdr:to>
    <xdr:sp macro="" textlink="">
      <xdr:nvSpPr>
        <xdr:cNvPr id="140" name="楕円 139"/>
        <xdr:cNvSpPr/>
      </xdr:nvSpPr>
      <xdr:spPr bwMode="auto">
        <a:xfrm>
          <a:off x="35560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314360</xdr:rowOff>
    </xdr:from>
    <xdr:ext cx="762000" cy="259045"/>
    <xdr:sp macro="" textlink="">
      <xdr:nvSpPr>
        <xdr:cNvPr id="141" name="テキスト ボックス 140"/>
        <xdr:cNvSpPr txBox="1"/>
      </xdr:nvSpPr>
      <xdr:spPr>
        <a:xfrm>
          <a:off x="3225800" y="62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207678</xdr:rowOff>
    </xdr:from>
    <xdr:to>
      <xdr:col>15</xdr:col>
      <xdr:colOff>101600</xdr:colOff>
      <xdr:row>34</xdr:row>
      <xdr:rowOff>309277</xdr:rowOff>
    </xdr:to>
    <xdr:sp macro="" textlink="">
      <xdr:nvSpPr>
        <xdr:cNvPr id="142" name="楕円 141"/>
        <xdr:cNvSpPr/>
      </xdr:nvSpPr>
      <xdr:spPr bwMode="auto">
        <a:xfrm>
          <a:off x="2857500" y="64751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319455</xdr:rowOff>
    </xdr:from>
    <xdr:ext cx="762000" cy="259045"/>
    <xdr:sp macro="" textlink="">
      <xdr:nvSpPr>
        <xdr:cNvPr id="143" name="テキスト ボックス 142"/>
        <xdr:cNvSpPr txBox="1"/>
      </xdr:nvSpPr>
      <xdr:spPr>
        <a:xfrm>
          <a:off x="2527300" y="62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41631</xdr:rowOff>
    </xdr:from>
    <xdr:to>
      <xdr:col>24</xdr:col>
      <xdr:colOff>63500</xdr:colOff>
      <xdr:row>34</xdr:row>
      <xdr:rowOff>84448</xdr:rowOff>
    </xdr:to>
    <xdr:cxnSp macro="">
      <xdr:nvCxnSpPr>
        <xdr:cNvPr id="59" name="直線コネクタ 58"/>
        <xdr:cNvCxnSpPr/>
      </xdr:nvCxnSpPr>
      <xdr:spPr>
        <a:xfrm flipV="1">
          <a:off x="3797300" y="5870931"/>
          <a:ext cx="8382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84448</xdr:rowOff>
    </xdr:from>
    <xdr:to>
      <xdr:col>19</xdr:col>
      <xdr:colOff>177800</xdr:colOff>
      <xdr:row>34</xdr:row>
      <xdr:rowOff>162743</xdr:rowOff>
    </xdr:to>
    <xdr:cxnSp macro="">
      <xdr:nvCxnSpPr>
        <xdr:cNvPr id="62" name="直線コネクタ 61"/>
        <xdr:cNvCxnSpPr/>
      </xdr:nvCxnSpPr>
      <xdr:spPr>
        <a:xfrm flipV="1">
          <a:off x="2908300" y="591374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162743</xdr:rowOff>
    </xdr:from>
    <xdr:to>
      <xdr:col>15</xdr:col>
      <xdr:colOff>50800</xdr:colOff>
      <xdr:row>35</xdr:row>
      <xdr:rowOff>14450</xdr:rowOff>
    </xdr:to>
    <xdr:cxnSp macro="">
      <xdr:nvCxnSpPr>
        <xdr:cNvPr id="65" name="直線コネクタ 64"/>
        <xdr:cNvCxnSpPr/>
      </xdr:nvCxnSpPr>
      <xdr:spPr>
        <a:xfrm flipV="1">
          <a:off x="2019300" y="599204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14450</xdr:rowOff>
    </xdr:from>
    <xdr:to>
      <xdr:col>10</xdr:col>
      <xdr:colOff>114300</xdr:colOff>
      <xdr:row>35</xdr:row>
      <xdr:rowOff>53518</xdr:rowOff>
    </xdr:to>
    <xdr:cxnSp macro="">
      <xdr:nvCxnSpPr>
        <xdr:cNvPr id="68" name="直線コネクタ 67"/>
        <xdr:cNvCxnSpPr/>
      </xdr:nvCxnSpPr>
      <xdr:spPr>
        <a:xfrm flipV="1">
          <a:off x="1130300" y="601520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162281</xdr:rowOff>
    </xdr:from>
    <xdr:to>
      <xdr:col>24</xdr:col>
      <xdr:colOff>114300</xdr:colOff>
      <xdr:row>34</xdr:row>
      <xdr:rowOff>92431</xdr:rowOff>
    </xdr:to>
    <xdr:sp macro="" textlink="">
      <xdr:nvSpPr>
        <xdr:cNvPr id="78" name="楕円 77"/>
        <xdr:cNvSpPr/>
      </xdr:nvSpPr>
      <xdr:spPr>
        <a:xfrm>
          <a:off x="45847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13708</xdr:rowOff>
    </xdr:from>
    <xdr:ext cx="534377" cy="259045"/>
    <xdr:sp macro="" textlink="">
      <xdr:nvSpPr>
        <xdr:cNvPr id="79" name="人件費該当値テキスト"/>
        <xdr:cNvSpPr txBox="1"/>
      </xdr:nvSpPr>
      <xdr:spPr>
        <a:xfrm>
          <a:off x="4686300" y="56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33648</xdr:rowOff>
    </xdr:from>
    <xdr:to>
      <xdr:col>20</xdr:col>
      <xdr:colOff>38100</xdr:colOff>
      <xdr:row>34</xdr:row>
      <xdr:rowOff>135248</xdr:rowOff>
    </xdr:to>
    <xdr:sp macro="" textlink="">
      <xdr:nvSpPr>
        <xdr:cNvPr id="80" name="楕円 79"/>
        <xdr:cNvSpPr/>
      </xdr:nvSpPr>
      <xdr:spPr>
        <a:xfrm>
          <a:off x="3746500" y="58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151775</xdr:rowOff>
    </xdr:from>
    <xdr:ext cx="534377" cy="259045"/>
    <xdr:sp macro="" textlink="">
      <xdr:nvSpPr>
        <xdr:cNvPr id="81" name="テキスト ボックス 80"/>
        <xdr:cNvSpPr txBox="1"/>
      </xdr:nvSpPr>
      <xdr:spPr>
        <a:xfrm>
          <a:off x="3530111" y="5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111943</xdr:rowOff>
    </xdr:from>
    <xdr:to>
      <xdr:col>15</xdr:col>
      <xdr:colOff>101600</xdr:colOff>
      <xdr:row>35</xdr:row>
      <xdr:rowOff>42093</xdr:rowOff>
    </xdr:to>
    <xdr:sp macro="" textlink="">
      <xdr:nvSpPr>
        <xdr:cNvPr id="82" name="楕円 81"/>
        <xdr:cNvSpPr/>
      </xdr:nvSpPr>
      <xdr:spPr>
        <a:xfrm>
          <a:off x="2857500" y="59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58620</xdr:rowOff>
    </xdr:from>
    <xdr:ext cx="534377" cy="259045"/>
    <xdr:sp macro="" textlink="">
      <xdr:nvSpPr>
        <xdr:cNvPr id="83" name="テキスト ボックス 82"/>
        <xdr:cNvSpPr txBox="1"/>
      </xdr:nvSpPr>
      <xdr:spPr>
        <a:xfrm>
          <a:off x="2641111" y="5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135100</xdr:rowOff>
    </xdr:from>
    <xdr:to>
      <xdr:col>10</xdr:col>
      <xdr:colOff>165100</xdr:colOff>
      <xdr:row>35</xdr:row>
      <xdr:rowOff>65250</xdr:rowOff>
    </xdr:to>
    <xdr:sp macro="" textlink="">
      <xdr:nvSpPr>
        <xdr:cNvPr id="84" name="楕円 83"/>
        <xdr:cNvSpPr/>
      </xdr:nvSpPr>
      <xdr:spPr>
        <a:xfrm>
          <a:off x="19685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81777</xdr:rowOff>
    </xdr:from>
    <xdr:ext cx="534377" cy="259045"/>
    <xdr:sp macro="" textlink="">
      <xdr:nvSpPr>
        <xdr:cNvPr id="85" name="テキスト ボックス 84"/>
        <xdr:cNvSpPr txBox="1"/>
      </xdr:nvSpPr>
      <xdr:spPr>
        <a:xfrm>
          <a:off x="1752111" y="5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2718</xdr:rowOff>
    </xdr:from>
    <xdr:to>
      <xdr:col>6</xdr:col>
      <xdr:colOff>38100</xdr:colOff>
      <xdr:row>35</xdr:row>
      <xdr:rowOff>104318</xdr:rowOff>
    </xdr:to>
    <xdr:sp macro="" textlink="">
      <xdr:nvSpPr>
        <xdr:cNvPr id="86" name="楕円 85"/>
        <xdr:cNvSpPr/>
      </xdr:nvSpPr>
      <xdr:spPr>
        <a:xfrm>
          <a:off x="1079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120845</xdr:rowOff>
    </xdr:from>
    <xdr:ext cx="534377" cy="259045"/>
    <xdr:sp macro="" textlink="">
      <xdr:nvSpPr>
        <xdr:cNvPr id="87" name="テキスト ボックス 86"/>
        <xdr:cNvSpPr txBox="1"/>
      </xdr:nvSpPr>
      <xdr:spPr>
        <a:xfrm>
          <a:off x="863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121996</xdr:rowOff>
    </xdr:from>
    <xdr:to>
      <xdr:col>24</xdr:col>
      <xdr:colOff>63500</xdr:colOff>
      <xdr:row>56</xdr:row>
      <xdr:rowOff>147675</xdr:rowOff>
    </xdr:to>
    <xdr:cxnSp macro="">
      <xdr:nvCxnSpPr>
        <xdr:cNvPr id="117" name="直線コネクタ 116"/>
        <xdr:cNvCxnSpPr/>
      </xdr:nvCxnSpPr>
      <xdr:spPr>
        <a:xfrm>
          <a:off x="3797300" y="9723196"/>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112331</xdr:rowOff>
    </xdr:from>
    <xdr:to>
      <xdr:col>19</xdr:col>
      <xdr:colOff>177800</xdr:colOff>
      <xdr:row>56</xdr:row>
      <xdr:rowOff>121996</xdr:rowOff>
    </xdr:to>
    <xdr:cxnSp macro="">
      <xdr:nvCxnSpPr>
        <xdr:cNvPr id="120" name="直線コネクタ 119"/>
        <xdr:cNvCxnSpPr/>
      </xdr:nvCxnSpPr>
      <xdr:spPr>
        <a:xfrm>
          <a:off x="2908300" y="9713531"/>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98616</xdr:rowOff>
    </xdr:from>
    <xdr:to>
      <xdr:col>15</xdr:col>
      <xdr:colOff>50800</xdr:colOff>
      <xdr:row>56</xdr:row>
      <xdr:rowOff>112331</xdr:rowOff>
    </xdr:to>
    <xdr:cxnSp macro="">
      <xdr:nvCxnSpPr>
        <xdr:cNvPr id="123" name="直線コネクタ 122"/>
        <xdr:cNvCxnSpPr/>
      </xdr:nvCxnSpPr>
      <xdr:spPr>
        <a:xfrm>
          <a:off x="2019300" y="969981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76391</xdr:rowOff>
    </xdr:from>
    <xdr:to>
      <xdr:col>10</xdr:col>
      <xdr:colOff>114300</xdr:colOff>
      <xdr:row>56</xdr:row>
      <xdr:rowOff>98616</xdr:rowOff>
    </xdr:to>
    <xdr:cxnSp macro="">
      <xdr:nvCxnSpPr>
        <xdr:cNvPr id="126" name="直線コネクタ 125"/>
        <xdr:cNvCxnSpPr/>
      </xdr:nvCxnSpPr>
      <xdr:spPr>
        <a:xfrm>
          <a:off x="1130300" y="9677591"/>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96875</xdr:rowOff>
    </xdr:from>
    <xdr:to>
      <xdr:col>24</xdr:col>
      <xdr:colOff>114300</xdr:colOff>
      <xdr:row>57</xdr:row>
      <xdr:rowOff>27025</xdr:rowOff>
    </xdr:to>
    <xdr:sp macro="" textlink="">
      <xdr:nvSpPr>
        <xdr:cNvPr id="136" name="楕円 135"/>
        <xdr:cNvSpPr/>
      </xdr:nvSpPr>
      <xdr:spPr>
        <a:xfrm>
          <a:off x="4584700" y="96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119752</xdr:rowOff>
    </xdr:from>
    <xdr:ext cx="534377" cy="259045"/>
    <xdr:sp macro="" textlink="">
      <xdr:nvSpPr>
        <xdr:cNvPr id="137" name="物件費該当値テキスト"/>
        <xdr:cNvSpPr txBox="1"/>
      </xdr:nvSpPr>
      <xdr:spPr>
        <a:xfrm>
          <a:off x="4686300" y="95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71196</xdr:rowOff>
    </xdr:from>
    <xdr:to>
      <xdr:col>20</xdr:col>
      <xdr:colOff>38100</xdr:colOff>
      <xdr:row>57</xdr:row>
      <xdr:rowOff>1346</xdr:rowOff>
    </xdr:to>
    <xdr:sp macro="" textlink="">
      <xdr:nvSpPr>
        <xdr:cNvPr id="138" name="楕円 137"/>
        <xdr:cNvSpPr/>
      </xdr:nvSpPr>
      <xdr:spPr>
        <a:xfrm>
          <a:off x="3746500" y="96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17873</xdr:rowOff>
    </xdr:from>
    <xdr:ext cx="534377" cy="259045"/>
    <xdr:sp macro="" textlink="">
      <xdr:nvSpPr>
        <xdr:cNvPr id="139" name="テキスト ボックス 138"/>
        <xdr:cNvSpPr txBox="1"/>
      </xdr:nvSpPr>
      <xdr:spPr>
        <a:xfrm>
          <a:off x="3530111" y="94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61531</xdr:rowOff>
    </xdr:from>
    <xdr:to>
      <xdr:col>15</xdr:col>
      <xdr:colOff>101600</xdr:colOff>
      <xdr:row>56</xdr:row>
      <xdr:rowOff>163131</xdr:rowOff>
    </xdr:to>
    <xdr:sp macro="" textlink="">
      <xdr:nvSpPr>
        <xdr:cNvPr id="140" name="楕円 139"/>
        <xdr:cNvSpPr/>
      </xdr:nvSpPr>
      <xdr:spPr>
        <a:xfrm>
          <a:off x="2857500" y="96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154258</xdr:rowOff>
    </xdr:from>
    <xdr:ext cx="534377" cy="259045"/>
    <xdr:sp macro="" textlink="">
      <xdr:nvSpPr>
        <xdr:cNvPr id="141" name="テキスト ボックス 140"/>
        <xdr:cNvSpPr txBox="1"/>
      </xdr:nvSpPr>
      <xdr:spPr>
        <a:xfrm>
          <a:off x="2641111" y="97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47816</xdr:rowOff>
    </xdr:from>
    <xdr:to>
      <xdr:col>10</xdr:col>
      <xdr:colOff>165100</xdr:colOff>
      <xdr:row>56</xdr:row>
      <xdr:rowOff>149416</xdr:rowOff>
    </xdr:to>
    <xdr:sp macro="" textlink="">
      <xdr:nvSpPr>
        <xdr:cNvPr id="142" name="楕円 141"/>
        <xdr:cNvSpPr/>
      </xdr:nvSpPr>
      <xdr:spPr>
        <a:xfrm>
          <a:off x="1968500" y="96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165943</xdr:rowOff>
    </xdr:from>
    <xdr:ext cx="534377" cy="259045"/>
    <xdr:sp macro="" textlink="">
      <xdr:nvSpPr>
        <xdr:cNvPr id="143" name="テキスト ボックス 142"/>
        <xdr:cNvSpPr txBox="1"/>
      </xdr:nvSpPr>
      <xdr:spPr>
        <a:xfrm>
          <a:off x="1752111" y="94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25591</xdr:rowOff>
    </xdr:from>
    <xdr:to>
      <xdr:col>6</xdr:col>
      <xdr:colOff>38100</xdr:colOff>
      <xdr:row>56</xdr:row>
      <xdr:rowOff>127191</xdr:rowOff>
    </xdr:to>
    <xdr:sp macro="" textlink="">
      <xdr:nvSpPr>
        <xdr:cNvPr id="144" name="楕円 143"/>
        <xdr:cNvSpPr/>
      </xdr:nvSpPr>
      <xdr:spPr>
        <a:xfrm>
          <a:off x="1079500" y="9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118318</xdr:rowOff>
    </xdr:from>
    <xdr:ext cx="534377" cy="259045"/>
    <xdr:sp macro="" textlink="">
      <xdr:nvSpPr>
        <xdr:cNvPr id="145" name="テキスト ボックス 144"/>
        <xdr:cNvSpPr txBox="1"/>
      </xdr:nvSpPr>
      <xdr:spPr>
        <a:xfrm>
          <a:off x="863111" y="97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94514</xdr:rowOff>
    </xdr:from>
    <xdr:to>
      <xdr:col>24</xdr:col>
      <xdr:colOff>63500</xdr:colOff>
      <xdr:row>77</xdr:row>
      <xdr:rowOff>104267</xdr:rowOff>
    </xdr:to>
    <xdr:cxnSp macro="">
      <xdr:nvCxnSpPr>
        <xdr:cNvPr id="174" name="直線コネクタ 173"/>
        <xdr:cNvCxnSpPr/>
      </xdr:nvCxnSpPr>
      <xdr:spPr>
        <a:xfrm>
          <a:off x="3797300" y="13296164"/>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94514</xdr:rowOff>
    </xdr:from>
    <xdr:to>
      <xdr:col>19</xdr:col>
      <xdr:colOff>177800</xdr:colOff>
      <xdr:row>77</xdr:row>
      <xdr:rowOff>113488</xdr:rowOff>
    </xdr:to>
    <xdr:cxnSp macro="">
      <xdr:nvCxnSpPr>
        <xdr:cNvPr id="177" name="直線コネクタ 176"/>
        <xdr:cNvCxnSpPr/>
      </xdr:nvCxnSpPr>
      <xdr:spPr>
        <a:xfrm flipV="1">
          <a:off x="2908300" y="1329616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113488</xdr:rowOff>
    </xdr:from>
    <xdr:to>
      <xdr:col>15</xdr:col>
      <xdr:colOff>50800</xdr:colOff>
      <xdr:row>77</xdr:row>
      <xdr:rowOff>163322</xdr:rowOff>
    </xdr:to>
    <xdr:cxnSp macro="">
      <xdr:nvCxnSpPr>
        <xdr:cNvPr id="180" name="直線コネクタ 179"/>
        <xdr:cNvCxnSpPr/>
      </xdr:nvCxnSpPr>
      <xdr:spPr>
        <a:xfrm flipV="1">
          <a:off x="2019300" y="1331513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163322</xdr:rowOff>
    </xdr:from>
    <xdr:to>
      <xdr:col>10</xdr:col>
      <xdr:colOff>114300</xdr:colOff>
      <xdr:row>78</xdr:row>
      <xdr:rowOff>14046</xdr:rowOff>
    </xdr:to>
    <xdr:cxnSp macro="">
      <xdr:nvCxnSpPr>
        <xdr:cNvPr id="183" name="直線コネクタ 182"/>
        <xdr:cNvCxnSpPr/>
      </xdr:nvCxnSpPr>
      <xdr:spPr>
        <a:xfrm flipV="1">
          <a:off x="1130300" y="1336497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53467</xdr:rowOff>
    </xdr:from>
    <xdr:to>
      <xdr:col>24</xdr:col>
      <xdr:colOff>114300</xdr:colOff>
      <xdr:row>77</xdr:row>
      <xdr:rowOff>155067</xdr:rowOff>
    </xdr:to>
    <xdr:sp macro="" textlink="">
      <xdr:nvSpPr>
        <xdr:cNvPr id="193" name="楕円 192"/>
        <xdr:cNvSpPr/>
      </xdr:nvSpPr>
      <xdr:spPr>
        <a:xfrm>
          <a:off x="45847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31894</xdr:rowOff>
    </xdr:from>
    <xdr:ext cx="469744" cy="259045"/>
    <xdr:sp macro="" textlink="">
      <xdr:nvSpPr>
        <xdr:cNvPr id="194" name="維持補修費該当値テキスト"/>
        <xdr:cNvSpPr txBox="1"/>
      </xdr:nvSpPr>
      <xdr:spPr>
        <a:xfrm>
          <a:off x="4686300" y="132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43714</xdr:rowOff>
    </xdr:from>
    <xdr:to>
      <xdr:col>20</xdr:col>
      <xdr:colOff>38100</xdr:colOff>
      <xdr:row>77</xdr:row>
      <xdr:rowOff>145314</xdr:rowOff>
    </xdr:to>
    <xdr:sp macro="" textlink="">
      <xdr:nvSpPr>
        <xdr:cNvPr id="195" name="楕円 194"/>
        <xdr:cNvSpPr/>
      </xdr:nvSpPr>
      <xdr:spPr>
        <a:xfrm>
          <a:off x="3746500" y="132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136441</xdr:rowOff>
    </xdr:from>
    <xdr:ext cx="469744" cy="259045"/>
    <xdr:sp macro="" textlink="">
      <xdr:nvSpPr>
        <xdr:cNvPr id="196" name="テキスト ボックス 195"/>
        <xdr:cNvSpPr txBox="1"/>
      </xdr:nvSpPr>
      <xdr:spPr>
        <a:xfrm>
          <a:off x="3562428" y="133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62688</xdr:rowOff>
    </xdr:from>
    <xdr:to>
      <xdr:col>15</xdr:col>
      <xdr:colOff>101600</xdr:colOff>
      <xdr:row>77</xdr:row>
      <xdr:rowOff>164288</xdr:rowOff>
    </xdr:to>
    <xdr:sp macro="" textlink="">
      <xdr:nvSpPr>
        <xdr:cNvPr id="197" name="楕円 196"/>
        <xdr:cNvSpPr/>
      </xdr:nvSpPr>
      <xdr:spPr>
        <a:xfrm>
          <a:off x="28575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155415</xdr:rowOff>
    </xdr:from>
    <xdr:ext cx="469744" cy="259045"/>
    <xdr:sp macro="" textlink="">
      <xdr:nvSpPr>
        <xdr:cNvPr id="198" name="テキスト ボックス 197"/>
        <xdr:cNvSpPr txBox="1"/>
      </xdr:nvSpPr>
      <xdr:spPr>
        <a:xfrm>
          <a:off x="2673428"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112522</xdr:rowOff>
    </xdr:from>
    <xdr:to>
      <xdr:col>10</xdr:col>
      <xdr:colOff>165100</xdr:colOff>
      <xdr:row>78</xdr:row>
      <xdr:rowOff>42672</xdr:rowOff>
    </xdr:to>
    <xdr:sp macro="" textlink="">
      <xdr:nvSpPr>
        <xdr:cNvPr id="199" name="楕円 198"/>
        <xdr:cNvSpPr/>
      </xdr:nvSpPr>
      <xdr:spPr>
        <a:xfrm>
          <a:off x="1968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33799</xdr:rowOff>
    </xdr:from>
    <xdr:ext cx="469744" cy="259045"/>
    <xdr:sp macro="" textlink="">
      <xdr:nvSpPr>
        <xdr:cNvPr id="200" name="テキスト ボックス 199"/>
        <xdr:cNvSpPr txBox="1"/>
      </xdr:nvSpPr>
      <xdr:spPr>
        <a:xfrm>
          <a:off x="1784428"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134696</xdr:rowOff>
    </xdr:from>
    <xdr:to>
      <xdr:col>6</xdr:col>
      <xdr:colOff>38100</xdr:colOff>
      <xdr:row>78</xdr:row>
      <xdr:rowOff>64846</xdr:rowOff>
    </xdr:to>
    <xdr:sp macro="" textlink="">
      <xdr:nvSpPr>
        <xdr:cNvPr id="201" name="楕円 200"/>
        <xdr:cNvSpPr/>
      </xdr:nvSpPr>
      <xdr:spPr>
        <a:xfrm>
          <a:off x="1079500" y="133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55973</xdr:rowOff>
    </xdr:from>
    <xdr:ext cx="469744" cy="259045"/>
    <xdr:sp macro="" textlink="">
      <xdr:nvSpPr>
        <xdr:cNvPr id="202" name="テキスト ボックス 201"/>
        <xdr:cNvSpPr txBox="1"/>
      </xdr:nvSpPr>
      <xdr:spPr>
        <a:xfrm>
          <a:off x="895428" y="134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134328</xdr:rowOff>
    </xdr:from>
    <xdr:to>
      <xdr:col>24</xdr:col>
      <xdr:colOff>63500</xdr:colOff>
      <xdr:row>96</xdr:row>
      <xdr:rowOff>140729</xdr:rowOff>
    </xdr:to>
    <xdr:cxnSp macro="">
      <xdr:nvCxnSpPr>
        <xdr:cNvPr id="232" name="直線コネクタ 231"/>
        <xdr:cNvCxnSpPr/>
      </xdr:nvCxnSpPr>
      <xdr:spPr>
        <a:xfrm>
          <a:off x="3797300" y="1659352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134328</xdr:rowOff>
    </xdr:from>
    <xdr:to>
      <xdr:col>19</xdr:col>
      <xdr:colOff>177800</xdr:colOff>
      <xdr:row>96</xdr:row>
      <xdr:rowOff>149301</xdr:rowOff>
    </xdr:to>
    <xdr:cxnSp macro="">
      <xdr:nvCxnSpPr>
        <xdr:cNvPr id="235" name="直線コネクタ 234"/>
        <xdr:cNvCxnSpPr/>
      </xdr:nvCxnSpPr>
      <xdr:spPr>
        <a:xfrm flipV="1">
          <a:off x="2908300" y="1659352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149301</xdr:rowOff>
    </xdr:from>
    <xdr:to>
      <xdr:col>15</xdr:col>
      <xdr:colOff>50800</xdr:colOff>
      <xdr:row>97</xdr:row>
      <xdr:rowOff>38545</xdr:rowOff>
    </xdr:to>
    <xdr:cxnSp macro="">
      <xdr:nvCxnSpPr>
        <xdr:cNvPr id="238" name="直線コネクタ 237"/>
        <xdr:cNvCxnSpPr/>
      </xdr:nvCxnSpPr>
      <xdr:spPr>
        <a:xfrm flipV="1">
          <a:off x="2019300" y="16608501"/>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38545</xdr:rowOff>
    </xdr:from>
    <xdr:to>
      <xdr:col>10</xdr:col>
      <xdr:colOff>114300</xdr:colOff>
      <xdr:row>97</xdr:row>
      <xdr:rowOff>110426</xdr:rowOff>
    </xdr:to>
    <xdr:cxnSp macro="">
      <xdr:nvCxnSpPr>
        <xdr:cNvPr id="241" name="直線コネクタ 240"/>
        <xdr:cNvCxnSpPr/>
      </xdr:nvCxnSpPr>
      <xdr:spPr>
        <a:xfrm flipV="1">
          <a:off x="1130300" y="16669195"/>
          <a:ext cx="889000" cy="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51" name="楕円 250"/>
        <xdr:cNvSpPr/>
      </xdr:nvSpPr>
      <xdr:spPr>
        <a:xfrm>
          <a:off x="4584700" y="165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68356</xdr:rowOff>
    </xdr:from>
    <xdr:ext cx="534377" cy="259045"/>
    <xdr:sp macro="" textlink="">
      <xdr:nvSpPr>
        <xdr:cNvPr id="252" name="扶助費該当値テキスト"/>
        <xdr:cNvSpPr txBox="1"/>
      </xdr:nvSpPr>
      <xdr:spPr>
        <a:xfrm>
          <a:off x="4686300" y="165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83528</xdr:rowOff>
    </xdr:from>
    <xdr:to>
      <xdr:col>20</xdr:col>
      <xdr:colOff>38100</xdr:colOff>
      <xdr:row>97</xdr:row>
      <xdr:rowOff>13678</xdr:rowOff>
    </xdr:to>
    <xdr:sp macro="" textlink="">
      <xdr:nvSpPr>
        <xdr:cNvPr id="253" name="楕円 252"/>
        <xdr:cNvSpPr/>
      </xdr:nvSpPr>
      <xdr:spPr>
        <a:xfrm>
          <a:off x="3746500" y="16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4805</xdr:rowOff>
    </xdr:from>
    <xdr:ext cx="534377" cy="259045"/>
    <xdr:sp macro="" textlink="">
      <xdr:nvSpPr>
        <xdr:cNvPr id="254" name="テキスト ボックス 253"/>
        <xdr:cNvSpPr txBox="1"/>
      </xdr:nvSpPr>
      <xdr:spPr>
        <a:xfrm>
          <a:off x="3530111" y="16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98501</xdr:rowOff>
    </xdr:from>
    <xdr:to>
      <xdr:col>15</xdr:col>
      <xdr:colOff>101600</xdr:colOff>
      <xdr:row>97</xdr:row>
      <xdr:rowOff>28651</xdr:rowOff>
    </xdr:to>
    <xdr:sp macro="" textlink="">
      <xdr:nvSpPr>
        <xdr:cNvPr id="255" name="楕円 254"/>
        <xdr:cNvSpPr/>
      </xdr:nvSpPr>
      <xdr:spPr>
        <a:xfrm>
          <a:off x="28575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19778</xdr:rowOff>
    </xdr:from>
    <xdr:ext cx="534377" cy="259045"/>
    <xdr:sp macro="" textlink="">
      <xdr:nvSpPr>
        <xdr:cNvPr id="256" name="テキスト ボックス 255"/>
        <xdr:cNvSpPr txBox="1"/>
      </xdr:nvSpPr>
      <xdr:spPr>
        <a:xfrm>
          <a:off x="2641111" y="1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159195</xdr:rowOff>
    </xdr:from>
    <xdr:to>
      <xdr:col>10</xdr:col>
      <xdr:colOff>165100</xdr:colOff>
      <xdr:row>97</xdr:row>
      <xdr:rowOff>89345</xdr:rowOff>
    </xdr:to>
    <xdr:sp macro="" textlink="">
      <xdr:nvSpPr>
        <xdr:cNvPr id="257" name="楕円 256"/>
        <xdr:cNvSpPr/>
      </xdr:nvSpPr>
      <xdr:spPr>
        <a:xfrm>
          <a:off x="1968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80472</xdr:rowOff>
    </xdr:from>
    <xdr:ext cx="534377" cy="259045"/>
    <xdr:sp macro="" textlink="">
      <xdr:nvSpPr>
        <xdr:cNvPr id="258" name="テキスト ボックス 257"/>
        <xdr:cNvSpPr txBox="1"/>
      </xdr:nvSpPr>
      <xdr:spPr>
        <a:xfrm>
          <a:off x="1752111" y="167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59626</xdr:rowOff>
    </xdr:from>
    <xdr:to>
      <xdr:col>6</xdr:col>
      <xdr:colOff>38100</xdr:colOff>
      <xdr:row>97</xdr:row>
      <xdr:rowOff>161226</xdr:rowOff>
    </xdr:to>
    <xdr:sp macro="" textlink="">
      <xdr:nvSpPr>
        <xdr:cNvPr id="259" name="楕円 258"/>
        <xdr:cNvSpPr/>
      </xdr:nvSpPr>
      <xdr:spPr>
        <a:xfrm>
          <a:off x="1079500" y="166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152353</xdr:rowOff>
    </xdr:from>
    <xdr:ext cx="534377" cy="259045"/>
    <xdr:sp macro="" textlink="">
      <xdr:nvSpPr>
        <xdr:cNvPr id="260" name="テキスト ボックス 259"/>
        <xdr:cNvSpPr txBox="1"/>
      </xdr:nvSpPr>
      <xdr:spPr>
        <a:xfrm>
          <a:off x="863111" y="167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11401</xdr:rowOff>
    </xdr:from>
    <xdr:to>
      <xdr:col>55</xdr:col>
      <xdr:colOff>0</xdr:colOff>
      <xdr:row>35</xdr:row>
      <xdr:rowOff>39791</xdr:rowOff>
    </xdr:to>
    <xdr:cxnSp macro="">
      <xdr:nvCxnSpPr>
        <xdr:cNvPr id="291" name="直線コネクタ 290"/>
        <xdr:cNvCxnSpPr/>
      </xdr:nvCxnSpPr>
      <xdr:spPr>
        <a:xfrm>
          <a:off x="9639300" y="6012151"/>
          <a:ext cx="8382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1103</xdr:rowOff>
    </xdr:from>
    <xdr:to>
      <xdr:col>50</xdr:col>
      <xdr:colOff>114300</xdr:colOff>
      <xdr:row>35</xdr:row>
      <xdr:rowOff>11401</xdr:rowOff>
    </xdr:to>
    <xdr:cxnSp macro="">
      <xdr:nvCxnSpPr>
        <xdr:cNvPr id="294" name="直線コネクタ 293"/>
        <xdr:cNvCxnSpPr/>
      </xdr:nvCxnSpPr>
      <xdr:spPr>
        <a:xfrm>
          <a:off x="8750300" y="6001853"/>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1103</xdr:rowOff>
    </xdr:from>
    <xdr:to>
      <xdr:col>45</xdr:col>
      <xdr:colOff>177800</xdr:colOff>
      <xdr:row>35</xdr:row>
      <xdr:rowOff>153024</xdr:rowOff>
    </xdr:to>
    <xdr:cxnSp macro="">
      <xdr:nvCxnSpPr>
        <xdr:cNvPr id="297" name="直線コネクタ 296"/>
        <xdr:cNvCxnSpPr/>
      </xdr:nvCxnSpPr>
      <xdr:spPr>
        <a:xfrm flipV="1">
          <a:off x="7861300" y="6001853"/>
          <a:ext cx="889000" cy="1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148039</xdr:rowOff>
    </xdr:from>
    <xdr:to>
      <xdr:col>41</xdr:col>
      <xdr:colOff>50800</xdr:colOff>
      <xdr:row>35</xdr:row>
      <xdr:rowOff>153024</xdr:rowOff>
    </xdr:to>
    <xdr:cxnSp macro="">
      <xdr:nvCxnSpPr>
        <xdr:cNvPr id="300" name="直線コネクタ 299"/>
        <xdr:cNvCxnSpPr/>
      </xdr:nvCxnSpPr>
      <xdr:spPr>
        <a:xfrm>
          <a:off x="6972300" y="6148789"/>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160441</xdr:rowOff>
    </xdr:from>
    <xdr:to>
      <xdr:col>55</xdr:col>
      <xdr:colOff>50800</xdr:colOff>
      <xdr:row>35</xdr:row>
      <xdr:rowOff>90591</xdr:rowOff>
    </xdr:to>
    <xdr:sp macro="" textlink="">
      <xdr:nvSpPr>
        <xdr:cNvPr id="310" name="楕円 309"/>
        <xdr:cNvSpPr/>
      </xdr:nvSpPr>
      <xdr:spPr>
        <a:xfrm>
          <a:off x="10426700" y="59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11868</xdr:rowOff>
    </xdr:from>
    <xdr:ext cx="534377" cy="259045"/>
    <xdr:sp macro="" textlink="">
      <xdr:nvSpPr>
        <xdr:cNvPr id="311" name="補助費等該当値テキスト"/>
        <xdr:cNvSpPr txBox="1"/>
      </xdr:nvSpPr>
      <xdr:spPr>
        <a:xfrm>
          <a:off x="10528300" y="58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132051</xdr:rowOff>
    </xdr:from>
    <xdr:to>
      <xdr:col>50</xdr:col>
      <xdr:colOff>165100</xdr:colOff>
      <xdr:row>35</xdr:row>
      <xdr:rowOff>62201</xdr:rowOff>
    </xdr:to>
    <xdr:sp macro="" textlink="">
      <xdr:nvSpPr>
        <xdr:cNvPr id="312" name="楕円 311"/>
        <xdr:cNvSpPr/>
      </xdr:nvSpPr>
      <xdr:spPr>
        <a:xfrm>
          <a:off x="9588500" y="59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78728</xdr:rowOff>
    </xdr:from>
    <xdr:ext cx="534377" cy="259045"/>
    <xdr:sp macro="" textlink="">
      <xdr:nvSpPr>
        <xdr:cNvPr id="313" name="テキスト ボックス 312"/>
        <xdr:cNvSpPr txBox="1"/>
      </xdr:nvSpPr>
      <xdr:spPr>
        <a:xfrm>
          <a:off x="9372111" y="57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121753</xdr:rowOff>
    </xdr:from>
    <xdr:to>
      <xdr:col>46</xdr:col>
      <xdr:colOff>38100</xdr:colOff>
      <xdr:row>35</xdr:row>
      <xdr:rowOff>51903</xdr:rowOff>
    </xdr:to>
    <xdr:sp macro="" textlink="">
      <xdr:nvSpPr>
        <xdr:cNvPr id="314" name="楕円 313"/>
        <xdr:cNvSpPr/>
      </xdr:nvSpPr>
      <xdr:spPr>
        <a:xfrm>
          <a:off x="8699500" y="59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68430</xdr:rowOff>
    </xdr:from>
    <xdr:ext cx="534377" cy="259045"/>
    <xdr:sp macro="" textlink="">
      <xdr:nvSpPr>
        <xdr:cNvPr id="315" name="テキスト ボックス 314"/>
        <xdr:cNvSpPr txBox="1"/>
      </xdr:nvSpPr>
      <xdr:spPr>
        <a:xfrm>
          <a:off x="8483111" y="57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102224</xdr:rowOff>
    </xdr:from>
    <xdr:to>
      <xdr:col>41</xdr:col>
      <xdr:colOff>101600</xdr:colOff>
      <xdr:row>36</xdr:row>
      <xdr:rowOff>32374</xdr:rowOff>
    </xdr:to>
    <xdr:sp macro="" textlink="">
      <xdr:nvSpPr>
        <xdr:cNvPr id="316" name="楕円 315"/>
        <xdr:cNvSpPr/>
      </xdr:nvSpPr>
      <xdr:spPr>
        <a:xfrm>
          <a:off x="7810500" y="61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48901</xdr:rowOff>
    </xdr:from>
    <xdr:ext cx="534377" cy="259045"/>
    <xdr:sp macro="" textlink="">
      <xdr:nvSpPr>
        <xdr:cNvPr id="317" name="テキスト ボックス 316"/>
        <xdr:cNvSpPr txBox="1"/>
      </xdr:nvSpPr>
      <xdr:spPr>
        <a:xfrm>
          <a:off x="7594111" y="58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97239</xdr:rowOff>
    </xdr:from>
    <xdr:to>
      <xdr:col>36</xdr:col>
      <xdr:colOff>165100</xdr:colOff>
      <xdr:row>36</xdr:row>
      <xdr:rowOff>27389</xdr:rowOff>
    </xdr:to>
    <xdr:sp macro="" textlink="">
      <xdr:nvSpPr>
        <xdr:cNvPr id="318" name="楕円 317"/>
        <xdr:cNvSpPr/>
      </xdr:nvSpPr>
      <xdr:spPr>
        <a:xfrm>
          <a:off x="6921500" y="60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43916</xdr:rowOff>
    </xdr:from>
    <xdr:ext cx="534377" cy="259045"/>
    <xdr:sp macro="" textlink="">
      <xdr:nvSpPr>
        <xdr:cNvPr id="319" name="テキスト ボックス 318"/>
        <xdr:cNvSpPr txBox="1"/>
      </xdr:nvSpPr>
      <xdr:spPr>
        <a:xfrm>
          <a:off x="6705111" y="58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109269</xdr:rowOff>
    </xdr:from>
    <xdr:to>
      <xdr:col>55</xdr:col>
      <xdr:colOff>0</xdr:colOff>
      <xdr:row>57</xdr:row>
      <xdr:rowOff>136330</xdr:rowOff>
    </xdr:to>
    <xdr:cxnSp macro="">
      <xdr:nvCxnSpPr>
        <xdr:cNvPr id="346" name="直線コネクタ 345"/>
        <xdr:cNvCxnSpPr/>
      </xdr:nvCxnSpPr>
      <xdr:spPr>
        <a:xfrm>
          <a:off x="9639300" y="9881919"/>
          <a:ext cx="838200" cy="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95123</xdr:rowOff>
    </xdr:from>
    <xdr:to>
      <xdr:col>50</xdr:col>
      <xdr:colOff>114300</xdr:colOff>
      <xdr:row>57</xdr:row>
      <xdr:rowOff>109269</xdr:rowOff>
    </xdr:to>
    <xdr:cxnSp macro="">
      <xdr:nvCxnSpPr>
        <xdr:cNvPr id="349" name="直線コネクタ 348"/>
        <xdr:cNvCxnSpPr/>
      </xdr:nvCxnSpPr>
      <xdr:spPr>
        <a:xfrm>
          <a:off x="8750300" y="9867773"/>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95123</xdr:rowOff>
    </xdr:from>
    <xdr:to>
      <xdr:col>45</xdr:col>
      <xdr:colOff>177800</xdr:colOff>
      <xdr:row>58</xdr:row>
      <xdr:rowOff>37228</xdr:rowOff>
    </xdr:to>
    <xdr:cxnSp macro="">
      <xdr:nvCxnSpPr>
        <xdr:cNvPr id="352" name="直線コネクタ 351"/>
        <xdr:cNvCxnSpPr/>
      </xdr:nvCxnSpPr>
      <xdr:spPr>
        <a:xfrm flipV="1">
          <a:off x="7861300" y="9867773"/>
          <a:ext cx="889000" cy="1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37228</xdr:rowOff>
    </xdr:from>
    <xdr:to>
      <xdr:col>41</xdr:col>
      <xdr:colOff>50800</xdr:colOff>
      <xdr:row>58</xdr:row>
      <xdr:rowOff>58903</xdr:rowOff>
    </xdr:to>
    <xdr:cxnSp macro="">
      <xdr:nvCxnSpPr>
        <xdr:cNvPr id="355" name="直線コネクタ 354"/>
        <xdr:cNvCxnSpPr/>
      </xdr:nvCxnSpPr>
      <xdr:spPr>
        <a:xfrm flipV="1">
          <a:off x="6972300" y="9981328"/>
          <a:ext cx="889000" cy="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85530</xdr:rowOff>
    </xdr:from>
    <xdr:to>
      <xdr:col>55</xdr:col>
      <xdr:colOff>50800</xdr:colOff>
      <xdr:row>58</xdr:row>
      <xdr:rowOff>15680</xdr:rowOff>
    </xdr:to>
    <xdr:sp macro="" textlink="">
      <xdr:nvSpPr>
        <xdr:cNvPr id="365" name="楕円 364"/>
        <xdr:cNvSpPr/>
      </xdr:nvSpPr>
      <xdr:spPr>
        <a:xfrm>
          <a:off x="10426700" y="98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108407</xdr:rowOff>
    </xdr:from>
    <xdr:ext cx="534377" cy="259045"/>
    <xdr:sp macro="" textlink="">
      <xdr:nvSpPr>
        <xdr:cNvPr id="366" name="普通建設事業費該当値テキスト"/>
        <xdr:cNvSpPr txBox="1"/>
      </xdr:nvSpPr>
      <xdr:spPr>
        <a:xfrm>
          <a:off x="10528300" y="9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58469</xdr:rowOff>
    </xdr:from>
    <xdr:to>
      <xdr:col>50</xdr:col>
      <xdr:colOff>165100</xdr:colOff>
      <xdr:row>57</xdr:row>
      <xdr:rowOff>160069</xdr:rowOff>
    </xdr:to>
    <xdr:sp macro="" textlink="">
      <xdr:nvSpPr>
        <xdr:cNvPr id="367" name="楕円 366"/>
        <xdr:cNvSpPr/>
      </xdr:nvSpPr>
      <xdr:spPr>
        <a:xfrm>
          <a:off x="9588500" y="98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5146</xdr:rowOff>
    </xdr:from>
    <xdr:ext cx="534377" cy="259045"/>
    <xdr:sp macro="" textlink="">
      <xdr:nvSpPr>
        <xdr:cNvPr id="368" name="テキスト ボックス 367"/>
        <xdr:cNvSpPr txBox="1"/>
      </xdr:nvSpPr>
      <xdr:spPr>
        <a:xfrm>
          <a:off x="9372111" y="96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44323</xdr:rowOff>
    </xdr:from>
    <xdr:to>
      <xdr:col>46</xdr:col>
      <xdr:colOff>38100</xdr:colOff>
      <xdr:row>57</xdr:row>
      <xdr:rowOff>145923</xdr:rowOff>
    </xdr:to>
    <xdr:sp macro="" textlink="">
      <xdr:nvSpPr>
        <xdr:cNvPr id="369" name="楕円 368"/>
        <xdr:cNvSpPr/>
      </xdr:nvSpPr>
      <xdr:spPr>
        <a:xfrm>
          <a:off x="8699500" y="98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162450</xdr:rowOff>
    </xdr:from>
    <xdr:ext cx="534377" cy="259045"/>
    <xdr:sp macro="" textlink="">
      <xdr:nvSpPr>
        <xdr:cNvPr id="370" name="テキスト ボックス 369"/>
        <xdr:cNvSpPr txBox="1"/>
      </xdr:nvSpPr>
      <xdr:spPr>
        <a:xfrm>
          <a:off x="8483111" y="95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157878</xdr:rowOff>
    </xdr:from>
    <xdr:to>
      <xdr:col>41</xdr:col>
      <xdr:colOff>101600</xdr:colOff>
      <xdr:row>58</xdr:row>
      <xdr:rowOff>88028</xdr:rowOff>
    </xdr:to>
    <xdr:sp macro="" textlink="">
      <xdr:nvSpPr>
        <xdr:cNvPr id="371" name="楕円 370"/>
        <xdr:cNvSpPr/>
      </xdr:nvSpPr>
      <xdr:spPr>
        <a:xfrm>
          <a:off x="7810500" y="99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79155</xdr:rowOff>
    </xdr:from>
    <xdr:ext cx="534377" cy="259045"/>
    <xdr:sp macro="" textlink="">
      <xdr:nvSpPr>
        <xdr:cNvPr id="372" name="テキスト ボックス 371"/>
        <xdr:cNvSpPr txBox="1"/>
      </xdr:nvSpPr>
      <xdr:spPr>
        <a:xfrm>
          <a:off x="7594111" y="100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8103</xdr:rowOff>
    </xdr:from>
    <xdr:to>
      <xdr:col>36</xdr:col>
      <xdr:colOff>165100</xdr:colOff>
      <xdr:row>58</xdr:row>
      <xdr:rowOff>109703</xdr:rowOff>
    </xdr:to>
    <xdr:sp macro="" textlink="">
      <xdr:nvSpPr>
        <xdr:cNvPr id="373" name="楕円 372"/>
        <xdr:cNvSpPr/>
      </xdr:nvSpPr>
      <xdr:spPr>
        <a:xfrm>
          <a:off x="6921500" y="99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100830</xdr:rowOff>
    </xdr:from>
    <xdr:ext cx="534377" cy="259045"/>
    <xdr:sp macro="" textlink="">
      <xdr:nvSpPr>
        <xdr:cNvPr id="374" name="テキスト ボックス 373"/>
        <xdr:cNvSpPr txBox="1"/>
      </xdr:nvSpPr>
      <xdr:spPr>
        <a:xfrm>
          <a:off x="6705111" y="100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22777</xdr:rowOff>
    </xdr:from>
    <xdr:to>
      <xdr:col>55</xdr:col>
      <xdr:colOff>0</xdr:colOff>
      <xdr:row>79</xdr:row>
      <xdr:rowOff>68959</xdr:rowOff>
    </xdr:to>
    <xdr:cxnSp macro="">
      <xdr:nvCxnSpPr>
        <xdr:cNvPr id="405" name="直線コネクタ 404"/>
        <xdr:cNvCxnSpPr/>
      </xdr:nvCxnSpPr>
      <xdr:spPr>
        <a:xfrm flipV="1">
          <a:off x="9639300" y="13567327"/>
          <a:ext cx="838200" cy="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54683</xdr:rowOff>
    </xdr:from>
    <xdr:to>
      <xdr:col>50</xdr:col>
      <xdr:colOff>114300</xdr:colOff>
      <xdr:row>79</xdr:row>
      <xdr:rowOff>68959</xdr:rowOff>
    </xdr:to>
    <xdr:cxnSp macro="">
      <xdr:nvCxnSpPr>
        <xdr:cNvPr id="408" name="直線コネクタ 407"/>
        <xdr:cNvCxnSpPr/>
      </xdr:nvCxnSpPr>
      <xdr:spPr>
        <a:xfrm>
          <a:off x="8750300" y="13599233"/>
          <a:ext cx="8890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53508</xdr:rowOff>
    </xdr:from>
    <xdr:to>
      <xdr:col>45</xdr:col>
      <xdr:colOff>177800</xdr:colOff>
      <xdr:row>79</xdr:row>
      <xdr:rowOff>54683</xdr:rowOff>
    </xdr:to>
    <xdr:cxnSp macro="">
      <xdr:nvCxnSpPr>
        <xdr:cNvPr id="411" name="直線コネクタ 410"/>
        <xdr:cNvCxnSpPr/>
      </xdr:nvCxnSpPr>
      <xdr:spPr>
        <a:xfrm>
          <a:off x="7861300" y="1359805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53508</xdr:rowOff>
    </xdr:from>
    <xdr:to>
      <xdr:col>41</xdr:col>
      <xdr:colOff>50800</xdr:colOff>
      <xdr:row>79</xdr:row>
      <xdr:rowOff>67554</xdr:rowOff>
    </xdr:to>
    <xdr:cxnSp macro="">
      <xdr:nvCxnSpPr>
        <xdr:cNvPr id="414" name="直線コネクタ 413"/>
        <xdr:cNvCxnSpPr/>
      </xdr:nvCxnSpPr>
      <xdr:spPr>
        <a:xfrm flipV="1">
          <a:off x="6972300" y="13598058"/>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143427</xdr:rowOff>
    </xdr:from>
    <xdr:to>
      <xdr:col>55</xdr:col>
      <xdr:colOff>50800</xdr:colOff>
      <xdr:row>79</xdr:row>
      <xdr:rowOff>73577</xdr:rowOff>
    </xdr:to>
    <xdr:sp macro="" textlink="">
      <xdr:nvSpPr>
        <xdr:cNvPr id="424" name="楕円 423"/>
        <xdr:cNvSpPr/>
      </xdr:nvSpPr>
      <xdr:spPr>
        <a:xfrm>
          <a:off x="10426700" y="135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102804</xdr:rowOff>
    </xdr:from>
    <xdr:ext cx="534377" cy="259045"/>
    <xdr:sp macro="" textlink="">
      <xdr:nvSpPr>
        <xdr:cNvPr id="425" name="普通建設事業費 （ うち新規整備　）該当値テキスト"/>
        <xdr:cNvSpPr txBox="1"/>
      </xdr:nvSpPr>
      <xdr:spPr>
        <a:xfrm>
          <a:off x="10528300" y="133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18159</xdr:rowOff>
    </xdr:from>
    <xdr:to>
      <xdr:col>50</xdr:col>
      <xdr:colOff>165100</xdr:colOff>
      <xdr:row>79</xdr:row>
      <xdr:rowOff>119759</xdr:rowOff>
    </xdr:to>
    <xdr:sp macro="" textlink="">
      <xdr:nvSpPr>
        <xdr:cNvPr id="426" name="楕円 425"/>
        <xdr:cNvSpPr/>
      </xdr:nvSpPr>
      <xdr:spPr>
        <a:xfrm>
          <a:off x="9588500" y="1356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110886</xdr:rowOff>
    </xdr:from>
    <xdr:ext cx="469744" cy="259045"/>
    <xdr:sp macro="" textlink="">
      <xdr:nvSpPr>
        <xdr:cNvPr id="427" name="テキスト ボックス 426"/>
        <xdr:cNvSpPr txBox="1"/>
      </xdr:nvSpPr>
      <xdr:spPr>
        <a:xfrm>
          <a:off x="9404428" y="1365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3883</xdr:rowOff>
    </xdr:from>
    <xdr:to>
      <xdr:col>46</xdr:col>
      <xdr:colOff>38100</xdr:colOff>
      <xdr:row>79</xdr:row>
      <xdr:rowOff>105483</xdr:rowOff>
    </xdr:to>
    <xdr:sp macro="" textlink="">
      <xdr:nvSpPr>
        <xdr:cNvPr id="428" name="楕円 427"/>
        <xdr:cNvSpPr/>
      </xdr:nvSpPr>
      <xdr:spPr>
        <a:xfrm>
          <a:off x="8699500" y="135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96610</xdr:rowOff>
    </xdr:from>
    <xdr:ext cx="534377" cy="259045"/>
    <xdr:sp macro="" textlink="">
      <xdr:nvSpPr>
        <xdr:cNvPr id="429" name="テキスト ボックス 428"/>
        <xdr:cNvSpPr txBox="1"/>
      </xdr:nvSpPr>
      <xdr:spPr>
        <a:xfrm>
          <a:off x="8483111" y="136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2708</xdr:rowOff>
    </xdr:from>
    <xdr:to>
      <xdr:col>41</xdr:col>
      <xdr:colOff>101600</xdr:colOff>
      <xdr:row>79</xdr:row>
      <xdr:rowOff>104308</xdr:rowOff>
    </xdr:to>
    <xdr:sp macro="" textlink="">
      <xdr:nvSpPr>
        <xdr:cNvPr id="430" name="楕円 429"/>
        <xdr:cNvSpPr/>
      </xdr:nvSpPr>
      <xdr:spPr>
        <a:xfrm>
          <a:off x="7810500" y="135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95435</xdr:rowOff>
    </xdr:from>
    <xdr:ext cx="534377" cy="259045"/>
    <xdr:sp macro="" textlink="">
      <xdr:nvSpPr>
        <xdr:cNvPr id="431" name="テキスト ボックス 430"/>
        <xdr:cNvSpPr txBox="1"/>
      </xdr:nvSpPr>
      <xdr:spPr>
        <a:xfrm>
          <a:off x="7594111" y="136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16754</xdr:rowOff>
    </xdr:from>
    <xdr:to>
      <xdr:col>36</xdr:col>
      <xdr:colOff>165100</xdr:colOff>
      <xdr:row>79</xdr:row>
      <xdr:rowOff>118354</xdr:rowOff>
    </xdr:to>
    <xdr:sp macro="" textlink="">
      <xdr:nvSpPr>
        <xdr:cNvPr id="432" name="楕円 431"/>
        <xdr:cNvSpPr/>
      </xdr:nvSpPr>
      <xdr:spPr>
        <a:xfrm>
          <a:off x="6921500" y="135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109481</xdr:rowOff>
    </xdr:from>
    <xdr:ext cx="469744" cy="259045"/>
    <xdr:sp macro="" textlink="">
      <xdr:nvSpPr>
        <xdr:cNvPr id="433" name="テキスト ボックス 432"/>
        <xdr:cNvSpPr txBox="1"/>
      </xdr:nvSpPr>
      <xdr:spPr>
        <a:xfrm>
          <a:off x="6737428" y="136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20256</xdr:rowOff>
    </xdr:from>
    <xdr:to>
      <xdr:col>55</xdr:col>
      <xdr:colOff>0</xdr:colOff>
      <xdr:row>96</xdr:row>
      <xdr:rowOff>30037</xdr:rowOff>
    </xdr:to>
    <xdr:cxnSp macro="">
      <xdr:nvCxnSpPr>
        <xdr:cNvPr id="464" name="直線コネクタ 463"/>
        <xdr:cNvCxnSpPr/>
      </xdr:nvCxnSpPr>
      <xdr:spPr>
        <a:xfrm>
          <a:off x="9639300" y="15965106"/>
          <a:ext cx="838200" cy="5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139650</xdr:rowOff>
    </xdr:from>
    <xdr:to>
      <xdr:col>50</xdr:col>
      <xdr:colOff>114300</xdr:colOff>
      <xdr:row>93</xdr:row>
      <xdr:rowOff>20256</xdr:rowOff>
    </xdr:to>
    <xdr:cxnSp macro="">
      <xdr:nvCxnSpPr>
        <xdr:cNvPr id="467" name="直線コネクタ 466"/>
        <xdr:cNvCxnSpPr/>
      </xdr:nvCxnSpPr>
      <xdr:spPr>
        <a:xfrm>
          <a:off x="8750300" y="15913050"/>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139650</xdr:rowOff>
    </xdr:from>
    <xdr:to>
      <xdr:col>45</xdr:col>
      <xdr:colOff>177800</xdr:colOff>
      <xdr:row>98</xdr:row>
      <xdr:rowOff>10263</xdr:rowOff>
    </xdr:to>
    <xdr:cxnSp macro="">
      <xdr:nvCxnSpPr>
        <xdr:cNvPr id="470" name="直線コネクタ 469"/>
        <xdr:cNvCxnSpPr/>
      </xdr:nvCxnSpPr>
      <xdr:spPr>
        <a:xfrm flipV="1">
          <a:off x="7861300" y="15913050"/>
          <a:ext cx="889000" cy="89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135128</xdr:rowOff>
    </xdr:from>
    <xdr:to>
      <xdr:col>41</xdr:col>
      <xdr:colOff>50800</xdr:colOff>
      <xdr:row>98</xdr:row>
      <xdr:rowOff>10263</xdr:rowOff>
    </xdr:to>
    <xdr:cxnSp macro="">
      <xdr:nvCxnSpPr>
        <xdr:cNvPr id="473" name="直線コネクタ 472"/>
        <xdr:cNvCxnSpPr/>
      </xdr:nvCxnSpPr>
      <xdr:spPr>
        <a:xfrm>
          <a:off x="6972300" y="16765778"/>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150687</xdr:rowOff>
    </xdr:from>
    <xdr:to>
      <xdr:col>55</xdr:col>
      <xdr:colOff>50800</xdr:colOff>
      <xdr:row>96</xdr:row>
      <xdr:rowOff>80837</xdr:rowOff>
    </xdr:to>
    <xdr:sp macro="" textlink="">
      <xdr:nvSpPr>
        <xdr:cNvPr id="483" name="楕円 482"/>
        <xdr:cNvSpPr/>
      </xdr:nvSpPr>
      <xdr:spPr>
        <a:xfrm>
          <a:off x="10426700" y="164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2114</xdr:rowOff>
    </xdr:from>
    <xdr:ext cx="534377" cy="259045"/>
    <xdr:sp macro="" textlink="">
      <xdr:nvSpPr>
        <xdr:cNvPr id="484" name="普通建設事業費 （ うち更新整備　）該当値テキスト"/>
        <xdr:cNvSpPr txBox="1"/>
      </xdr:nvSpPr>
      <xdr:spPr>
        <a:xfrm>
          <a:off x="10528300" y="162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140906</xdr:rowOff>
    </xdr:from>
    <xdr:to>
      <xdr:col>50</xdr:col>
      <xdr:colOff>165100</xdr:colOff>
      <xdr:row>93</xdr:row>
      <xdr:rowOff>71056</xdr:rowOff>
    </xdr:to>
    <xdr:sp macro="" textlink="">
      <xdr:nvSpPr>
        <xdr:cNvPr id="485" name="楕円 484"/>
        <xdr:cNvSpPr/>
      </xdr:nvSpPr>
      <xdr:spPr>
        <a:xfrm>
          <a:off x="9588500" y="159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87583</xdr:rowOff>
    </xdr:from>
    <xdr:ext cx="534377" cy="259045"/>
    <xdr:sp macro="" textlink="">
      <xdr:nvSpPr>
        <xdr:cNvPr id="486" name="テキスト ボックス 485"/>
        <xdr:cNvSpPr txBox="1"/>
      </xdr:nvSpPr>
      <xdr:spPr>
        <a:xfrm>
          <a:off x="9372111" y="156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88850</xdr:rowOff>
    </xdr:from>
    <xdr:to>
      <xdr:col>46</xdr:col>
      <xdr:colOff>38100</xdr:colOff>
      <xdr:row>93</xdr:row>
      <xdr:rowOff>19000</xdr:rowOff>
    </xdr:to>
    <xdr:sp macro="" textlink="">
      <xdr:nvSpPr>
        <xdr:cNvPr id="487" name="楕円 486"/>
        <xdr:cNvSpPr/>
      </xdr:nvSpPr>
      <xdr:spPr>
        <a:xfrm>
          <a:off x="8699500" y="158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35527</xdr:rowOff>
    </xdr:from>
    <xdr:ext cx="534377" cy="259045"/>
    <xdr:sp macro="" textlink="">
      <xdr:nvSpPr>
        <xdr:cNvPr id="488" name="テキスト ボックス 487"/>
        <xdr:cNvSpPr txBox="1"/>
      </xdr:nvSpPr>
      <xdr:spPr>
        <a:xfrm>
          <a:off x="8483111" y="156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130913</xdr:rowOff>
    </xdr:from>
    <xdr:to>
      <xdr:col>41</xdr:col>
      <xdr:colOff>101600</xdr:colOff>
      <xdr:row>98</xdr:row>
      <xdr:rowOff>61063</xdr:rowOff>
    </xdr:to>
    <xdr:sp macro="" textlink="">
      <xdr:nvSpPr>
        <xdr:cNvPr id="489" name="楕円 488"/>
        <xdr:cNvSpPr/>
      </xdr:nvSpPr>
      <xdr:spPr>
        <a:xfrm>
          <a:off x="7810500" y="167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52190</xdr:rowOff>
    </xdr:from>
    <xdr:ext cx="534377" cy="259045"/>
    <xdr:sp macro="" textlink="">
      <xdr:nvSpPr>
        <xdr:cNvPr id="490" name="テキスト ボックス 489"/>
        <xdr:cNvSpPr txBox="1"/>
      </xdr:nvSpPr>
      <xdr:spPr>
        <a:xfrm>
          <a:off x="7594111" y="168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84328</xdr:rowOff>
    </xdr:from>
    <xdr:to>
      <xdr:col>36</xdr:col>
      <xdr:colOff>165100</xdr:colOff>
      <xdr:row>98</xdr:row>
      <xdr:rowOff>14478</xdr:rowOff>
    </xdr:to>
    <xdr:sp macro="" textlink="">
      <xdr:nvSpPr>
        <xdr:cNvPr id="491" name="楕円 490"/>
        <xdr:cNvSpPr/>
      </xdr:nvSpPr>
      <xdr:spPr>
        <a:xfrm>
          <a:off x="6921500" y="167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5605</xdr:rowOff>
    </xdr:from>
    <xdr:ext cx="534377" cy="259045"/>
    <xdr:sp macro="" textlink="">
      <xdr:nvSpPr>
        <xdr:cNvPr id="492" name="テキスト ボックス 491"/>
        <xdr:cNvSpPr txBox="1"/>
      </xdr:nvSpPr>
      <xdr:spPr>
        <a:xfrm>
          <a:off x="6705111" y="168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25705</xdr:rowOff>
    </xdr:from>
    <xdr:to>
      <xdr:col>85</xdr:col>
      <xdr:colOff>127000</xdr:colOff>
      <xdr:row>39</xdr:row>
      <xdr:rowOff>27343</xdr:rowOff>
    </xdr:to>
    <xdr:cxnSp macro="">
      <xdr:nvCxnSpPr>
        <xdr:cNvPr id="521" name="直線コネクタ 520"/>
        <xdr:cNvCxnSpPr/>
      </xdr:nvCxnSpPr>
      <xdr:spPr>
        <a:xfrm>
          <a:off x="15481300" y="6712255"/>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25705</xdr:rowOff>
    </xdr:from>
    <xdr:to>
      <xdr:col>81</xdr:col>
      <xdr:colOff>50800</xdr:colOff>
      <xdr:row>39</xdr:row>
      <xdr:rowOff>40094</xdr:rowOff>
    </xdr:to>
    <xdr:cxnSp macro="">
      <xdr:nvCxnSpPr>
        <xdr:cNvPr id="524" name="直線コネクタ 523"/>
        <xdr:cNvCxnSpPr/>
      </xdr:nvCxnSpPr>
      <xdr:spPr>
        <a:xfrm flipV="1">
          <a:off x="14592300" y="67122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40094</xdr:rowOff>
    </xdr:from>
    <xdr:to>
      <xdr:col>76</xdr:col>
      <xdr:colOff>114300</xdr:colOff>
      <xdr:row>39</xdr:row>
      <xdr:rowOff>44450</xdr:rowOff>
    </xdr:to>
    <xdr:cxnSp macro="">
      <xdr:nvCxnSpPr>
        <xdr:cNvPr id="527" name="直線コネクタ 526"/>
        <xdr:cNvCxnSpPr/>
      </xdr:nvCxnSpPr>
      <xdr:spPr>
        <a:xfrm flipV="1">
          <a:off x="13703300" y="6726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120142</xdr:rowOff>
    </xdr:from>
    <xdr:to>
      <xdr:col>71</xdr:col>
      <xdr:colOff>177800</xdr:colOff>
      <xdr:row>39</xdr:row>
      <xdr:rowOff>44450</xdr:rowOff>
    </xdr:to>
    <xdr:cxnSp macro="">
      <xdr:nvCxnSpPr>
        <xdr:cNvPr id="530" name="直線コネクタ 529"/>
        <xdr:cNvCxnSpPr/>
      </xdr:nvCxnSpPr>
      <xdr:spPr>
        <a:xfrm>
          <a:off x="12814300" y="6635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31996</xdr:rowOff>
    </xdr:from>
    <xdr:ext cx="469744" cy="259045"/>
    <xdr:sp macro="" textlink="">
      <xdr:nvSpPr>
        <xdr:cNvPr id="534" name="テキスト ボックス 533"/>
        <xdr:cNvSpPr txBox="1"/>
      </xdr:nvSpPr>
      <xdr:spPr>
        <a:xfrm>
          <a:off x="12579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147993</xdr:rowOff>
    </xdr:from>
    <xdr:to>
      <xdr:col>85</xdr:col>
      <xdr:colOff>177800</xdr:colOff>
      <xdr:row>39</xdr:row>
      <xdr:rowOff>78143</xdr:rowOff>
    </xdr:to>
    <xdr:sp macro="" textlink="">
      <xdr:nvSpPr>
        <xdr:cNvPr id="540" name="楕円 539"/>
        <xdr:cNvSpPr/>
      </xdr:nvSpPr>
      <xdr:spPr>
        <a:xfrm>
          <a:off x="162687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146355</xdr:rowOff>
    </xdr:from>
    <xdr:to>
      <xdr:col>81</xdr:col>
      <xdr:colOff>101600</xdr:colOff>
      <xdr:row>39</xdr:row>
      <xdr:rowOff>76505</xdr:rowOff>
    </xdr:to>
    <xdr:sp macro="" textlink="">
      <xdr:nvSpPr>
        <xdr:cNvPr id="542" name="楕円 541"/>
        <xdr:cNvSpPr/>
      </xdr:nvSpPr>
      <xdr:spPr>
        <a:xfrm>
          <a:off x="15430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93032</xdr:rowOff>
    </xdr:from>
    <xdr:ext cx="469744" cy="259045"/>
    <xdr:sp macro="" textlink="">
      <xdr:nvSpPr>
        <xdr:cNvPr id="543" name="テキスト ボックス 542"/>
        <xdr:cNvSpPr txBox="1"/>
      </xdr:nvSpPr>
      <xdr:spPr>
        <a:xfrm>
          <a:off x="15246428" y="64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160744</xdr:rowOff>
    </xdr:from>
    <xdr:to>
      <xdr:col>76</xdr:col>
      <xdr:colOff>165100</xdr:colOff>
      <xdr:row>39</xdr:row>
      <xdr:rowOff>90894</xdr:rowOff>
    </xdr:to>
    <xdr:sp macro="" textlink="">
      <xdr:nvSpPr>
        <xdr:cNvPr id="544" name="楕円 543"/>
        <xdr:cNvSpPr/>
      </xdr:nvSpPr>
      <xdr:spPr>
        <a:xfrm>
          <a:off x="145415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82021</xdr:rowOff>
    </xdr:from>
    <xdr:ext cx="378565" cy="259045"/>
    <xdr:sp macro="" textlink="">
      <xdr:nvSpPr>
        <xdr:cNvPr id="545" name="テキスト ボックス 544"/>
        <xdr:cNvSpPr txBox="1"/>
      </xdr:nvSpPr>
      <xdr:spPr>
        <a:xfrm>
          <a:off x="14403017" y="67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69342</xdr:rowOff>
    </xdr:from>
    <xdr:to>
      <xdr:col>67</xdr:col>
      <xdr:colOff>101600</xdr:colOff>
      <xdr:row>38</xdr:row>
      <xdr:rowOff>170942</xdr:rowOff>
    </xdr:to>
    <xdr:sp macro="" textlink="">
      <xdr:nvSpPr>
        <xdr:cNvPr id="548" name="楕円 547"/>
        <xdr:cNvSpPr/>
      </xdr:nvSpPr>
      <xdr:spPr>
        <a:xfrm>
          <a:off x="12763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16019</xdr:rowOff>
    </xdr:from>
    <xdr:ext cx="469744" cy="259045"/>
    <xdr:sp macro="" textlink="">
      <xdr:nvSpPr>
        <xdr:cNvPr id="549" name="テキスト ボックス 548"/>
        <xdr:cNvSpPr txBox="1"/>
      </xdr:nvSpPr>
      <xdr:spPr>
        <a:xfrm>
          <a:off x="12579428" y="63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23571</xdr:rowOff>
    </xdr:from>
    <xdr:to>
      <xdr:col>85</xdr:col>
      <xdr:colOff>127000</xdr:colOff>
      <xdr:row>75</xdr:row>
      <xdr:rowOff>107859</xdr:rowOff>
    </xdr:to>
    <xdr:cxnSp macro="">
      <xdr:nvCxnSpPr>
        <xdr:cNvPr id="629" name="直線コネクタ 628"/>
        <xdr:cNvCxnSpPr/>
      </xdr:nvCxnSpPr>
      <xdr:spPr>
        <a:xfrm flipV="1">
          <a:off x="15481300" y="12882321"/>
          <a:ext cx="8382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107859</xdr:rowOff>
    </xdr:from>
    <xdr:to>
      <xdr:col>81</xdr:col>
      <xdr:colOff>50800</xdr:colOff>
      <xdr:row>75</xdr:row>
      <xdr:rowOff>151178</xdr:rowOff>
    </xdr:to>
    <xdr:cxnSp macro="">
      <xdr:nvCxnSpPr>
        <xdr:cNvPr id="632" name="直線コネクタ 631"/>
        <xdr:cNvCxnSpPr/>
      </xdr:nvCxnSpPr>
      <xdr:spPr>
        <a:xfrm flipV="1">
          <a:off x="14592300" y="1296660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25661</xdr:rowOff>
    </xdr:from>
    <xdr:to>
      <xdr:col>76</xdr:col>
      <xdr:colOff>114300</xdr:colOff>
      <xdr:row>75</xdr:row>
      <xdr:rowOff>151178</xdr:rowOff>
    </xdr:to>
    <xdr:cxnSp macro="">
      <xdr:nvCxnSpPr>
        <xdr:cNvPr id="635" name="直線コネクタ 634"/>
        <xdr:cNvCxnSpPr/>
      </xdr:nvCxnSpPr>
      <xdr:spPr>
        <a:xfrm>
          <a:off x="13703300" y="12884411"/>
          <a:ext cx="889000" cy="1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25661</xdr:rowOff>
    </xdr:from>
    <xdr:to>
      <xdr:col>71</xdr:col>
      <xdr:colOff>177800</xdr:colOff>
      <xdr:row>75</xdr:row>
      <xdr:rowOff>41451</xdr:rowOff>
    </xdr:to>
    <xdr:cxnSp macro="">
      <xdr:nvCxnSpPr>
        <xdr:cNvPr id="638" name="直線コネクタ 637"/>
        <xdr:cNvCxnSpPr/>
      </xdr:nvCxnSpPr>
      <xdr:spPr>
        <a:xfrm flipV="1">
          <a:off x="12814300" y="12884411"/>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144221</xdr:rowOff>
    </xdr:from>
    <xdr:to>
      <xdr:col>85</xdr:col>
      <xdr:colOff>177800</xdr:colOff>
      <xdr:row>75</xdr:row>
      <xdr:rowOff>74371</xdr:rowOff>
    </xdr:to>
    <xdr:sp macro="" textlink="">
      <xdr:nvSpPr>
        <xdr:cNvPr id="648" name="楕円 647"/>
        <xdr:cNvSpPr/>
      </xdr:nvSpPr>
      <xdr:spPr>
        <a:xfrm>
          <a:off x="162687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167098</xdr:rowOff>
    </xdr:from>
    <xdr:ext cx="534377" cy="259045"/>
    <xdr:sp macro="" textlink="">
      <xdr:nvSpPr>
        <xdr:cNvPr id="649" name="公債費該当値テキスト"/>
        <xdr:cNvSpPr txBox="1"/>
      </xdr:nvSpPr>
      <xdr:spPr>
        <a:xfrm>
          <a:off x="16370300" y="126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57059</xdr:rowOff>
    </xdr:from>
    <xdr:to>
      <xdr:col>81</xdr:col>
      <xdr:colOff>101600</xdr:colOff>
      <xdr:row>75</xdr:row>
      <xdr:rowOff>158660</xdr:rowOff>
    </xdr:to>
    <xdr:sp macro="" textlink="">
      <xdr:nvSpPr>
        <xdr:cNvPr id="650" name="楕円 649"/>
        <xdr:cNvSpPr/>
      </xdr:nvSpPr>
      <xdr:spPr>
        <a:xfrm>
          <a:off x="15430500" y="12915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3736</xdr:rowOff>
    </xdr:from>
    <xdr:ext cx="534377" cy="259045"/>
    <xdr:sp macro="" textlink="">
      <xdr:nvSpPr>
        <xdr:cNvPr id="651" name="テキスト ボックス 650"/>
        <xdr:cNvSpPr txBox="1"/>
      </xdr:nvSpPr>
      <xdr:spPr>
        <a:xfrm>
          <a:off x="15214111" y="126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100379</xdr:rowOff>
    </xdr:from>
    <xdr:to>
      <xdr:col>76</xdr:col>
      <xdr:colOff>165100</xdr:colOff>
      <xdr:row>76</xdr:row>
      <xdr:rowOff>30528</xdr:rowOff>
    </xdr:to>
    <xdr:sp macro="" textlink="">
      <xdr:nvSpPr>
        <xdr:cNvPr id="652" name="楕円 651"/>
        <xdr:cNvSpPr/>
      </xdr:nvSpPr>
      <xdr:spPr>
        <a:xfrm>
          <a:off x="145415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21655</xdr:rowOff>
    </xdr:from>
    <xdr:ext cx="534377" cy="259045"/>
    <xdr:sp macro="" textlink="">
      <xdr:nvSpPr>
        <xdr:cNvPr id="653" name="テキスト ボックス 652"/>
        <xdr:cNvSpPr txBox="1"/>
      </xdr:nvSpPr>
      <xdr:spPr>
        <a:xfrm>
          <a:off x="14325111" y="130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146311</xdr:rowOff>
    </xdr:from>
    <xdr:to>
      <xdr:col>72</xdr:col>
      <xdr:colOff>38100</xdr:colOff>
      <xdr:row>75</xdr:row>
      <xdr:rowOff>76461</xdr:rowOff>
    </xdr:to>
    <xdr:sp macro="" textlink="">
      <xdr:nvSpPr>
        <xdr:cNvPr id="654" name="楕円 653"/>
        <xdr:cNvSpPr/>
      </xdr:nvSpPr>
      <xdr:spPr>
        <a:xfrm>
          <a:off x="13652500" y="128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92988</xdr:rowOff>
    </xdr:from>
    <xdr:ext cx="534377" cy="259045"/>
    <xdr:sp macro="" textlink="">
      <xdr:nvSpPr>
        <xdr:cNvPr id="655" name="テキスト ボックス 654"/>
        <xdr:cNvSpPr txBox="1"/>
      </xdr:nvSpPr>
      <xdr:spPr>
        <a:xfrm>
          <a:off x="13436111" y="126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162101</xdr:rowOff>
    </xdr:from>
    <xdr:to>
      <xdr:col>67</xdr:col>
      <xdr:colOff>101600</xdr:colOff>
      <xdr:row>75</xdr:row>
      <xdr:rowOff>92251</xdr:rowOff>
    </xdr:to>
    <xdr:sp macro="" textlink="">
      <xdr:nvSpPr>
        <xdr:cNvPr id="656" name="楕円 655"/>
        <xdr:cNvSpPr/>
      </xdr:nvSpPr>
      <xdr:spPr>
        <a:xfrm>
          <a:off x="12763500" y="128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83378</xdr:rowOff>
    </xdr:from>
    <xdr:ext cx="534377" cy="259045"/>
    <xdr:sp macro="" textlink="">
      <xdr:nvSpPr>
        <xdr:cNvPr id="657" name="テキスト ボックス 656"/>
        <xdr:cNvSpPr txBox="1"/>
      </xdr:nvSpPr>
      <xdr:spPr>
        <a:xfrm>
          <a:off x="12547111" y="129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57012</xdr:rowOff>
    </xdr:from>
    <xdr:to>
      <xdr:col>85</xdr:col>
      <xdr:colOff>127000</xdr:colOff>
      <xdr:row>99</xdr:row>
      <xdr:rowOff>18357</xdr:rowOff>
    </xdr:to>
    <xdr:cxnSp macro="">
      <xdr:nvCxnSpPr>
        <xdr:cNvPr id="688" name="直線コネクタ 687"/>
        <xdr:cNvCxnSpPr/>
      </xdr:nvCxnSpPr>
      <xdr:spPr>
        <a:xfrm flipV="1">
          <a:off x="15481300" y="16859112"/>
          <a:ext cx="838200" cy="13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18357</xdr:rowOff>
    </xdr:from>
    <xdr:to>
      <xdr:col>81</xdr:col>
      <xdr:colOff>50800</xdr:colOff>
      <xdr:row>99</xdr:row>
      <xdr:rowOff>30505</xdr:rowOff>
    </xdr:to>
    <xdr:cxnSp macro="">
      <xdr:nvCxnSpPr>
        <xdr:cNvPr id="691" name="直線コネクタ 690"/>
        <xdr:cNvCxnSpPr/>
      </xdr:nvCxnSpPr>
      <xdr:spPr>
        <a:xfrm flipV="1">
          <a:off x="14592300" y="16991907"/>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29842</xdr:rowOff>
    </xdr:from>
    <xdr:to>
      <xdr:col>76</xdr:col>
      <xdr:colOff>114300</xdr:colOff>
      <xdr:row>99</xdr:row>
      <xdr:rowOff>30505</xdr:rowOff>
    </xdr:to>
    <xdr:cxnSp macro="">
      <xdr:nvCxnSpPr>
        <xdr:cNvPr id="694" name="直線コネクタ 693"/>
        <xdr:cNvCxnSpPr/>
      </xdr:nvCxnSpPr>
      <xdr:spPr>
        <a:xfrm>
          <a:off x="13703300" y="17003392"/>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29842</xdr:rowOff>
    </xdr:from>
    <xdr:to>
      <xdr:col>71</xdr:col>
      <xdr:colOff>177800</xdr:colOff>
      <xdr:row>99</xdr:row>
      <xdr:rowOff>32944</xdr:rowOff>
    </xdr:to>
    <xdr:cxnSp macro="">
      <xdr:nvCxnSpPr>
        <xdr:cNvPr id="697" name="直線コネクタ 696"/>
        <xdr:cNvCxnSpPr/>
      </xdr:nvCxnSpPr>
      <xdr:spPr>
        <a:xfrm flipV="1">
          <a:off x="12814300" y="17003392"/>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6212</xdr:rowOff>
    </xdr:from>
    <xdr:to>
      <xdr:col>85</xdr:col>
      <xdr:colOff>177800</xdr:colOff>
      <xdr:row>98</xdr:row>
      <xdr:rowOff>107812</xdr:rowOff>
    </xdr:to>
    <xdr:sp macro="" textlink="">
      <xdr:nvSpPr>
        <xdr:cNvPr id="707" name="楕円 706"/>
        <xdr:cNvSpPr/>
      </xdr:nvSpPr>
      <xdr:spPr>
        <a:xfrm>
          <a:off x="162687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29089</xdr:rowOff>
    </xdr:from>
    <xdr:ext cx="534377" cy="259045"/>
    <xdr:sp macro="" textlink="">
      <xdr:nvSpPr>
        <xdr:cNvPr id="708" name="積立金該当値テキスト"/>
        <xdr:cNvSpPr txBox="1"/>
      </xdr:nvSpPr>
      <xdr:spPr>
        <a:xfrm>
          <a:off x="16370300" y="166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139007</xdr:rowOff>
    </xdr:from>
    <xdr:to>
      <xdr:col>81</xdr:col>
      <xdr:colOff>101600</xdr:colOff>
      <xdr:row>99</xdr:row>
      <xdr:rowOff>69157</xdr:rowOff>
    </xdr:to>
    <xdr:sp macro="" textlink="">
      <xdr:nvSpPr>
        <xdr:cNvPr id="709" name="楕円 708"/>
        <xdr:cNvSpPr/>
      </xdr:nvSpPr>
      <xdr:spPr>
        <a:xfrm>
          <a:off x="15430500" y="169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60284</xdr:rowOff>
    </xdr:from>
    <xdr:ext cx="469744" cy="259045"/>
    <xdr:sp macro="" textlink="">
      <xdr:nvSpPr>
        <xdr:cNvPr id="710" name="テキスト ボックス 709"/>
        <xdr:cNvSpPr txBox="1"/>
      </xdr:nvSpPr>
      <xdr:spPr>
        <a:xfrm>
          <a:off x="15246428" y="170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151155</xdr:rowOff>
    </xdr:from>
    <xdr:to>
      <xdr:col>76</xdr:col>
      <xdr:colOff>165100</xdr:colOff>
      <xdr:row>99</xdr:row>
      <xdr:rowOff>81305</xdr:rowOff>
    </xdr:to>
    <xdr:sp macro="" textlink="">
      <xdr:nvSpPr>
        <xdr:cNvPr id="711" name="楕円 710"/>
        <xdr:cNvSpPr/>
      </xdr:nvSpPr>
      <xdr:spPr>
        <a:xfrm>
          <a:off x="14541500" y="169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72432</xdr:rowOff>
    </xdr:from>
    <xdr:ext cx="469744" cy="259045"/>
    <xdr:sp macro="" textlink="">
      <xdr:nvSpPr>
        <xdr:cNvPr id="712" name="テキスト ボックス 711"/>
        <xdr:cNvSpPr txBox="1"/>
      </xdr:nvSpPr>
      <xdr:spPr>
        <a:xfrm>
          <a:off x="14357428" y="170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150492</xdr:rowOff>
    </xdr:from>
    <xdr:to>
      <xdr:col>72</xdr:col>
      <xdr:colOff>38100</xdr:colOff>
      <xdr:row>99</xdr:row>
      <xdr:rowOff>80642</xdr:rowOff>
    </xdr:to>
    <xdr:sp macro="" textlink="">
      <xdr:nvSpPr>
        <xdr:cNvPr id="713" name="楕円 712"/>
        <xdr:cNvSpPr/>
      </xdr:nvSpPr>
      <xdr:spPr>
        <a:xfrm>
          <a:off x="13652500" y="169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71769</xdr:rowOff>
    </xdr:from>
    <xdr:ext cx="469744" cy="259045"/>
    <xdr:sp macro="" textlink="">
      <xdr:nvSpPr>
        <xdr:cNvPr id="714" name="テキスト ボックス 713"/>
        <xdr:cNvSpPr txBox="1"/>
      </xdr:nvSpPr>
      <xdr:spPr>
        <a:xfrm>
          <a:off x="13468428" y="170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153594</xdr:rowOff>
    </xdr:from>
    <xdr:to>
      <xdr:col>67</xdr:col>
      <xdr:colOff>101600</xdr:colOff>
      <xdr:row>99</xdr:row>
      <xdr:rowOff>83744</xdr:rowOff>
    </xdr:to>
    <xdr:sp macro="" textlink="">
      <xdr:nvSpPr>
        <xdr:cNvPr id="715" name="楕円 714"/>
        <xdr:cNvSpPr/>
      </xdr:nvSpPr>
      <xdr:spPr>
        <a:xfrm>
          <a:off x="12763500" y="169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74871</xdr:rowOff>
    </xdr:from>
    <xdr:ext cx="469744" cy="259045"/>
    <xdr:sp macro="" textlink="">
      <xdr:nvSpPr>
        <xdr:cNvPr id="716" name="テキスト ボックス 715"/>
        <xdr:cNvSpPr txBox="1"/>
      </xdr:nvSpPr>
      <xdr:spPr>
        <a:xfrm>
          <a:off x="12579428" y="170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124841</xdr:rowOff>
    </xdr:from>
    <xdr:to>
      <xdr:col>116</xdr:col>
      <xdr:colOff>63500</xdr:colOff>
      <xdr:row>36</xdr:row>
      <xdr:rowOff>141757</xdr:rowOff>
    </xdr:to>
    <xdr:cxnSp macro="">
      <xdr:nvCxnSpPr>
        <xdr:cNvPr id="743" name="直線コネクタ 742"/>
        <xdr:cNvCxnSpPr/>
      </xdr:nvCxnSpPr>
      <xdr:spPr>
        <a:xfrm flipV="1">
          <a:off x="21323300" y="629704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107056</xdr:rowOff>
    </xdr:from>
    <xdr:to>
      <xdr:col>111</xdr:col>
      <xdr:colOff>177800</xdr:colOff>
      <xdr:row>36</xdr:row>
      <xdr:rowOff>141757</xdr:rowOff>
    </xdr:to>
    <xdr:cxnSp macro="">
      <xdr:nvCxnSpPr>
        <xdr:cNvPr id="746" name="直線コネクタ 745"/>
        <xdr:cNvCxnSpPr/>
      </xdr:nvCxnSpPr>
      <xdr:spPr>
        <a:xfrm>
          <a:off x="20434300" y="6279256"/>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107056</xdr:rowOff>
    </xdr:from>
    <xdr:to>
      <xdr:col>107</xdr:col>
      <xdr:colOff>50800</xdr:colOff>
      <xdr:row>38</xdr:row>
      <xdr:rowOff>104039</xdr:rowOff>
    </xdr:to>
    <xdr:cxnSp macro="">
      <xdr:nvCxnSpPr>
        <xdr:cNvPr id="749" name="直線コネクタ 748"/>
        <xdr:cNvCxnSpPr/>
      </xdr:nvCxnSpPr>
      <xdr:spPr>
        <a:xfrm flipV="1">
          <a:off x="19545300" y="6279256"/>
          <a:ext cx="889000" cy="33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104039</xdr:rowOff>
    </xdr:from>
    <xdr:to>
      <xdr:col>102</xdr:col>
      <xdr:colOff>114300</xdr:colOff>
      <xdr:row>38</xdr:row>
      <xdr:rowOff>104770</xdr:rowOff>
    </xdr:to>
    <xdr:cxnSp macro="">
      <xdr:nvCxnSpPr>
        <xdr:cNvPr id="752" name="直線コネクタ 751"/>
        <xdr:cNvCxnSpPr/>
      </xdr:nvCxnSpPr>
      <xdr:spPr>
        <a:xfrm flipV="1">
          <a:off x="18656300" y="6619139"/>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74041</xdr:rowOff>
    </xdr:from>
    <xdr:to>
      <xdr:col>116</xdr:col>
      <xdr:colOff>114300</xdr:colOff>
      <xdr:row>37</xdr:row>
      <xdr:rowOff>4191</xdr:rowOff>
    </xdr:to>
    <xdr:sp macro="" textlink="">
      <xdr:nvSpPr>
        <xdr:cNvPr id="762" name="楕円 761"/>
        <xdr:cNvSpPr/>
      </xdr:nvSpPr>
      <xdr:spPr>
        <a:xfrm>
          <a:off x="22110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96918</xdr:rowOff>
    </xdr:from>
    <xdr:ext cx="469744" cy="259045"/>
    <xdr:sp macro="" textlink="">
      <xdr:nvSpPr>
        <xdr:cNvPr id="763" name="投資及び出資金該当値テキスト"/>
        <xdr:cNvSpPr txBox="1"/>
      </xdr:nvSpPr>
      <xdr:spPr>
        <a:xfrm>
          <a:off x="22212300"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90957</xdr:rowOff>
    </xdr:from>
    <xdr:to>
      <xdr:col>112</xdr:col>
      <xdr:colOff>38100</xdr:colOff>
      <xdr:row>37</xdr:row>
      <xdr:rowOff>21107</xdr:rowOff>
    </xdr:to>
    <xdr:sp macro="" textlink="">
      <xdr:nvSpPr>
        <xdr:cNvPr id="764" name="楕円 763"/>
        <xdr:cNvSpPr/>
      </xdr:nvSpPr>
      <xdr:spPr>
        <a:xfrm>
          <a:off x="21272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37634</xdr:rowOff>
    </xdr:from>
    <xdr:ext cx="469744" cy="259045"/>
    <xdr:sp macro="" textlink="">
      <xdr:nvSpPr>
        <xdr:cNvPr id="765" name="テキスト ボックス 764"/>
        <xdr:cNvSpPr txBox="1"/>
      </xdr:nvSpPr>
      <xdr:spPr>
        <a:xfrm>
          <a:off x="21088428" y="60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56256</xdr:rowOff>
    </xdr:from>
    <xdr:to>
      <xdr:col>107</xdr:col>
      <xdr:colOff>101600</xdr:colOff>
      <xdr:row>36</xdr:row>
      <xdr:rowOff>157856</xdr:rowOff>
    </xdr:to>
    <xdr:sp macro="" textlink="">
      <xdr:nvSpPr>
        <xdr:cNvPr id="766" name="楕円 765"/>
        <xdr:cNvSpPr/>
      </xdr:nvSpPr>
      <xdr:spPr>
        <a:xfrm>
          <a:off x="20383500" y="62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2933</xdr:rowOff>
    </xdr:from>
    <xdr:ext cx="469744" cy="259045"/>
    <xdr:sp macro="" textlink="">
      <xdr:nvSpPr>
        <xdr:cNvPr id="767" name="テキスト ボックス 766"/>
        <xdr:cNvSpPr txBox="1"/>
      </xdr:nvSpPr>
      <xdr:spPr>
        <a:xfrm>
          <a:off x="20199428" y="600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53239</xdr:rowOff>
    </xdr:from>
    <xdr:to>
      <xdr:col>102</xdr:col>
      <xdr:colOff>165100</xdr:colOff>
      <xdr:row>38</xdr:row>
      <xdr:rowOff>154839</xdr:rowOff>
    </xdr:to>
    <xdr:sp macro="" textlink="">
      <xdr:nvSpPr>
        <xdr:cNvPr id="768" name="楕円 767"/>
        <xdr:cNvSpPr/>
      </xdr:nvSpPr>
      <xdr:spPr>
        <a:xfrm>
          <a:off x="19494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145966</xdr:rowOff>
    </xdr:from>
    <xdr:ext cx="378565" cy="259045"/>
    <xdr:sp macro="" textlink="">
      <xdr:nvSpPr>
        <xdr:cNvPr id="769" name="テキスト ボックス 768"/>
        <xdr:cNvSpPr txBox="1"/>
      </xdr:nvSpPr>
      <xdr:spPr>
        <a:xfrm>
          <a:off x="19356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53970</xdr:rowOff>
    </xdr:from>
    <xdr:to>
      <xdr:col>98</xdr:col>
      <xdr:colOff>38100</xdr:colOff>
      <xdr:row>38</xdr:row>
      <xdr:rowOff>155570</xdr:rowOff>
    </xdr:to>
    <xdr:sp macro="" textlink="">
      <xdr:nvSpPr>
        <xdr:cNvPr id="770" name="楕円 769"/>
        <xdr:cNvSpPr/>
      </xdr:nvSpPr>
      <xdr:spPr>
        <a:xfrm>
          <a:off x="18605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146697</xdr:rowOff>
    </xdr:from>
    <xdr:ext cx="378565" cy="259045"/>
    <xdr:sp macro="" textlink="">
      <xdr:nvSpPr>
        <xdr:cNvPr id="771" name="テキスト ボックス 770"/>
        <xdr:cNvSpPr txBox="1"/>
      </xdr:nvSpPr>
      <xdr:spPr>
        <a:xfrm>
          <a:off x="18467017" y="666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41326</xdr:rowOff>
    </xdr:from>
    <xdr:to>
      <xdr:col>116</xdr:col>
      <xdr:colOff>63500</xdr:colOff>
      <xdr:row>59</xdr:row>
      <xdr:rowOff>42507</xdr:rowOff>
    </xdr:to>
    <xdr:cxnSp macro="">
      <xdr:nvCxnSpPr>
        <xdr:cNvPr id="800" name="直線コネクタ 799"/>
        <xdr:cNvCxnSpPr/>
      </xdr:nvCxnSpPr>
      <xdr:spPr>
        <a:xfrm>
          <a:off x="21323300" y="10156876"/>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24791</xdr:rowOff>
    </xdr:from>
    <xdr:to>
      <xdr:col>111</xdr:col>
      <xdr:colOff>177800</xdr:colOff>
      <xdr:row>59</xdr:row>
      <xdr:rowOff>41326</xdr:rowOff>
    </xdr:to>
    <xdr:cxnSp macro="">
      <xdr:nvCxnSpPr>
        <xdr:cNvPr id="803" name="直線コネクタ 802"/>
        <xdr:cNvCxnSpPr/>
      </xdr:nvCxnSpPr>
      <xdr:spPr>
        <a:xfrm>
          <a:off x="20434300" y="10140341"/>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24791</xdr:rowOff>
    </xdr:from>
    <xdr:to>
      <xdr:col>107</xdr:col>
      <xdr:colOff>50800</xdr:colOff>
      <xdr:row>59</xdr:row>
      <xdr:rowOff>27839</xdr:rowOff>
    </xdr:to>
    <xdr:cxnSp macro="">
      <xdr:nvCxnSpPr>
        <xdr:cNvPr id="806" name="直線コネクタ 805"/>
        <xdr:cNvCxnSpPr/>
      </xdr:nvCxnSpPr>
      <xdr:spPr>
        <a:xfrm flipV="1">
          <a:off x="19545300" y="101403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99352</xdr:rowOff>
    </xdr:from>
    <xdr:to>
      <xdr:col>102</xdr:col>
      <xdr:colOff>114300</xdr:colOff>
      <xdr:row>59</xdr:row>
      <xdr:rowOff>27839</xdr:rowOff>
    </xdr:to>
    <xdr:cxnSp macro="">
      <xdr:nvCxnSpPr>
        <xdr:cNvPr id="809" name="直線コネクタ 808"/>
        <xdr:cNvCxnSpPr/>
      </xdr:nvCxnSpPr>
      <xdr:spPr>
        <a:xfrm>
          <a:off x="18656300" y="10043452"/>
          <a:ext cx="8890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163157</xdr:rowOff>
    </xdr:from>
    <xdr:to>
      <xdr:col>116</xdr:col>
      <xdr:colOff>114300</xdr:colOff>
      <xdr:row>59</xdr:row>
      <xdr:rowOff>93307</xdr:rowOff>
    </xdr:to>
    <xdr:sp macro="" textlink="">
      <xdr:nvSpPr>
        <xdr:cNvPr id="819" name="楕円 818"/>
        <xdr:cNvSpPr/>
      </xdr:nvSpPr>
      <xdr:spPr>
        <a:xfrm>
          <a:off x="221107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78084</xdr:rowOff>
    </xdr:from>
    <xdr:ext cx="313932" cy="259045"/>
    <xdr:sp macro="" textlink="">
      <xdr:nvSpPr>
        <xdr:cNvPr id="820" name="貸付金該当値テキスト"/>
        <xdr:cNvSpPr txBox="1"/>
      </xdr:nvSpPr>
      <xdr:spPr>
        <a:xfrm>
          <a:off x="22212300" y="1002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161976</xdr:rowOff>
    </xdr:from>
    <xdr:to>
      <xdr:col>112</xdr:col>
      <xdr:colOff>38100</xdr:colOff>
      <xdr:row>59</xdr:row>
      <xdr:rowOff>92126</xdr:rowOff>
    </xdr:to>
    <xdr:sp macro="" textlink="">
      <xdr:nvSpPr>
        <xdr:cNvPr id="821" name="楕円 820"/>
        <xdr:cNvSpPr/>
      </xdr:nvSpPr>
      <xdr:spPr>
        <a:xfrm>
          <a:off x="21272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83253</xdr:rowOff>
    </xdr:from>
    <xdr:ext cx="313932" cy="259045"/>
    <xdr:sp macro="" textlink="">
      <xdr:nvSpPr>
        <xdr:cNvPr id="822" name="テキスト ボックス 821"/>
        <xdr:cNvSpPr txBox="1"/>
      </xdr:nvSpPr>
      <xdr:spPr>
        <a:xfrm>
          <a:off x="21166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145441</xdr:rowOff>
    </xdr:from>
    <xdr:to>
      <xdr:col>107</xdr:col>
      <xdr:colOff>101600</xdr:colOff>
      <xdr:row>59</xdr:row>
      <xdr:rowOff>75591</xdr:rowOff>
    </xdr:to>
    <xdr:sp macro="" textlink="">
      <xdr:nvSpPr>
        <xdr:cNvPr id="823" name="楕円 822"/>
        <xdr:cNvSpPr/>
      </xdr:nvSpPr>
      <xdr:spPr>
        <a:xfrm>
          <a:off x="20383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66718</xdr:rowOff>
    </xdr:from>
    <xdr:ext cx="378565" cy="259045"/>
    <xdr:sp macro="" textlink="">
      <xdr:nvSpPr>
        <xdr:cNvPr id="824" name="テキスト ボックス 823"/>
        <xdr:cNvSpPr txBox="1"/>
      </xdr:nvSpPr>
      <xdr:spPr>
        <a:xfrm>
          <a:off x="20245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148489</xdr:rowOff>
    </xdr:from>
    <xdr:to>
      <xdr:col>102</xdr:col>
      <xdr:colOff>165100</xdr:colOff>
      <xdr:row>59</xdr:row>
      <xdr:rowOff>78639</xdr:rowOff>
    </xdr:to>
    <xdr:sp macro="" textlink="">
      <xdr:nvSpPr>
        <xdr:cNvPr id="825" name="楕円 824"/>
        <xdr:cNvSpPr/>
      </xdr:nvSpPr>
      <xdr:spPr>
        <a:xfrm>
          <a:off x="194945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69766</xdr:rowOff>
    </xdr:from>
    <xdr:ext cx="378565" cy="259045"/>
    <xdr:sp macro="" textlink="">
      <xdr:nvSpPr>
        <xdr:cNvPr id="826" name="テキスト ボックス 825"/>
        <xdr:cNvSpPr txBox="1"/>
      </xdr:nvSpPr>
      <xdr:spPr>
        <a:xfrm>
          <a:off x="19356017" y="1018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27" name="楕円 826"/>
        <xdr:cNvSpPr/>
      </xdr:nvSpPr>
      <xdr:spPr>
        <a:xfrm>
          <a:off x="18605500" y="99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141279</xdr:rowOff>
    </xdr:from>
    <xdr:ext cx="469744" cy="259045"/>
    <xdr:sp macro="" textlink="">
      <xdr:nvSpPr>
        <xdr:cNvPr id="828" name="テキスト ボックス 827"/>
        <xdr:cNvSpPr txBox="1"/>
      </xdr:nvSpPr>
      <xdr:spPr>
        <a:xfrm>
          <a:off x="18421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167303</xdr:rowOff>
    </xdr:from>
    <xdr:to>
      <xdr:col>116</xdr:col>
      <xdr:colOff>63500</xdr:colOff>
      <xdr:row>78</xdr:row>
      <xdr:rowOff>21380</xdr:rowOff>
    </xdr:to>
    <xdr:cxnSp macro="">
      <xdr:nvCxnSpPr>
        <xdr:cNvPr id="858" name="直線コネクタ 857"/>
        <xdr:cNvCxnSpPr/>
      </xdr:nvCxnSpPr>
      <xdr:spPr>
        <a:xfrm flipV="1">
          <a:off x="21323300" y="1336895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21380</xdr:rowOff>
    </xdr:from>
    <xdr:to>
      <xdr:col>111</xdr:col>
      <xdr:colOff>177800</xdr:colOff>
      <xdr:row>78</xdr:row>
      <xdr:rowOff>28105</xdr:rowOff>
    </xdr:to>
    <xdr:cxnSp macro="">
      <xdr:nvCxnSpPr>
        <xdr:cNvPr id="861" name="直線コネクタ 860"/>
        <xdr:cNvCxnSpPr/>
      </xdr:nvCxnSpPr>
      <xdr:spPr>
        <a:xfrm flipV="1">
          <a:off x="20434300" y="13394480"/>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127641</xdr:rowOff>
    </xdr:from>
    <xdr:to>
      <xdr:col>107</xdr:col>
      <xdr:colOff>50800</xdr:colOff>
      <xdr:row>78</xdr:row>
      <xdr:rowOff>28105</xdr:rowOff>
    </xdr:to>
    <xdr:cxnSp macro="">
      <xdr:nvCxnSpPr>
        <xdr:cNvPr id="864" name="直線コネクタ 863"/>
        <xdr:cNvCxnSpPr/>
      </xdr:nvCxnSpPr>
      <xdr:spPr>
        <a:xfrm>
          <a:off x="19545300" y="12986391"/>
          <a:ext cx="889000" cy="4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127641</xdr:rowOff>
    </xdr:from>
    <xdr:to>
      <xdr:col>102</xdr:col>
      <xdr:colOff>114300</xdr:colOff>
      <xdr:row>76</xdr:row>
      <xdr:rowOff>15514</xdr:rowOff>
    </xdr:to>
    <xdr:cxnSp macro="">
      <xdr:nvCxnSpPr>
        <xdr:cNvPr id="867" name="直線コネクタ 866"/>
        <xdr:cNvCxnSpPr/>
      </xdr:nvCxnSpPr>
      <xdr:spPr>
        <a:xfrm flipV="1">
          <a:off x="18656300" y="12986391"/>
          <a:ext cx="889000" cy="5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71" name="テキスト ボックス 870"/>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116503</xdr:rowOff>
    </xdr:from>
    <xdr:to>
      <xdr:col>116</xdr:col>
      <xdr:colOff>114300</xdr:colOff>
      <xdr:row>78</xdr:row>
      <xdr:rowOff>46653</xdr:rowOff>
    </xdr:to>
    <xdr:sp macro="" textlink="">
      <xdr:nvSpPr>
        <xdr:cNvPr id="877" name="楕円 876"/>
        <xdr:cNvSpPr/>
      </xdr:nvSpPr>
      <xdr:spPr>
        <a:xfrm>
          <a:off x="22110700" y="133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94930</xdr:rowOff>
    </xdr:from>
    <xdr:ext cx="534377" cy="259045"/>
    <xdr:sp macro="" textlink="">
      <xdr:nvSpPr>
        <xdr:cNvPr id="878" name="繰出金該当値テキスト"/>
        <xdr:cNvSpPr txBox="1"/>
      </xdr:nvSpPr>
      <xdr:spPr>
        <a:xfrm>
          <a:off x="22212300" y="132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142030</xdr:rowOff>
    </xdr:from>
    <xdr:to>
      <xdr:col>112</xdr:col>
      <xdr:colOff>38100</xdr:colOff>
      <xdr:row>78</xdr:row>
      <xdr:rowOff>72180</xdr:rowOff>
    </xdr:to>
    <xdr:sp macro="" textlink="">
      <xdr:nvSpPr>
        <xdr:cNvPr id="879" name="楕円 878"/>
        <xdr:cNvSpPr/>
      </xdr:nvSpPr>
      <xdr:spPr>
        <a:xfrm>
          <a:off x="21272500" y="133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63307</xdr:rowOff>
    </xdr:from>
    <xdr:ext cx="534377" cy="259045"/>
    <xdr:sp macro="" textlink="">
      <xdr:nvSpPr>
        <xdr:cNvPr id="880" name="テキスト ボックス 879"/>
        <xdr:cNvSpPr txBox="1"/>
      </xdr:nvSpPr>
      <xdr:spPr>
        <a:xfrm>
          <a:off x="21056111" y="134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148755</xdr:rowOff>
    </xdr:from>
    <xdr:to>
      <xdr:col>107</xdr:col>
      <xdr:colOff>101600</xdr:colOff>
      <xdr:row>78</xdr:row>
      <xdr:rowOff>78905</xdr:rowOff>
    </xdr:to>
    <xdr:sp macro="" textlink="">
      <xdr:nvSpPr>
        <xdr:cNvPr id="881" name="楕円 880"/>
        <xdr:cNvSpPr/>
      </xdr:nvSpPr>
      <xdr:spPr>
        <a:xfrm>
          <a:off x="20383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70032</xdr:rowOff>
    </xdr:from>
    <xdr:ext cx="534377" cy="259045"/>
    <xdr:sp macro="" textlink="">
      <xdr:nvSpPr>
        <xdr:cNvPr id="882" name="テキスト ボックス 881"/>
        <xdr:cNvSpPr txBox="1"/>
      </xdr:nvSpPr>
      <xdr:spPr>
        <a:xfrm>
          <a:off x="20167111" y="134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76841</xdr:rowOff>
    </xdr:from>
    <xdr:to>
      <xdr:col>102</xdr:col>
      <xdr:colOff>165100</xdr:colOff>
      <xdr:row>76</xdr:row>
      <xdr:rowOff>6992</xdr:rowOff>
    </xdr:to>
    <xdr:sp macro="" textlink="">
      <xdr:nvSpPr>
        <xdr:cNvPr id="883" name="楕円 882"/>
        <xdr:cNvSpPr/>
      </xdr:nvSpPr>
      <xdr:spPr>
        <a:xfrm>
          <a:off x="19494500" y="12935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23518</xdr:rowOff>
    </xdr:from>
    <xdr:ext cx="534377" cy="259045"/>
    <xdr:sp macro="" textlink="">
      <xdr:nvSpPr>
        <xdr:cNvPr id="884" name="テキスト ボックス 883"/>
        <xdr:cNvSpPr txBox="1"/>
      </xdr:nvSpPr>
      <xdr:spPr>
        <a:xfrm>
          <a:off x="19278111" y="12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136163</xdr:rowOff>
    </xdr:from>
    <xdr:to>
      <xdr:col>98</xdr:col>
      <xdr:colOff>38100</xdr:colOff>
      <xdr:row>76</xdr:row>
      <xdr:rowOff>66312</xdr:rowOff>
    </xdr:to>
    <xdr:sp macro="" textlink="">
      <xdr:nvSpPr>
        <xdr:cNvPr id="885" name="楕円 884"/>
        <xdr:cNvSpPr/>
      </xdr:nvSpPr>
      <xdr:spPr>
        <a:xfrm>
          <a:off x="18605500" y="12994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82840</xdr:rowOff>
    </xdr:from>
    <xdr:ext cx="534377" cy="259045"/>
    <xdr:sp macro="" textlink="">
      <xdr:nvSpPr>
        <xdr:cNvPr id="886" name="テキスト ボックス 885"/>
        <xdr:cNvSpPr txBox="1"/>
      </xdr:nvSpPr>
      <xdr:spPr>
        <a:xfrm>
          <a:off x="18389111" y="127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455,182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　臨時保育士等の処遇改善により、住民一人当たり</a:t>
          </a:r>
          <a:r>
            <a:rPr kumimoji="1" lang="en-US" altLang="ja-JP" sz="1300">
              <a:latin typeface="ＭＳ Ｐゴシック" panose="020B0600070205080204" pitchFamily="50" charset="-128"/>
              <a:ea typeface="ＭＳ Ｐゴシック" panose="020B0600070205080204" pitchFamily="50" charset="-128"/>
            </a:rPr>
            <a:t>74,290</a:t>
          </a:r>
          <a:r>
            <a:rPr kumimoji="1" lang="ja-JP" altLang="en-US" sz="1300">
              <a:latin typeface="ＭＳ Ｐゴシック" panose="020B0600070205080204" pitchFamily="50" charset="-128"/>
              <a:ea typeface="ＭＳ Ｐゴシック" panose="020B0600070205080204" pitchFamily="50" charset="-128"/>
            </a:rPr>
            <a:t>円となり類似団体と比較しコストが高い状況となっている。普通建設事業費（うち更新整備）は、庁舎整備事業が一段落したことから、住民一人当たり</a:t>
          </a:r>
          <a:r>
            <a:rPr kumimoji="1" lang="en-US" altLang="ja-JP" sz="1300">
              <a:latin typeface="ＭＳ Ｐゴシック" panose="020B0600070205080204" pitchFamily="50" charset="-128"/>
              <a:ea typeface="ＭＳ Ｐゴシック" panose="020B0600070205080204" pitchFamily="50" charset="-128"/>
            </a:rPr>
            <a:t>35,716</a:t>
          </a:r>
          <a:r>
            <a:rPr kumimoji="1" lang="ja-JP" altLang="en-US" sz="1300">
              <a:latin typeface="ＭＳ Ｐゴシック" panose="020B0600070205080204" pitchFamily="50" charset="-128"/>
              <a:ea typeface="ＭＳ Ｐゴシック" panose="020B0600070205080204" pitchFamily="50" charset="-128"/>
            </a:rPr>
            <a:t>円と前年度より大幅に減少した。しかしながら、普通建設事業費は今後も合併特例事業債を活用した事業実施を見込んでいることから、高い水準に推移する見込みである。また、移転支出的なコストである扶助費は類似団体と比較して低い状態が続いているが、障害者自立支援制度事業などを中心に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90,974
87,758
481.62
42,935,770
41,409,766
1,194,179
24,807,309
42,893,257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52070</xdr:rowOff>
    </xdr:from>
    <xdr:to>
      <xdr:col>24</xdr:col>
      <xdr:colOff>63500</xdr:colOff>
      <xdr:row>37</xdr:row>
      <xdr:rowOff>69596</xdr:rowOff>
    </xdr:to>
    <xdr:cxnSp macro="">
      <xdr:nvCxnSpPr>
        <xdr:cNvPr id="61" name="直線コネクタ 60"/>
        <xdr:cNvCxnSpPr/>
      </xdr:nvCxnSpPr>
      <xdr:spPr>
        <a:xfrm flipV="1">
          <a:off x="3797300" y="639572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41783</xdr:rowOff>
    </xdr:from>
    <xdr:to>
      <xdr:col>19</xdr:col>
      <xdr:colOff>177800</xdr:colOff>
      <xdr:row>37</xdr:row>
      <xdr:rowOff>69596</xdr:rowOff>
    </xdr:to>
    <xdr:cxnSp macro="">
      <xdr:nvCxnSpPr>
        <xdr:cNvPr id="64" name="直線コネクタ 63"/>
        <xdr:cNvCxnSpPr/>
      </xdr:nvCxnSpPr>
      <xdr:spPr>
        <a:xfrm>
          <a:off x="2908300" y="638543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134747</xdr:rowOff>
    </xdr:from>
    <xdr:to>
      <xdr:col>15</xdr:col>
      <xdr:colOff>50800</xdr:colOff>
      <xdr:row>37</xdr:row>
      <xdr:rowOff>41783</xdr:rowOff>
    </xdr:to>
    <xdr:cxnSp macro="">
      <xdr:nvCxnSpPr>
        <xdr:cNvPr id="67" name="直線コネクタ 66"/>
        <xdr:cNvCxnSpPr/>
      </xdr:nvCxnSpPr>
      <xdr:spPr>
        <a:xfrm>
          <a:off x="2019300" y="6306947"/>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134747</xdr:rowOff>
    </xdr:from>
    <xdr:to>
      <xdr:col>10</xdr:col>
      <xdr:colOff>114300</xdr:colOff>
      <xdr:row>36</xdr:row>
      <xdr:rowOff>162560</xdr:rowOff>
    </xdr:to>
    <xdr:cxnSp macro="">
      <xdr:nvCxnSpPr>
        <xdr:cNvPr id="70" name="直線コネクタ 69"/>
        <xdr:cNvCxnSpPr/>
      </xdr:nvCxnSpPr>
      <xdr:spPr>
        <a:xfrm flipV="1">
          <a:off x="1130300" y="630694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xdr:rowOff>
    </xdr:from>
    <xdr:to>
      <xdr:col>24</xdr:col>
      <xdr:colOff>114300</xdr:colOff>
      <xdr:row>37</xdr:row>
      <xdr:rowOff>102870</xdr:rowOff>
    </xdr:to>
    <xdr:sp macro="" textlink="">
      <xdr:nvSpPr>
        <xdr:cNvPr id="80" name="楕円 79"/>
        <xdr:cNvSpPr/>
      </xdr:nvSpPr>
      <xdr:spPr>
        <a:xfrm>
          <a:off x="4584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151147</xdr:rowOff>
    </xdr:from>
    <xdr:ext cx="469744" cy="259045"/>
    <xdr:sp macro="" textlink="">
      <xdr:nvSpPr>
        <xdr:cNvPr id="81" name="議会費該当値テキスト"/>
        <xdr:cNvSpPr txBox="1"/>
      </xdr:nvSpPr>
      <xdr:spPr>
        <a:xfrm>
          <a:off x="46863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18796</xdr:rowOff>
    </xdr:from>
    <xdr:to>
      <xdr:col>20</xdr:col>
      <xdr:colOff>38100</xdr:colOff>
      <xdr:row>37</xdr:row>
      <xdr:rowOff>120396</xdr:rowOff>
    </xdr:to>
    <xdr:sp macro="" textlink="">
      <xdr:nvSpPr>
        <xdr:cNvPr id="82" name="楕円 81"/>
        <xdr:cNvSpPr/>
      </xdr:nvSpPr>
      <xdr:spPr>
        <a:xfrm>
          <a:off x="3746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111523</xdr:rowOff>
    </xdr:from>
    <xdr:ext cx="469744" cy="259045"/>
    <xdr:sp macro="" textlink="">
      <xdr:nvSpPr>
        <xdr:cNvPr id="83" name="テキスト ボックス 82"/>
        <xdr:cNvSpPr txBox="1"/>
      </xdr:nvSpPr>
      <xdr:spPr>
        <a:xfrm>
          <a:off x="3562428"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162433</xdr:rowOff>
    </xdr:from>
    <xdr:to>
      <xdr:col>15</xdr:col>
      <xdr:colOff>101600</xdr:colOff>
      <xdr:row>37</xdr:row>
      <xdr:rowOff>92583</xdr:rowOff>
    </xdr:to>
    <xdr:sp macro="" textlink="">
      <xdr:nvSpPr>
        <xdr:cNvPr id="84" name="楕円 83"/>
        <xdr:cNvSpPr/>
      </xdr:nvSpPr>
      <xdr:spPr>
        <a:xfrm>
          <a:off x="2857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83710</xdr:rowOff>
    </xdr:from>
    <xdr:ext cx="469744" cy="259045"/>
    <xdr:sp macro="" textlink="">
      <xdr:nvSpPr>
        <xdr:cNvPr id="85" name="テキスト ボックス 84"/>
        <xdr:cNvSpPr txBox="1"/>
      </xdr:nvSpPr>
      <xdr:spPr>
        <a:xfrm>
          <a:off x="2673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83947</xdr:rowOff>
    </xdr:from>
    <xdr:to>
      <xdr:col>10</xdr:col>
      <xdr:colOff>165100</xdr:colOff>
      <xdr:row>37</xdr:row>
      <xdr:rowOff>14097</xdr:rowOff>
    </xdr:to>
    <xdr:sp macro="" textlink="">
      <xdr:nvSpPr>
        <xdr:cNvPr id="86" name="楕円 85"/>
        <xdr:cNvSpPr/>
      </xdr:nvSpPr>
      <xdr:spPr>
        <a:xfrm>
          <a:off x="1968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5224</xdr:rowOff>
    </xdr:from>
    <xdr:ext cx="469744" cy="259045"/>
    <xdr:sp macro="" textlink="">
      <xdr:nvSpPr>
        <xdr:cNvPr id="87" name="テキスト ボックス 86"/>
        <xdr:cNvSpPr txBox="1"/>
      </xdr:nvSpPr>
      <xdr:spPr>
        <a:xfrm>
          <a:off x="1784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88" name="楕円 87"/>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33037</xdr:rowOff>
    </xdr:from>
    <xdr:ext cx="469744" cy="259045"/>
    <xdr:sp macro="" textlink="">
      <xdr:nvSpPr>
        <xdr:cNvPr id="89" name="テキスト ボックス 88"/>
        <xdr:cNvSpPr txBox="1"/>
      </xdr:nvSpPr>
      <xdr:spPr>
        <a:xfrm>
          <a:off x="895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104632</xdr:rowOff>
    </xdr:from>
    <xdr:to>
      <xdr:col>24</xdr:col>
      <xdr:colOff>63500</xdr:colOff>
      <xdr:row>56</xdr:row>
      <xdr:rowOff>119579</xdr:rowOff>
    </xdr:to>
    <xdr:cxnSp macro="">
      <xdr:nvCxnSpPr>
        <xdr:cNvPr id="116" name="直線コネクタ 115"/>
        <xdr:cNvCxnSpPr/>
      </xdr:nvCxnSpPr>
      <xdr:spPr>
        <a:xfrm>
          <a:off x="3797300" y="9705832"/>
          <a:ext cx="8382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171000</xdr:rowOff>
    </xdr:from>
    <xdr:to>
      <xdr:col>19</xdr:col>
      <xdr:colOff>177800</xdr:colOff>
      <xdr:row>56</xdr:row>
      <xdr:rowOff>104632</xdr:rowOff>
    </xdr:to>
    <xdr:cxnSp macro="">
      <xdr:nvCxnSpPr>
        <xdr:cNvPr id="119" name="直線コネクタ 118"/>
        <xdr:cNvCxnSpPr/>
      </xdr:nvCxnSpPr>
      <xdr:spPr>
        <a:xfrm>
          <a:off x="2908300" y="9600750"/>
          <a:ext cx="889000" cy="10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171000</xdr:rowOff>
    </xdr:from>
    <xdr:to>
      <xdr:col>15</xdr:col>
      <xdr:colOff>50800</xdr:colOff>
      <xdr:row>57</xdr:row>
      <xdr:rowOff>24737</xdr:rowOff>
    </xdr:to>
    <xdr:cxnSp macro="">
      <xdr:nvCxnSpPr>
        <xdr:cNvPr id="122" name="直線コネクタ 121"/>
        <xdr:cNvCxnSpPr/>
      </xdr:nvCxnSpPr>
      <xdr:spPr>
        <a:xfrm flipV="1">
          <a:off x="2019300" y="9600750"/>
          <a:ext cx="889000" cy="19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24737</xdr:rowOff>
    </xdr:from>
    <xdr:to>
      <xdr:col>10</xdr:col>
      <xdr:colOff>114300</xdr:colOff>
      <xdr:row>57</xdr:row>
      <xdr:rowOff>45603</xdr:rowOff>
    </xdr:to>
    <xdr:cxnSp macro="">
      <xdr:nvCxnSpPr>
        <xdr:cNvPr id="125" name="直線コネクタ 124"/>
        <xdr:cNvCxnSpPr/>
      </xdr:nvCxnSpPr>
      <xdr:spPr>
        <a:xfrm flipV="1">
          <a:off x="1130300" y="9797387"/>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68779</xdr:rowOff>
    </xdr:from>
    <xdr:to>
      <xdr:col>24</xdr:col>
      <xdr:colOff>114300</xdr:colOff>
      <xdr:row>56</xdr:row>
      <xdr:rowOff>170379</xdr:rowOff>
    </xdr:to>
    <xdr:sp macro="" textlink="">
      <xdr:nvSpPr>
        <xdr:cNvPr id="135" name="楕円 134"/>
        <xdr:cNvSpPr/>
      </xdr:nvSpPr>
      <xdr:spPr>
        <a:xfrm>
          <a:off x="4584700" y="96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91656</xdr:rowOff>
    </xdr:from>
    <xdr:ext cx="534377" cy="259045"/>
    <xdr:sp macro="" textlink="">
      <xdr:nvSpPr>
        <xdr:cNvPr id="136" name="総務費該当値テキスト"/>
        <xdr:cNvSpPr txBox="1"/>
      </xdr:nvSpPr>
      <xdr:spPr>
        <a:xfrm>
          <a:off x="4686300" y="952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53832</xdr:rowOff>
    </xdr:from>
    <xdr:to>
      <xdr:col>20</xdr:col>
      <xdr:colOff>38100</xdr:colOff>
      <xdr:row>56</xdr:row>
      <xdr:rowOff>155432</xdr:rowOff>
    </xdr:to>
    <xdr:sp macro="" textlink="">
      <xdr:nvSpPr>
        <xdr:cNvPr id="137" name="楕円 136"/>
        <xdr:cNvSpPr/>
      </xdr:nvSpPr>
      <xdr:spPr>
        <a:xfrm>
          <a:off x="37465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509</xdr:rowOff>
    </xdr:from>
    <xdr:ext cx="534377" cy="259045"/>
    <xdr:sp macro="" textlink="">
      <xdr:nvSpPr>
        <xdr:cNvPr id="138" name="テキスト ボックス 137"/>
        <xdr:cNvSpPr txBox="1"/>
      </xdr:nvSpPr>
      <xdr:spPr>
        <a:xfrm>
          <a:off x="3530111" y="94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120200</xdr:rowOff>
    </xdr:from>
    <xdr:to>
      <xdr:col>15</xdr:col>
      <xdr:colOff>101600</xdr:colOff>
      <xdr:row>56</xdr:row>
      <xdr:rowOff>50350</xdr:rowOff>
    </xdr:to>
    <xdr:sp macro="" textlink="">
      <xdr:nvSpPr>
        <xdr:cNvPr id="139" name="楕円 138"/>
        <xdr:cNvSpPr/>
      </xdr:nvSpPr>
      <xdr:spPr>
        <a:xfrm>
          <a:off x="2857500" y="95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66877</xdr:rowOff>
    </xdr:from>
    <xdr:ext cx="599010" cy="259045"/>
    <xdr:sp macro="" textlink="">
      <xdr:nvSpPr>
        <xdr:cNvPr id="140" name="テキスト ボックス 139"/>
        <xdr:cNvSpPr txBox="1"/>
      </xdr:nvSpPr>
      <xdr:spPr>
        <a:xfrm>
          <a:off x="2608795" y="93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145387</xdr:rowOff>
    </xdr:from>
    <xdr:to>
      <xdr:col>10</xdr:col>
      <xdr:colOff>165100</xdr:colOff>
      <xdr:row>57</xdr:row>
      <xdr:rowOff>75537</xdr:rowOff>
    </xdr:to>
    <xdr:sp macro="" textlink="">
      <xdr:nvSpPr>
        <xdr:cNvPr id="141" name="楕円 140"/>
        <xdr:cNvSpPr/>
      </xdr:nvSpPr>
      <xdr:spPr>
        <a:xfrm>
          <a:off x="1968500" y="97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92064</xdr:rowOff>
    </xdr:from>
    <xdr:ext cx="534377" cy="259045"/>
    <xdr:sp macro="" textlink="">
      <xdr:nvSpPr>
        <xdr:cNvPr id="142" name="テキスト ボックス 141"/>
        <xdr:cNvSpPr txBox="1"/>
      </xdr:nvSpPr>
      <xdr:spPr>
        <a:xfrm>
          <a:off x="1752111" y="95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166253</xdr:rowOff>
    </xdr:from>
    <xdr:to>
      <xdr:col>6</xdr:col>
      <xdr:colOff>38100</xdr:colOff>
      <xdr:row>57</xdr:row>
      <xdr:rowOff>96403</xdr:rowOff>
    </xdr:to>
    <xdr:sp macro="" textlink="">
      <xdr:nvSpPr>
        <xdr:cNvPr id="143" name="楕円 142"/>
        <xdr:cNvSpPr/>
      </xdr:nvSpPr>
      <xdr:spPr>
        <a:xfrm>
          <a:off x="1079500" y="97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87530</xdr:rowOff>
    </xdr:from>
    <xdr:ext cx="534377" cy="259045"/>
    <xdr:sp macro="" textlink="">
      <xdr:nvSpPr>
        <xdr:cNvPr id="144" name="テキスト ボックス 143"/>
        <xdr:cNvSpPr txBox="1"/>
      </xdr:nvSpPr>
      <xdr:spPr>
        <a:xfrm>
          <a:off x="863111" y="98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106528</xdr:rowOff>
    </xdr:from>
    <xdr:to>
      <xdr:col>24</xdr:col>
      <xdr:colOff>63500</xdr:colOff>
      <xdr:row>75</xdr:row>
      <xdr:rowOff>116065</xdr:rowOff>
    </xdr:to>
    <xdr:cxnSp macro="">
      <xdr:nvCxnSpPr>
        <xdr:cNvPr id="174" name="直線コネクタ 173"/>
        <xdr:cNvCxnSpPr/>
      </xdr:nvCxnSpPr>
      <xdr:spPr>
        <a:xfrm>
          <a:off x="3797300" y="12965278"/>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106528</xdr:rowOff>
    </xdr:from>
    <xdr:to>
      <xdr:col>19</xdr:col>
      <xdr:colOff>177800</xdr:colOff>
      <xdr:row>76</xdr:row>
      <xdr:rowOff>30544</xdr:rowOff>
    </xdr:to>
    <xdr:cxnSp macro="">
      <xdr:nvCxnSpPr>
        <xdr:cNvPr id="177" name="直線コネクタ 176"/>
        <xdr:cNvCxnSpPr/>
      </xdr:nvCxnSpPr>
      <xdr:spPr>
        <a:xfrm flipV="1">
          <a:off x="2908300" y="12965278"/>
          <a:ext cx="8890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30544</xdr:rowOff>
    </xdr:from>
    <xdr:to>
      <xdr:col>15</xdr:col>
      <xdr:colOff>50800</xdr:colOff>
      <xdr:row>76</xdr:row>
      <xdr:rowOff>131217</xdr:rowOff>
    </xdr:to>
    <xdr:cxnSp macro="">
      <xdr:nvCxnSpPr>
        <xdr:cNvPr id="180" name="直線コネクタ 179"/>
        <xdr:cNvCxnSpPr/>
      </xdr:nvCxnSpPr>
      <xdr:spPr>
        <a:xfrm flipV="1">
          <a:off x="2019300" y="13060744"/>
          <a:ext cx="889000" cy="1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131217</xdr:rowOff>
    </xdr:from>
    <xdr:to>
      <xdr:col>10</xdr:col>
      <xdr:colOff>114300</xdr:colOff>
      <xdr:row>77</xdr:row>
      <xdr:rowOff>36055</xdr:rowOff>
    </xdr:to>
    <xdr:cxnSp macro="">
      <xdr:nvCxnSpPr>
        <xdr:cNvPr id="183" name="直線コネクタ 182"/>
        <xdr:cNvCxnSpPr/>
      </xdr:nvCxnSpPr>
      <xdr:spPr>
        <a:xfrm flipV="1">
          <a:off x="1130300" y="13161417"/>
          <a:ext cx="8890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65265</xdr:rowOff>
    </xdr:from>
    <xdr:to>
      <xdr:col>24</xdr:col>
      <xdr:colOff>114300</xdr:colOff>
      <xdr:row>75</xdr:row>
      <xdr:rowOff>166864</xdr:rowOff>
    </xdr:to>
    <xdr:sp macro="" textlink="">
      <xdr:nvSpPr>
        <xdr:cNvPr id="193" name="楕円 192"/>
        <xdr:cNvSpPr/>
      </xdr:nvSpPr>
      <xdr:spPr>
        <a:xfrm>
          <a:off x="4584700" y="12924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43692</xdr:rowOff>
    </xdr:from>
    <xdr:ext cx="599010" cy="259045"/>
    <xdr:sp macro="" textlink="">
      <xdr:nvSpPr>
        <xdr:cNvPr id="194" name="民生費該当値テキスト"/>
        <xdr:cNvSpPr txBox="1"/>
      </xdr:nvSpPr>
      <xdr:spPr>
        <a:xfrm>
          <a:off x="4686300" y="129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55728</xdr:rowOff>
    </xdr:from>
    <xdr:to>
      <xdr:col>20</xdr:col>
      <xdr:colOff>38100</xdr:colOff>
      <xdr:row>75</xdr:row>
      <xdr:rowOff>157327</xdr:rowOff>
    </xdr:to>
    <xdr:sp macro="" textlink="">
      <xdr:nvSpPr>
        <xdr:cNvPr id="195" name="楕円 194"/>
        <xdr:cNvSpPr/>
      </xdr:nvSpPr>
      <xdr:spPr>
        <a:xfrm>
          <a:off x="3746500" y="129144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148454</xdr:rowOff>
    </xdr:from>
    <xdr:ext cx="599010" cy="259045"/>
    <xdr:sp macro="" textlink="">
      <xdr:nvSpPr>
        <xdr:cNvPr id="196" name="テキスト ボックス 195"/>
        <xdr:cNvSpPr txBox="1"/>
      </xdr:nvSpPr>
      <xdr:spPr>
        <a:xfrm>
          <a:off x="3497795" y="130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151194</xdr:rowOff>
    </xdr:from>
    <xdr:to>
      <xdr:col>15</xdr:col>
      <xdr:colOff>101600</xdr:colOff>
      <xdr:row>76</xdr:row>
      <xdr:rowOff>81344</xdr:rowOff>
    </xdr:to>
    <xdr:sp macro="" textlink="">
      <xdr:nvSpPr>
        <xdr:cNvPr id="197" name="楕円 196"/>
        <xdr:cNvSpPr/>
      </xdr:nvSpPr>
      <xdr:spPr>
        <a:xfrm>
          <a:off x="2857500" y="13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72471</xdr:rowOff>
    </xdr:from>
    <xdr:ext cx="599010" cy="259045"/>
    <xdr:sp macro="" textlink="">
      <xdr:nvSpPr>
        <xdr:cNvPr id="198" name="テキスト ボックス 197"/>
        <xdr:cNvSpPr txBox="1"/>
      </xdr:nvSpPr>
      <xdr:spPr>
        <a:xfrm>
          <a:off x="2608795" y="131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80417</xdr:rowOff>
    </xdr:from>
    <xdr:to>
      <xdr:col>10</xdr:col>
      <xdr:colOff>165100</xdr:colOff>
      <xdr:row>77</xdr:row>
      <xdr:rowOff>10567</xdr:rowOff>
    </xdr:to>
    <xdr:sp macro="" textlink="">
      <xdr:nvSpPr>
        <xdr:cNvPr id="199" name="楕円 198"/>
        <xdr:cNvSpPr/>
      </xdr:nvSpPr>
      <xdr:spPr>
        <a:xfrm>
          <a:off x="1968500" y="131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1694</xdr:rowOff>
    </xdr:from>
    <xdr:ext cx="599010" cy="259045"/>
    <xdr:sp macro="" textlink="">
      <xdr:nvSpPr>
        <xdr:cNvPr id="200" name="テキスト ボックス 199"/>
        <xdr:cNvSpPr txBox="1"/>
      </xdr:nvSpPr>
      <xdr:spPr>
        <a:xfrm>
          <a:off x="1719795" y="1320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156705</xdr:rowOff>
    </xdr:from>
    <xdr:to>
      <xdr:col>6</xdr:col>
      <xdr:colOff>38100</xdr:colOff>
      <xdr:row>77</xdr:row>
      <xdr:rowOff>86855</xdr:rowOff>
    </xdr:to>
    <xdr:sp macro="" textlink="">
      <xdr:nvSpPr>
        <xdr:cNvPr id="201" name="楕円 200"/>
        <xdr:cNvSpPr/>
      </xdr:nvSpPr>
      <xdr:spPr>
        <a:xfrm>
          <a:off x="1079500" y="131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77982</xdr:rowOff>
    </xdr:from>
    <xdr:ext cx="599010" cy="259045"/>
    <xdr:sp macro="" textlink="">
      <xdr:nvSpPr>
        <xdr:cNvPr id="202" name="テキスト ボックス 201"/>
        <xdr:cNvSpPr txBox="1"/>
      </xdr:nvSpPr>
      <xdr:spPr>
        <a:xfrm>
          <a:off x="830795" y="1327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2539</xdr:rowOff>
    </xdr:from>
    <xdr:to>
      <xdr:col>24</xdr:col>
      <xdr:colOff>63500</xdr:colOff>
      <xdr:row>97</xdr:row>
      <xdr:rowOff>46031</xdr:rowOff>
    </xdr:to>
    <xdr:cxnSp macro="">
      <xdr:nvCxnSpPr>
        <xdr:cNvPr id="232" name="直線コネクタ 231"/>
        <xdr:cNvCxnSpPr/>
      </xdr:nvCxnSpPr>
      <xdr:spPr>
        <a:xfrm>
          <a:off x="3797300" y="16633189"/>
          <a:ext cx="8382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159379</xdr:rowOff>
    </xdr:from>
    <xdr:to>
      <xdr:col>19</xdr:col>
      <xdr:colOff>177800</xdr:colOff>
      <xdr:row>97</xdr:row>
      <xdr:rowOff>2539</xdr:rowOff>
    </xdr:to>
    <xdr:cxnSp macro="">
      <xdr:nvCxnSpPr>
        <xdr:cNvPr id="235" name="直線コネクタ 234"/>
        <xdr:cNvCxnSpPr/>
      </xdr:nvCxnSpPr>
      <xdr:spPr>
        <a:xfrm>
          <a:off x="2908300" y="16618579"/>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148825</xdr:rowOff>
    </xdr:from>
    <xdr:to>
      <xdr:col>15</xdr:col>
      <xdr:colOff>50800</xdr:colOff>
      <xdr:row>96</xdr:row>
      <xdr:rowOff>159379</xdr:rowOff>
    </xdr:to>
    <xdr:cxnSp macro="">
      <xdr:nvCxnSpPr>
        <xdr:cNvPr id="238" name="直線コネクタ 237"/>
        <xdr:cNvCxnSpPr/>
      </xdr:nvCxnSpPr>
      <xdr:spPr>
        <a:xfrm>
          <a:off x="2019300" y="1660802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148825</xdr:rowOff>
    </xdr:from>
    <xdr:to>
      <xdr:col>10</xdr:col>
      <xdr:colOff>114300</xdr:colOff>
      <xdr:row>96</xdr:row>
      <xdr:rowOff>159302</xdr:rowOff>
    </xdr:to>
    <xdr:cxnSp macro="">
      <xdr:nvCxnSpPr>
        <xdr:cNvPr id="241" name="直線コネクタ 240"/>
        <xdr:cNvCxnSpPr/>
      </xdr:nvCxnSpPr>
      <xdr:spPr>
        <a:xfrm flipV="1">
          <a:off x="1130300" y="1660802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166681</xdr:rowOff>
    </xdr:from>
    <xdr:to>
      <xdr:col>24</xdr:col>
      <xdr:colOff>114300</xdr:colOff>
      <xdr:row>97</xdr:row>
      <xdr:rowOff>96831</xdr:rowOff>
    </xdr:to>
    <xdr:sp macro="" textlink="">
      <xdr:nvSpPr>
        <xdr:cNvPr id="251" name="楕円 250"/>
        <xdr:cNvSpPr/>
      </xdr:nvSpPr>
      <xdr:spPr>
        <a:xfrm>
          <a:off x="45847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18108</xdr:rowOff>
    </xdr:from>
    <xdr:ext cx="534377" cy="259045"/>
    <xdr:sp macro="" textlink="">
      <xdr:nvSpPr>
        <xdr:cNvPr id="252" name="衛生費該当値テキスト"/>
        <xdr:cNvSpPr txBox="1"/>
      </xdr:nvSpPr>
      <xdr:spPr>
        <a:xfrm>
          <a:off x="4686300" y="164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123189</xdr:rowOff>
    </xdr:from>
    <xdr:to>
      <xdr:col>20</xdr:col>
      <xdr:colOff>38100</xdr:colOff>
      <xdr:row>97</xdr:row>
      <xdr:rowOff>53339</xdr:rowOff>
    </xdr:to>
    <xdr:sp macro="" textlink="">
      <xdr:nvSpPr>
        <xdr:cNvPr id="253" name="楕円 252"/>
        <xdr:cNvSpPr/>
      </xdr:nvSpPr>
      <xdr:spPr>
        <a:xfrm>
          <a:off x="3746500" y="165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69866</xdr:rowOff>
    </xdr:from>
    <xdr:ext cx="534377" cy="259045"/>
    <xdr:sp macro="" textlink="">
      <xdr:nvSpPr>
        <xdr:cNvPr id="254" name="テキスト ボックス 253"/>
        <xdr:cNvSpPr txBox="1"/>
      </xdr:nvSpPr>
      <xdr:spPr>
        <a:xfrm>
          <a:off x="3530111" y="163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108579</xdr:rowOff>
    </xdr:from>
    <xdr:to>
      <xdr:col>15</xdr:col>
      <xdr:colOff>101600</xdr:colOff>
      <xdr:row>97</xdr:row>
      <xdr:rowOff>38729</xdr:rowOff>
    </xdr:to>
    <xdr:sp macro="" textlink="">
      <xdr:nvSpPr>
        <xdr:cNvPr id="255" name="楕円 254"/>
        <xdr:cNvSpPr/>
      </xdr:nvSpPr>
      <xdr:spPr>
        <a:xfrm>
          <a:off x="28575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55256</xdr:rowOff>
    </xdr:from>
    <xdr:ext cx="534377" cy="259045"/>
    <xdr:sp macro="" textlink="">
      <xdr:nvSpPr>
        <xdr:cNvPr id="256" name="テキスト ボックス 255"/>
        <xdr:cNvSpPr txBox="1"/>
      </xdr:nvSpPr>
      <xdr:spPr>
        <a:xfrm>
          <a:off x="2641111" y="163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98025</xdr:rowOff>
    </xdr:from>
    <xdr:to>
      <xdr:col>10</xdr:col>
      <xdr:colOff>165100</xdr:colOff>
      <xdr:row>97</xdr:row>
      <xdr:rowOff>28175</xdr:rowOff>
    </xdr:to>
    <xdr:sp macro="" textlink="">
      <xdr:nvSpPr>
        <xdr:cNvPr id="257" name="楕円 256"/>
        <xdr:cNvSpPr/>
      </xdr:nvSpPr>
      <xdr:spPr>
        <a:xfrm>
          <a:off x="1968500" y="16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44702</xdr:rowOff>
    </xdr:from>
    <xdr:ext cx="534377" cy="259045"/>
    <xdr:sp macro="" textlink="">
      <xdr:nvSpPr>
        <xdr:cNvPr id="258" name="テキスト ボックス 257"/>
        <xdr:cNvSpPr txBox="1"/>
      </xdr:nvSpPr>
      <xdr:spPr>
        <a:xfrm>
          <a:off x="1752111" y="163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108502</xdr:rowOff>
    </xdr:from>
    <xdr:to>
      <xdr:col>6</xdr:col>
      <xdr:colOff>38100</xdr:colOff>
      <xdr:row>97</xdr:row>
      <xdr:rowOff>38652</xdr:rowOff>
    </xdr:to>
    <xdr:sp macro="" textlink="">
      <xdr:nvSpPr>
        <xdr:cNvPr id="259" name="楕円 258"/>
        <xdr:cNvSpPr/>
      </xdr:nvSpPr>
      <xdr:spPr>
        <a:xfrm>
          <a:off x="1079500" y="165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55179</xdr:rowOff>
    </xdr:from>
    <xdr:ext cx="534377" cy="259045"/>
    <xdr:sp macro="" textlink="">
      <xdr:nvSpPr>
        <xdr:cNvPr id="260" name="テキスト ボックス 259"/>
        <xdr:cNvSpPr txBox="1"/>
      </xdr:nvSpPr>
      <xdr:spPr>
        <a:xfrm>
          <a:off x="863111" y="16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94483</xdr:rowOff>
    </xdr:from>
    <xdr:to>
      <xdr:col>55</xdr:col>
      <xdr:colOff>0</xdr:colOff>
      <xdr:row>38</xdr:row>
      <xdr:rowOff>95306</xdr:rowOff>
    </xdr:to>
    <xdr:cxnSp macro="">
      <xdr:nvCxnSpPr>
        <xdr:cNvPr id="287" name="直線コネクタ 286"/>
        <xdr:cNvCxnSpPr/>
      </xdr:nvCxnSpPr>
      <xdr:spPr>
        <a:xfrm flipV="1">
          <a:off x="9639300" y="6609583"/>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95306</xdr:rowOff>
    </xdr:from>
    <xdr:to>
      <xdr:col>50</xdr:col>
      <xdr:colOff>114300</xdr:colOff>
      <xdr:row>38</xdr:row>
      <xdr:rowOff>96586</xdr:rowOff>
    </xdr:to>
    <xdr:cxnSp macro="">
      <xdr:nvCxnSpPr>
        <xdr:cNvPr id="290" name="直線コネクタ 289"/>
        <xdr:cNvCxnSpPr/>
      </xdr:nvCxnSpPr>
      <xdr:spPr>
        <a:xfrm flipV="1">
          <a:off x="8750300" y="661040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96586</xdr:rowOff>
    </xdr:from>
    <xdr:to>
      <xdr:col>45</xdr:col>
      <xdr:colOff>177800</xdr:colOff>
      <xdr:row>38</xdr:row>
      <xdr:rowOff>102072</xdr:rowOff>
    </xdr:to>
    <xdr:cxnSp macro="">
      <xdr:nvCxnSpPr>
        <xdr:cNvPr id="293" name="直線コネクタ 292"/>
        <xdr:cNvCxnSpPr/>
      </xdr:nvCxnSpPr>
      <xdr:spPr>
        <a:xfrm flipV="1">
          <a:off x="7861300" y="661168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77795</xdr:rowOff>
    </xdr:from>
    <xdr:to>
      <xdr:col>41</xdr:col>
      <xdr:colOff>50800</xdr:colOff>
      <xdr:row>38</xdr:row>
      <xdr:rowOff>102072</xdr:rowOff>
    </xdr:to>
    <xdr:cxnSp macro="">
      <xdr:nvCxnSpPr>
        <xdr:cNvPr id="296" name="直線コネクタ 295"/>
        <xdr:cNvCxnSpPr/>
      </xdr:nvCxnSpPr>
      <xdr:spPr>
        <a:xfrm>
          <a:off x="6972300" y="6592895"/>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43683</xdr:rowOff>
    </xdr:from>
    <xdr:to>
      <xdr:col>55</xdr:col>
      <xdr:colOff>50800</xdr:colOff>
      <xdr:row>38</xdr:row>
      <xdr:rowOff>145283</xdr:rowOff>
    </xdr:to>
    <xdr:sp macro="" textlink="">
      <xdr:nvSpPr>
        <xdr:cNvPr id="306" name="楕円 305"/>
        <xdr:cNvSpPr/>
      </xdr:nvSpPr>
      <xdr:spPr>
        <a:xfrm>
          <a:off x="10426700" y="65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44506</xdr:rowOff>
    </xdr:from>
    <xdr:to>
      <xdr:col>50</xdr:col>
      <xdr:colOff>165100</xdr:colOff>
      <xdr:row>38</xdr:row>
      <xdr:rowOff>146106</xdr:rowOff>
    </xdr:to>
    <xdr:sp macro="" textlink="">
      <xdr:nvSpPr>
        <xdr:cNvPr id="308" name="楕円 307"/>
        <xdr:cNvSpPr/>
      </xdr:nvSpPr>
      <xdr:spPr>
        <a:xfrm>
          <a:off x="9588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137233</xdr:rowOff>
    </xdr:from>
    <xdr:ext cx="378565" cy="259045"/>
    <xdr:sp macro="" textlink="">
      <xdr:nvSpPr>
        <xdr:cNvPr id="309" name="テキスト ボックス 308"/>
        <xdr:cNvSpPr txBox="1"/>
      </xdr:nvSpPr>
      <xdr:spPr>
        <a:xfrm>
          <a:off x="9450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45786</xdr:rowOff>
    </xdr:from>
    <xdr:to>
      <xdr:col>46</xdr:col>
      <xdr:colOff>38100</xdr:colOff>
      <xdr:row>38</xdr:row>
      <xdr:rowOff>147386</xdr:rowOff>
    </xdr:to>
    <xdr:sp macro="" textlink="">
      <xdr:nvSpPr>
        <xdr:cNvPr id="310" name="楕円 309"/>
        <xdr:cNvSpPr/>
      </xdr:nvSpPr>
      <xdr:spPr>
        <a:xfrm>
          <a:off x="86995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138513</xdr:rowOff>
    </xdr:from>
    <xdr:ext cx="378565" cy="259045"/>
    <xdr:sp macro="" textlink="">
      <xdr:nvSpPr>
        <xdr:cNvPr id="311" name="テキスト ボックス 310"/>
        <xdr:cNvSpPr txBox="1"/>
      </xdr:nvSpPr>
      <xdr:spPr>
        <a:xfrm>
          <a:off x="8561017" y="665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51272</xdr:rowOff>
    </xdr:from>
    <xdr:to>
      <xdr:col>41</xdr:col>
      <xdr:colOff>101600</xdr:colOff>
      <xdr:row>38</xdr:row>
      <xdr:rowOff>152872</xdr:rowOff>
    </xdr:to>
    <xdr:sp macro="" textlink="">
      <xdr:nvSpPr>
        <xdr:cNvPr id="312" name="楕円 311"/>
        <xdr:cNvSpPr/>
      </xdr:nvSpPr>
      <xdr:spPr>
        <a:xfrm>
          <a:off x="7810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143999</xdr:rowOff>
    </xdr:from>
    <xdr:ext cx="378565" cy="259045"/>
    <xdr:sp macro="" textlink="">
      <xdr:nvSpPr>
        <xdr:cNvPr id="313" name="テキスト ボックス 312"/>
        <xdr:cNvSpPr txBox="1"/>
      </xdr:nvSpPr>
      <xdr:spPr>
        <a:xfrm>
          <a:off x="7672017" y="66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26995</xdr:rowOff>
    </xdr:from>
    <xdr:to>
      <xdr:col>36</xdr:col>
      <xdr:colOff>165100</xdr:colOff>
      <xdr:row>38</xdr:row>
      <xdr:rowOff>128595</xdr:rowOff>
    </xdr:to>
    <xdr:sp macro="" textlink="">
      <xdr:nvSpPr>
        <xdr:cNvPr id="314" name="楕円 313"/>
        <xdr:cNvSpPr/>
      </xdr:nvSpPr>
      <xdr:spPr>
        <a:xfrm>
          <a:off x="6921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119722</xdr:rowOff>
    </xdr:from>
    <xdr:ext cx="469744" cy="259045"/>
    <xdr:sp macro="" textlink="">
      <xdr:nvSpPr>
        <xdr:cNvPr id="315" name="テキスト ボックス 314"/>
        <xdr:cNvSpPr txBox="1"/>
      </xdr:nvSpPr>
      <xdr:spPr>
        <a:xfrm>
          <a:off x="6737428"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72141</xdr:rowOff>
    </xdr:from>
    <xdr:to>
      <xdr:col>55</xdr:col>
      <xdr:colOff>0</xdr:colOff>
      <xdr:row>58</xdr:row>
      <xdr:rowOff>94910</xdr:rowOff>
    </xdr:to>
    <xdr:cxnSp macro="">
      <xdr:nvCxnSpPr>
        <xdr:cNvPr id="344" name="直線コネクタ 343"/>
        <xdr:cNvCxnSpPr/>
      </xdr:nvCxnSpPr>
      <xdr:spPr>
        <a:xfrm>
          <a:off x="9639300" y="10016241"/>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72141</xdr:rowOff>
    </xdr:from>
    <xdr:to>
      <xdr:col>50</xdr:col>
      <xdr:colOff>114300</xdr:colOff>
      <xdr:row>58</xdr:row>
      <xdr:rowOff>78054</xdr:rowOff>
    </xdr:to>
    <xdr:cxnSp macro="">
      <xdr:nvCxnSpPr>
        <xdr:cNvPr id="347" name="直線コネクタ 346"/>
        <xdr:cNvCxnSpPr/>
      </xdr:nvCxnSpPr>
      <xdr:spPr>
        <a:xfrm flipV="1">
          <a:off x="8750300" y="10016241"/>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78054</xdr:rowOff>
    </xdr:from>
    <xdr:to>
      <xdr:col>45</xdr:col>
      <xdr:colOff>177800</xdr:colOff>
      <xdr:row>58</xdr:row>
      <xdr:rowOff>78862</xdr:rowOff>
    </xdr:to>
    <xdr:cxnSp macro="">
      <xdr:nvCxnSpPr>
        <xdr:cNvPr id="350" name="直線コネクタ 349"/>
        <xdr:cNvCxnSpPr/>
      </xdr:nvCxnSpPr>
      <xdr:spPr>
        <a:xfrm flipV="1">
          <a:off x="7861300" y="10022154"/>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78488</xdr:rowOff>
    </xdr:from>
    <xdr:to>
      <xdr:col>41</xdr:col>
      <xdr:colOff>50800</xdr:colOff>
      <xdr:row>58</xdr:row>
      <xdr:rowOff>78862</xdr:rowOff>
    </xdr:to>
    <xdr:cxnSp macro="">
      <xdr:nvCxnSpPr>
        <xdr:cNvPr id="353" name="直線コネクタ 352"/>
        <xdr:cNvCxnSpPr/>
      </xdr:nvCxnSpPr>
      <xdr:spPr>
        <a:xfrm>
          <a:off x="6972300" y="10022588"/>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135122</xdr:rowOff>
    </xdr:from>
    <xdr:ext cx="534377" cy="259045"/>
    <xdr:sp macro="" textlink="">
      <xdr:nvSpPr>
        <xdr:cNvPr id="357" name="テキスト ボックス 356"/>
        <xdr:cNvSpPr txBox="1"/>
      </xdr:nvSpPr>
      <xdr:spPr>
        <a:xfrm>
          <a:off x="6705111" y="10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44110</xdr:rowOff>
    </xdr:from>
    <xdr:to>
      <xdr:col>55</xdr:col>
      <xdr:colOff>50800</xdr:colOff>
      <xdr:row>58</xdr:row>
      <xdr:rowOff>145710</xdr:rowOff>
    </xdr:to>
    <xdr:sp macro="" textlink="">
      <xdr:nvSpPr>
        <xdr:cNvPr id="363" name="楕円 362"/>
        <xdr:cNvSpPr/>
      </xdr:nvSpPr>
      <xdr:spPr>
        <a:xfrm>
          <a:off x="10426700" y="998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3487</xdr:rowOff>
    </xdr:from>
    <xdr:ext cx="534377" cy="259045"/>
    <xdr:sp macro="" textlink="">
      <xdr:nvSpPr>
        <xdr:cNvPr id="364" name="農林水産業費該当値テキスト"/>
        <xdr:cNvSpPr txBox="1"/>
      </xdr:nvSpPr>
      <xdr:spPr>
        <a:xfrm>
          <a:off x="10528300" y="97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21341</xdr:rowOff>
    </xdr:from>
    <xdr:to>
      <xdr:col>50</xdr:col>
      <xdr:colOff>165100</xdr:colOff>
      <xdr:row>58</xdr:row>
      <xdr:rowOff>122941</xdr:rowOff>
    </xdr:to>
    <xdr:sp macro="" textlink="">
      <xdr:nvSpPr>
        <xdr:cNvPr id="365" name="楕円 364"/>
        <xdr:cNvSpPr/>
      </xdr:nvSpPr>
      <xdr:spPr>
        <a:xfrm>
          <a:off x="9588500" y="99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139468</xdr:rowOff>
    </xdr:from>
    <xdr:ext cx="534377" cy="259045"/>
    <xdr:sp macro="" textlink="">
      <xdr:nvSpPr>
        <xdr:cNvPr id="366" name="テキスト ボックス 365"/>
        <xdr:cNvSpPr txBox="1"/>
      </xdr:nvSpPr>
      <xdr:spPr>
        <a:xfrm>
          <a:off x="9372111" y="97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27254</xdr:rowOff>
    </xdr:from>
    <xdr:to>
      <xdr:col>46</xdr:col>
      <xdr:colOff>38100</xdr:colOff>
      <xdr:row>58</xdr:row>
      <xdr:rowOff>128854</xdr:rowOff>
    </xdr:to>
    <xdr:sp macro="" textlink="">
      <xdr:nvSpPr>
        <xdr:cNvPr id="367" name="楕円 366"/>
        <xdr:cNvSpPr/>
      </xdr:nvSpPr>
      <xdr:spPr>
        <a:xfrm>
          <a:off x="8699500" y="99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145381</xdr:rowOff>
    </xdr:from>
    <xdr:ext cx="534377" cy="259045"/>
    <xdr:sp macro="" textlink="">
      <xdr:nvSpPr>
        <xdr:cNvPr id="368" name="テキスト ボックス 367"/>
        <xdr:cNvSpPr txBox="1"/>
      </xdr:nvSpPr>
      <xdr:spPr>
        <a:xfrm>
          <a:off x="8483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28062</xdr:rowOff>
    </xdr:from>
    <xdr:to>
      <xdr:col>41</xdr:col>
      <xdr:colOff>101600</xdr:colOff>
      <xdr:row>58</xdr:row>
      <xdr:rowOff>129662</xdr:rowOff>
    </xdr:to>
    <xdr:sp macro="" textlink="">
      <xdr:nvSpPr>
        <xdr:cNvPr id="369" name="楕円 368"/>
        <xdr:cNvSpPr/>
      </xdr:nvSpPr>
      <xdr:spPr>
        <a:xfrm>
          <a:off x="7810500" y="99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146189</xdr:rowOff>
    </xdr:from>
    <xdr:ext cx="534377" cy="259045"/>
    <xdr:sp macro="" textlink="">
      <xdr:nvSpPr>
        <xdr:cNvPr id="370" name="テキスト ボックス 369"/>
        <xdr:cNvSpPr txBox="1"/>
      </xdr:nvSpPr>
      <xdr:spPr>
        <a:xfrm>
          <a:off x="7594111" y="97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27688</xdr:rowOff>
    </xdr:from>
    <xdr:to>
      <xdr:col>36</xdr:col>
      <xdr:colOff>165100</xdr:colOff>
      <xdr:row>58</xdr:row>
      <xdr:rowOff>129288</xdr:rowOff>
    </xdr:to>
    <xdr:sp macro="" textlink="">
      <xdr:nvSpPr>
        <xdr:cNvPr id="371" name="楕円 370"/>
        <xdr:cNvSpPr/>
      </xdr:nvSpPr>
      <xdr:spPr>
        <a:xfrm>
          <a:off x="6921500" y="99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145815</xdr:rowOff>
    </xdr:from>
    <xdr:ext cx="534377" cy="259045"/>
    <xdr:sp macro="" textlink="">
      <xdr:nvSpPr>
        <xdr:cNvPr id="372" name="テキスト ボックス 371"/>
        <xdr:cNvSpPr txBox="1"/>
      </xdr:nvSpPr>
      <xdr:spPr>
        <a:xfrm>
          <a:off x="6705111" y="97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94132</xdr:rowOff>
    </xdr:from>
    <xdr:to>
      <xdr:col>55</xdr:col>
      <xdr:colOff>0</xdr:colOff>
      <xdr:row>78</xdr:row>
      <xdr:rowOff>117106</xdr:rowOff>
    </xdr:to>
    <xdr:cxnSp macro="">
      <xdr:nvCxnSpPr>
        <xdr:cNvPr id="401" name="直線コネクタ 400"/>
        <xdr:cNvCxnSpPr/>
      </xdr:nvCxnSpPr>
      <xdr:spPr>
        <a:xfrm flipV="1">
          <a:off x="9639300" y="13467232"/>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117106</xdr:rowOff>
    </xdr:from>
    <xdr:to>
      <xdr:col>50</xdr:col>
      <xdr:colOff>114300</xdr:colOff>
      <xdr:row>78</xdr:row>
      <xdr:rowOff>138233</xdr:rowOff>
    </xdr:to>
    <xdr:cxnSp macro="">
      <xdr:nvCxnSpPr>
        <xdr:cNvPr id="404" name="直線コネクタ 403"/>
        <xdr:cNvCxnSpPr/>
      </xdr:nvCxnSpPr>
      <xdr:spPr>
        <a:xfrm flipV="1">
          <a:off x="8750300" y="13490206"/>
          <a:ext cx="8890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117393</xdr:rowOff>
    </xdr:from>
    <xdr:to>
      <xdr:col>45</xdr:col>
      <xdr:colOff>177800</xdr:colOff>
      <xdr:row>78</xdr:row>
      <xdr:rowOff>138233</xdr:rowOff>
    </xdr:to>
    <xdr:cxnSp macro="">
      <xdr:nvCxnSpPr>
        <xdr:cNvPr id="407" name="直線コネクタ 406"/>
        <xdr:cNvCxnSpPr/>
      </xdr:nvCxnSpPr>
      <xdr:spPr>
        <a:xfrm>
          <a:off x="7861300" y="1349049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117393</xdr:rowOff>
    </xdr:from>
    <xdr:to>
      <xdr:col>41</xdr:col>
      <xdr:colOff>50800</xdr:colOff>
      <xdr:row>78</xdr:row>
      <xdr:rowOff>133623</xdr:rowOff>
    </xdr:to>
    <xdr:cxnSp macro="">
      <xdr:nvCxnSpPr>
        <xdr:cNvPr id="410" name="直線コネクタ 409"/>
        <xdr:cNvCxnSpPr/>
      </xdr:nvCxnSpPr>
      <xdr:spPr>
        <a:xfrm flipV="1">
          <a:off x="6972300" y="13490493"/>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43332</xdr:rowOff>
    </xdr:from>
    <xdr:to>
      <xdr:col>55</xdr:col>
      <xdr:colOff>50800</xdr:colOff>
      <xdr:row>78</xdr:row>
      <xdr:rowOff>144932</xdr:rowOff>
    </xdr:to>
    <xdr:sp macro="" textlink="">
      <xdr:nvSpPr>
        <xdr:cNvPr id="420" name="楕円 419"/>
        <xdr:cNvSpPr/>
      </xdr:nvSpPr>
      <xdr:spPr>
        <a:xfrm>
          <a:off x="104267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129709</xdr:rowOff>
    </xdr:from>
    <xdr:ext cx="469744" cy="259045"/>
    <xdr:sp macro="" textlink="">
      <xdr:nvSpPr>
        <xdr:cNvPr id="421" name="商工費該当値テキスト"/>
        <xdr:cNvSpPr txBox="1"/>
      </xdr:nvSpPr>
      <xdr:spPr>
        <a:xfrm>
          <a:off x="10528300" y="133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66306</xdr:rowOff>
    </xdr:from>
    <xdr:to>
      <xdr:col>50</xdr:col>
      <xdr:colOff>165100</xdr:colOff>
      <xdr:row>78</xdr:row>
      <xdr:rowOff>167906</xdr:rowOff>
    </xdr:to>
    <xdr:sp macro="" textlink="">
      <xdr:nvSpPr>
        <xdr:cNvPr id="422" name="楕円 421"/>
        <xdr:cNvSpPr/>
      </xdr:nvSpPr>
      <xdr:spPr>
        <a:xfrm>
          <a:off x="9588500" y="13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159033</xdr:rowOff>
    </xdr:from>
    <xdr:ext cx="469744" cy="259045"/>
    <xdr:sp macro="" textlink="">
      <xdr:nvSpPr>
        <xdr:cNvPr id="423" name="テキスト ボックス 422"/>
        <xdr:cNvSpPr txBox="1"/>
      </xdr:nvSpPr>
      <xdr:spPr>
        <a:xfrm>
          <a:off x="9404428" y="1353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87433</xdr:rowOff>
    </xdr:from>
    <xdr:to>
      <xdr:col>46</xdr:col>
      <xdr:colOff>38100</xdr:colOff>
      <xdr:row>79</xdr:row>
      <xdr:rowOff>17583</xdr:rowOff>
    </xdr:to>
    <xdr:sp macro="" textlink="">
      <xdr:nvSpPr>
        <xdr:cNvPr id="424" name="楕円 423"/>
        <xdr:cNvSpPr/>
      </xdr:nvSpPr>
      <xdr:spPr>
        <a:xfrm>
          <a:off x="8699500" y="134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8710</xdr:rowOff>
    </xdr:from>
    <xdr:ext cx="469744" cy="259045"/>
    <xdr:sp macro="" textlink="">
      <xdr:nvSpPr>
        <xdr:cNvPr id="425" name="テキスト ボックス 424"/>
        <xdr:cNvSpPr txBox="1"/>
      </xdr:nvSpPr>
      <xdr:spPr>
        <a:xfrm>
          <a:off x="8515428" y="135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66593</xdr:rowOff>
    </xdr:from>
    <xdr:to>
      <xdr:col>41</xdr:col>
      <xdr:colOff>101600</xdr:colOff>
      <xdr:row>78</xdr:row>
      <xdr:rowOff>168193</xdr:rowOff>
    </xdr:to>
    <xdr:sp macro="" textlink="">
      <xdr:nvSpPr>
        <xdr:cNvPr id="426" name="楕円 425"/>
        <xdr:cNvSpPr/>
      </xdr:nvSpPr>
      <xdr:spPr>
        <a:xfrm>
          <a:off x="7810500" y="13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159320</xdr:rowOff>
    </xdr:from>
    <xdr:ext cx="469744" cy="259045"/>
    <xdr:sp macro="" textlink="">
      <xdr:nvSpPr>
        <xdr:cNvPr id="427" name="テキスト ボックス 426"/>
        <xdr:cNvSpPr txBox="1"/>
      </xdr:nvSpPr>
      <xdr:spPr>
        <a:xfrm>
          <a:off x="7626428" y="135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82823</xdr:rowOff>
    </xdr:from>
    <xdr:to>
      <xdr:col>36</xdr:col>
      <xdr:colOff>165100</xdr:colOff>
      <xdr:row>79</xdr:row>
      <xdr:rowOff>12973</xdr:rowOff>
    </xdr:to>
    <xdr:sp macro="" textlink="">
      <xdr:nvSpPr>
        <xdr:cNvPr id="428" name="楕円 427"/>
        <xdr:cNvSpPr/>
      </xdr:nvSpPr>
      <xdr:spPr>
        <a:xfrm>
          <a:off x="6921500" y="13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4100</xdr:rowOff>
    </xdr:from>
    <xdr:ext cx="469744" cy="259045"/>
    <xdr:sp macro="" textlink="">
      <xdr:nvSpPr>
        <xdr:cNvPr id="429" name="テキスト ボックス 428"/>
        <xdr:cNvSpPr txBox="1"/>
      </xdr:nvSpPr>
      <xdr:spPr>
        <a:xfrm>
          <a:off x="6737428" y="1354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55823</xdr:rowOff>
    </xdr:from>
    <xdr:to>
      <xdr:col>55</xdr:col>
      <xdr:colOff>0</xdr:colOff>
      <xdr:row>98</xdr:row>
      <xdr:rowOff>66864</xdr:rowOff>
    </xdr:to>
    <xdr:cxnSp macro="">
      <xdr:nvCxnSpPr>
        <xdr:cNvPr id="458" name="直線コネクタ 457"/>
        <xdr:cNvCxnSpPr/>
      </xdr:nvCxnSpPr>
      <xdr:spPr>
        <a:xfrm flipV="1">
          <a:off x="9639300" y="16857923"/>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56139</xdr:rowOff>
    </xdr:from>
    <xdr:to>
      <xdr:col>50</xdr:col>
      <xdr:colOff>114300</xdr:colOff>
      <xdr:row>98</xdr:row>
      <xdr:rowOff>66864</xdr:rowOff>
    </xdr:to>
    <xdr:cxnSp macro="">
      <xdr:nvCxnSpPr>
        <xdr:cNvPr id="461" name="直線コネクタ 460"/>
        <xdr:cNvCxnSpPr/>
      </xdr:nvCxnSpPr>
      <xdr:spPr>
        <a:xfrm>
          <a:off x="8750300" y="168582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56139</xdr:rowOff>
    </xdr:from>
    <xdr:to>
      <xdr:col>45</xdr:col>
      <xdr:colOff>177800</xdr:colOff>
      <xdr:row>98</xdr:row>
      <xdr:rowOff>60596</xdr:rowOff>
    </xdr:to>
    <xdr:cxnSp macro="">
      <xdr:nvCxnSpPr>
        <xdr:cNvPr id="464" name="直線コネクタ 463"/>
        <xdr:cNvCxnSpPr/>
      </xdr:nvCxnSpPr>
      <xdr:spPr>
        <a:xfrm flipV="1">
          <a:off x="7861300" y="1685823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60596</xdr:rowOff>
    </xdr:from>
    <xdr:to>
      <xdr:col>41</xdr:col>
      <xdr:colOff>50800</xdr:colOff>
      <xdr:row>98</xdr:row>
      <xdr:rowOff>64156</xdr:rowOff>
    </xdr:to>
    <xdr:cxnSp macro="">
      <xdr:nvCxnSpPr>
        <xdr:cNvPr id="467" name="直線コネクタ 466"/>
        <xdr:cNvCxnSpPr/>
      </xdr:nvCxnSpPr>
      <xdr:spPr>
        <a:xfrm flipV="1">
          <a:off x="6972300" y="1686269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5023</xdr:rowOff>
    </xdr:from>
    <xdr:to>
      <xdr:col>55</xdr:col>
      <xdr:colOff>50800</xdr:colOff>
      <xdr:row>98</xdr:row>
      <xdr:rowOff>106623</xdr:rowOff>
    </xdr:to>
    <xdr:sp macro="" textlink="">
      <xdr:nvSpPr>
        <xdr:cNvPr id="477" name="楕円 476"/>
        <xdr:cNvSpPr/>
      </xdr:nvSpPr>
      <xdr:spPr>
        <a:xfrm>
          <a:off x="10426700" y="16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16064</xdr:rowOff>
    </xdr:from>
    <xdr:to>
      <xdr:col>50</xdr:col>
      <xdr:colOff>165100</xdr:colOff>
      <xdr:row>98</xdr:row>
      <xdr:rowOff>117664</xdr:rowOff>
    </xdr:to>
    <xdr:sp macro="" textlink="">
      <xdr:nvSpPr>
        <xdr:cNvPr id="479" name="楕円 478"/>
        <xdr:cNvSpPr/>
      </xdr:nvSpPr>
      <xdr:spPr>
        <a:xfrm>
          <a:off x="9588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108791</xdr:rowOff>
    </xdr:from>
    <xdr:ext cx="534377" cy="259045"/>
    <xdr:sp macro="" textlink="">
      <xdr:nvSpPr>
        <xdr:cNvPr id="480" name="テキスト ボックス 479"/>
        <xdr:cNvSpPr txBox="1"/>
      </xdr:nvSpPr>
      <xdr:spPr>
        <a:xfrm>
          <a:off x="9372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5339</xdr:rowOff>
    </xdr:from>
    <xdr:to>
      <xdr:col>46</xdr:col>
      <xdr:colOff>38100</xdr:colOff>
      <xdr:row>98</xdr:row>
      <xdr:rowOff>106939</xdr:rowOff>
    </xdr:to>
    <xdr:sp macro="" textlink="">
      <xdr:nvSpPr>
        <xdr:cNvPr id="481" name="楕円 480"/>
        <xdr:cNvSpPr/>
      </xdr:nvSpPr>
      <xdr:spPr>
        <a:xfrm>
          <a:off x="8699500" y="16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98066</xdr:rowOff>
    </xdr:from>
    <xdr:ext cx="534377" cy="259045"/>
    <xdr:sp macro="" textlink="">
      <xdr:nvSpPr>
        <xdr:cNvPr id="482" name="テキスト ボックス 481"/>
        <xdr:cNvSpPr txBox="1"/>
      </xdr:nvSpPr>
      <xdr:spPr>
        <a:xfrm>
          <a:off x="8483111" y="169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9796</xdr:rowOff>
    </xdr:from>
    <xdr:to>
      <xdr:col>41</xdr:col>
      <xdr:colOff>101600</xdr:colOff>
      <xdr:row>98</xdr:row>
      <xdr:rowOff>111396</xdr:rowOff>
    </xdr:to>
    <xdr:sp macro="" textlink="">
      <xdr:nvSpPr>
        <xdr:cNvPr id="483" name="楕円 482"/>
        <xdr:cNvSpPr/>
      </xdr:nvSpPr>
      <xdr:spPr>
        <a:xfrm>
          <a:off x="7810500" y="168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102523</xdr:rowOff>
    </xdr:from>
    <xdr:ext cx="534377" cy="259045"/>
    <xdr:sp macro="" textlink="">
      <xdr:nvSpPr>
        <xdr:cNvPr id="484" name="テキスト ボックス 483"/>
        <xdr:cNvSpPr txBox="1"/>
      </xdr:nvSpPr>
      <xdr:spPr>
        <a:xfrm>
          <a:off x="7594111" y="169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13356</xdr:rowOff>
    </xdr:from>
    <xdr:to>
      <xdr:col>36</xdr:col>
      <xdr:colOff>165100</xdr:colOff>
      <xdr:row>98</xdr:row>
      <xdr:rowOff>114956</xdr:rowOff>
    </xdr:to>
    <xdr:sp macro="" textlink="">
      <xdr:nvSpPr>
        <xdr:cNvPr id="485" name="楕円 484"/>
        <xdr:cNvSpPr/>
      </xdr:nvSpPr>
      <xdr:spPr>
        <a:xfrm>
          <a:off x="6921500" y="168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106083</xdr:rowOff>
    </xdr:from>
    <xdr:ext cx="534377" cy="259045"/>
    <xdr:sp macro="" textlink="">
      <xdr:nvSpPr>
        <xdr:cNvPr id="486" name="テキスト ボックス 485"/>
        <xdr:cNvSpPr txBox="1"/>
      </xdr:nvSpPr>
      <xdr:spPr>
        <a:xfrm>
          <a:off x="6705111" y="169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18496</xdr:rowOff>
    </xdr:from>
    <xdr:to>
      <xdr:col>85</xdr:col>
      <xdr:colOff>127000</xdr:colOff>
      <xdr:row>37</xdr:row>
      <xdr:rowOff>20325</xdr:rowOff>
    </xdr:to>
    <xdr:cxnSp macro="">
      <xdr:nvCxnSpPr>
        <xdr:cNvPr id="514" name="直線コネクタ 513"/>
        <xdr:cNvCxnSpPr/>
      </xdr:nvCxnSpPr>
      <xdr:spPr>
        <a:xfrm>
          <a:off x="15481300" y="63621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5512</xdr:rowOff>
    </xdr:from>
    <xdr:to>
      <xdr:col>81</xdr:col>
      <xdr:colOff>50800</xdr:colOff>
      <xdr:row>37</xdr:row>
      <xdr:rowOff>18496</xdr:rowOff>
    </xdr:to>
    <xdr:cxnSp macro="">
      <xdr:nvCxnSpPr>
        <xdr:cNvPr id="517" name="直線コネクタ 516"/>
        <xdr:cNvCxnSpPr/>
      </xdr:nvCxnSpPr>
      <xdr:spPr>
        <a:xfrm>
          <a:off x="14592300" y="634916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5512</xdr:rowOff>
    </xdr:from>
    <xdr:to>
      <xdr:col>76</xdr:col>
      <xdr:colOff>114300</xdr:colOff>
      <xdr:row>37</xdr:row>
      <xdr:rowOff>44557</xdr:rowOff>
    </xdr:to>
    <xdr:cxnSp macro="">
      <xdr:nvCxnSpPr>
        <xdr:cNvPr id="520" name="直線コネクタ 519"/>
        <xdr:cNvCxnSpPr/>
      </xdr:nvCxnSpPr>
      <xdr:spPr>
        <a:xfrm flipV="1">
          <a:off x="13703300" y="6349162"/>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42956</xdr:rowOff>
    </xdr:from>
    <xdr:to>
      <xdr:col>71</xdr:col>
      <xdr:colOff>177800</xdr:colOff>
      <xdr:row>37</xdr:row>
      <xdr:rowOff>44557</xdr:rowOff>
    </xdr:to>
    <xdr:cxnSp macro="">
      <xdr:nvCxnSpPr>
        <xdr:cNvPr id="523" name="直線コネクタ 522"/>
        <xdr:cNvCxnSpPr/>
      </xdr:nvCxnSpPr>
      <xdr:spPr>
        <a:xfrm>
          <a:off x="12814300" y="638660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140975</xdr:rowOff>
    </xdr:from>
    <xdr:to>
      <xdr:col>85</xdr:col>
      <xdr:colOff>177800</xdr:colOff>
      <xdr:row>37</xdr:row>
      <xdr:rowOff>71125</xdr:rowOff>
    </xdr:to>
    <xdr:sp macro="" textlink="">
      <xdr:nvSpPr>
        <xdr:cNvPr id="533" name="楕円 532"/>
        <xdr:cNvSpPr/>
      </xdr:nvSpPr>
      <xdr:spPr>
        <a:xfrm>
          <a:off x="162687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163852</xdr:rowOff>
    </xdr:from>
    <xdr:ext cx="534377" cy="259045"/>
    <xdr:sp macro="" textlink="">
      <xdr:nvSpPr>
        <xdr:cNvPr id="534" name="消防費該当値テキスト"/>
        <xdr:cNvSpPr txBox="1"/>
      </xdr:nvSpPr>
      <xdr:spPr>
        <a:xfrm>
          <a:off x="16370300" y="61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139146</xdr:rowOff>
    </xdr:from>
    <xdr:to>
      <xdr:col>81</xdr:col>
      <xdr:colOff>101600</xdr:colOff>
      <xdr:row>37</xdr:row>
      <xdr:rowOff>69296</xdr:rowOff>
    </xdr:to>
    <xdr:sp macro="" textlink="">
      <xdr:nvSpPr>
        <xdr:cNvPr id="535" name="楕円 534"/>
        <xdr:cNvSpPr/>
      </xdr:nvSpPr>
      <xdr:spPr>
        <a:xfrm>
          <a:off x="15430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85823</xdr:rowOff>
    </xdr:from>
    <xdr:ext cx="534377" cy="259045"/>
    <xdr:sp macro="" textlink="">
      <xdr:nvSpPr>
        <xdr:cNvPr id="536" name="テキスト ボックス 535"/>
        <xdr:cNvSpPr txBox="1"/>
      </xdr:nvSpPr>
      <xdr:spPr>
        <a:xfrm>
          <a:off x="15214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126162</xdr:rowOff>
    </xdr:from>
    <xdr:to>
      <xdr:col>76</xdr:col>
      <xdr:colOff>165100</xdr:colOff>
      <xdr:row>37</xdr:row>
      <xdr:rowOff>56312</xdr:rowOff>
    </xdr:to>
    <xdr:sp macro="" textlink="">
      <xdr:nvSpPr>
        <xdr:cNvPr id="537" name="楕円 536"/>
        <xdr:cNvSpPr/>
      </xdr:nvSpPr>
      <xdr:spPr>
        <a:xfrm>
          <a:off x="14541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72839</xdr:rowOff>
    </xdr:from>
    <xdr:ext cx="534377" cy="259045"/>
    <xdr:sp macro="" textlink="">
      <xdr:nvSpPr>
        <xdr:cNvPr id="538" name="テキスト ボックス 537"/>
        <xdr:cNvSpPr txBox="1"/>
      </xdr:nvSpPr>
      <xdr:spPr>
        <a:xfrm>
          <a:off x="14325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165207</xdr:rowOff>
    </xdr:from>
    <xdr:to>
      <xdr:col>72</xdr:col>
      <xdr:colOff>38100</xdr:colOff>
      <xdr:row>37</xdr:row>
      <xdr:rowOff>95357</xdr:rowOff>
    </xdr:to>
    <xdr:sp macro="" textlink="">
      <xdr:nvSpPr>
        <xdr:cNvPr id="539" name="楕円 538"/>
        <xdr:cNvSpPr/>
      </xdr:nvSpPr>
      <xdr:spPr>
        <a:xfrm>
          <a:off x="13652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86484</xdr:rowOff>
    </xdr:from>
    <xdr:ext cx="534377" cy="259045"/>
    <xdr:sp macro="" textlink="">
      <xdr:nvSpPr>
        <xdr:cNvPr id="540" name="テキスト ボックス 539"/>
        <xdr:cNvSpPr txBox="1"/>
      </xdr:nvSpPr>
      <xdr:spPr>
        <a:xfrm>
          <a:off x="13436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163606</xdr:rowOff>
    </xdr:from>
    <xdr:to>
      <xdr:col>67</xdr:col>
      <xdr:colOff>101600</xdr:colOff>
      <xdr:row>37</xdr:row>
      <xdr:rowOff>93756</xdr:rowOff>
    </xdr:to>
    <xdr:sp macro="" textlink="">
      <xdr:nvSpPr>
        <xdr:cNvPr id="541" name="楕円 540"/>
        <xdr:cNvSpPr/>
      </xdr:nvSpPr>
      <xdr:spPr>
        <a:xfrm>
          <a:off x="12763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84883</xdr:rowOff>
    </xdr:from>
    <xdr:ext cx="534377" cy="259045"/>
    <xdr:sp macro="" textlink="">
      <xdr:nvSpPr>
        <xdr:cNvPr id="542" name="テキスト ボックス 541"/>
        <xdr:cNvSpPr txBox="1"/>
      </xdr:nvSpPr>
      <xdr:spPr>
        <a:xfrm>
          <a:off x="12547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89743</xdr:rowOff>
    </xdr:from>
    <xdr:to>
      <xdr:col>85</xdr:col>
      <xdr:colOff>127000</xdr:colOff>
      <xdr:row>55</xdr:row>
      <xdr:rowOff>147868</xdr:rowOff>
    </xdr:to>
    <xdr:cxnSp macro="">
      <xdr:nvCxnSpPr>
        <xdr:cNvPr id="570" name="直線コネクタ 569"/>
        <xdr:cNvCxnSpPr/>
      </xdr:nvCxnSpPr>
      <xdr:spPr>
        <a:xfrm flipV="1">
          <a:off x="15481300" y="9519493"/>
          <a:ext cx="8382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147868</xdr:rowOff>
    </xdr:from>
    <xdr:to>
      <xdr:col>81</xdr:col>
      <xdr:colOff>50800</xdr:colOff>
      <xdr:row>57</xdr:row>
      <xdr:rowOff>29423</xdr:rowOff>
    </xdr:to>
    <xdr:cxnSp macro="">
      <xdr:nvCxnSpPr>
        <xdr:cNvPr id="573" name="直線コネクタ 572"/>
        <xdr:cNvCxnSpPr/>
      </xdr:nvCxnSpPr>
      <xdr:spPr>
        <a:xfrm flipV="1">
          <a:off x="14592300" y="9577618"/>
          <a:ext cx="889000" cy="2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29423</xdr:rowOff>
    </xdr:from>
    <xdr:to>
      <xdr:col>76</xdr:col>
      <xdr:colOff>114300</xdr:colOff>
      <xdr:row>57</xdr:row>
      <xdr:rowOff>80386</xdr:rowOff>
    </xdr:to>
    <xdr:cxnSp macro="">
      <xdr:nvCxnSpPr>
        <xdr:cNvPr id="576" name="直線コネクタ 575"/>
        <xdr:cNvCxnSpPr/>
      </xdr:nvCxnSpPr>
      <xdr:spPr>
        <a:xfrm flipV="1">
          <a:off x="13703300" y="9802073"/>
          <a:ext cx="8890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80386</xdr:rowOff>
    </xdr:from>
    <xdr:to>
      <xdr:col>71</xdr:col>
      <xdr:colOff>177800</xdr:colOff>
      <xdr:row>57</xdr:row>
      <xdr:rowOff>131562</xdr:rowOff>
    </xdr:to>
    <xdr:cxnSp macro="">
      <xdr:nvCxnSpPr>
        <xdr:cNvPr id="579" name="直線コネクタ 578"/>
        <xdr:cNvCxnSpPr/>
      </xdr:nvCxnSpPr>
      <xdr:spPr>
        <a:xfrm flipV="1">
          <a:off x="12814300" y="9853036"/>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38943</xdr:rowOff>
    </xdr:from>
    <xdr:to>
      <xdr:col>85</xdr:col>
      <xdr:colOff>177800</xdr:colOff>
      <xdr:row>55</xdr:row>
      <xdr:rowOff>140543</xdr:rowOff>
    </xdr:to>
    <xdr:sp macro="" textlink="">
      <xdr:nvSpPr>
        <xdr:cNvPr id="589" name="楕円 588"/>
        <xdr:cNvSpPr/>
      </xdr:nvSpPr>
      <xdr:spPr>
        <a:xfrm>
          <a:off x="16268700" y="94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61820</xdr:rowOff>
    </xdr:from>
    <xdr:ext cx="534377" cy="259045"/>
    <xdr:sp macro="" textlink="">
      <xdr:nvSpPr>
        <xdr:cNvPr id="590" name="教育費該当値テキスト"/>
        <xdr:cNvSpPr txBox="1"/>
      </xdr:nvSpPr>
      <xdr:spPr>
        <a:xfrm>
          <a:off x="16370300" y="93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97068</xdr:rowOff>
    </xdr:from>
    <xdr:to>
      <xdr:col>81</xdr:col>
      <xdr:colOff>101600</xdr:colOff>
      <xdr:row>56</xdr:row>
      <xdr:rowOff>27218</xdr:rowOff>
    </xdr:to>
    <xdr:sp macro="" textlink="">
      <xdr:nvSpPr>
        <xdr:cNvPr id="591" name="楕円 590"/>
        <xdr:cNvSpPr/>
      </xdr:nvSpPr>
      <xdr:spPr>
        <a:xfrm>
          <a:off x="15430500" y="95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43745</xdr:rowOff>
    </xdr:from>
    <xdr:ext cx="534377" cy="259045"/>
    <xdr:sp macro="" textlink="">
      <xdr:nvSpPr>
        <xdr:cNvPr id="592" name="テキスト ボックス 591"/>
        <xdr:cNvSpPr txBox="1"/>
      </xdr:nvSpPr>
      <xdr:spPr>
        <a:xfrm>
          <a:off x="15214111" y="93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150073</xdr:rowOff>
    </xdr:from>
    <xdr:to>
      <xdr:col>76</xdr:col>
      <xdr:colOff>165100</xdr:colOff>
      <xdr:row>57</xdr:row>
      <xdr:rowOff>80223</xdr:rowOff>
    </xdr:to>
    <xdr:sp macro="" textlink="">
      <xdr:nvSpPr>
        <xdr:cNvPr id="593" name="楕円 592"/>
        <xdr:cNvSpPr/>
      </xdr:nvSpPr>
      <xdr:spPr>
        <a:xfrm>
          <a:off x="145415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96750</xdr:rowOff>
    </xdr:from>
    <xdr:ext cx="534377" cy="259045"/>
    <xdr:sp macro="" textlink="">
      <xdr:nvSpPr>
        <xdr:cNvPr id="594" name="テキスト ボックス 593"/>
        <xdr:cNvSpPr txBox="1"/>
      </xdr:nvSpPr>
      <xdr:spPr>
        <a:xfrm>
          <a:off x="14325111" y="95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29586</xdr:rowOff>
    </xdr:from>
    <xdr:to>
      <xdr:col>72</xdr:col>
      <xdr:colOff>38100</xdr:colOff>
      <xdr:row>57</xdr:row>
      <xdr:rowOff>131186</xdr:rowOff>
    </xdr:to>
    <xdr:sp macro="" textlink="">
      <xdr:nvSpPr>
        <xdr:cNvPr id="595" name="楕円 594"/>
        <xdr:cNvSpPr/>
      </xdr:nvSpPr>
      <xdr:spPr>
        <a:xfrm>
          <a:off x="13652500" y="98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122313</xdr:rowOff>
    </xdr:from>
    <xdr:ext cx="534377" cy="259045"/>
    <xdr:sp macro="" textlink="">
      <xdr:nvSpPr>
        <xdr:cNvPr id="596" name="テキスト ボックス 595"/>
        <xdr:cNvSpPr txBox="1"/>
      </xdr:nvSpPr>
      <xdr:spPr>
        <a:xfrm>
          <a:off x="13436111" y="98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80762</xdr:rowOff>
    </xdr:from>
    <xdr:to>
      <xdr:col>67</xdr:col>
      <xdr:colOff>101600</xdr:colOff>
      <xdr:row>58</xdr:row>
      <xdr:rowOff>10912</xdr:rowOff>
    </xdr:to>
    <xdr:sp macro="" textlink="">
      <xdr:nvSpPr>
        <xdr:cNvPr id="597" name="楕円 596"/>
        <xdr:cNvSpPr/>
      </xdr:nvSpPr>
      <xdr:spPr>
        <a:xfrm>
          <a:off x="12763500" y="98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2039</xdr:rowOff>
    </xdr:from>
    <xdr:ext cx="534377" cy="259045"/>
    <xdr:sp macro="" textlink="">
      <xdr:nvSpPr>
        <xdr:cNvPr id="598" name="テキスト ボックス 597"/>
        <xdr:cNvSpPr txBox="1"/>
      </xdr:nvSpPr>
      <xdr:spPr>
        <a:xfrm>
          <a:off x="12547111" y="994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25705</xdr:rowOff>
    </xdr:from>
    <xdr:to>
      <xdr:col>85</xdr:col>
      <xdr:colOff>127000</xdr:colOff>
      <xdr:row>79</xdr:row>
      <xdr:rowOff>27343</xdr:rowOff>
    </xdr:to>
    <xdr:cxnSp macro="">
      <xdr:nvCxnSpPr>
        <xdr:cNvPr id="627" name="直線コネクタ 626"/>
        <xdr:cNvCxnSpPr/>
      </xdr:nvCxnSpPr>
      <xdr:spPr>
        <a:xfrm>
          <a:off x="15481300" y="13570255"/>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25705</xdr:rowOff>
    </xdr:from>
    <xdr:to>
      <xdr:col>81</xdr:col>
      <xdr:colOff>50800</xdr:colOff>
      <xdr:row>79</xdr:row>
      <xdr:rowOff>40094</xdr:rowOff>
    </xdr:to>
    <xdr:cxnSp macro="">
      <xdr:nvCxnSpPr>
        <xdr:cNvPr id="630" name="直線コネクタ 629"/>
        <xdr:cNvCxnSpPr/>
      </xdr:nvCxnSpPr>
      <xdr:spPr>
        <a:xfrm flipV="1">
          <a:off x="14592300" y="135702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40094</xdr:rowOff>
    </xdr:from>
    <xdr:to>
      <xdr:col>76</xdr:col>
      <xdr:colOff>114300</xdr:colOff>
      <xdr:row>79</xdr:row>
      <xdr:rowOff>44450</xdr:rowOff>
    </xdr:to>
    <xdr:cxnSp macro="">
      <xdr:nvCxnSpPr>
        <xdr:cNvPr id="633" name="直線コネクタ 632"/>
        <xdr:cNvCxnSpPr/>
      </xdr:nvCxnSpPr>
      <xdr:spPr>
        <a:xfrm flipV="1">
          <a:off x="13703300" y="13584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120142</xdr:rowOff>
    </xdr:from>
    <xdr:to>
      <xdr:col>71</xdr:col>
      <xdr:colOff>177800</xdr:colOff>
      <xdr:row>79</xdr:row>
      <xdr:rowOff>44450</xdr:rowOff>
    </xdr:to>
    <xdr:cxnSp macro="">
      <xdr:nvCxnSpPr>
        <xdr:cNvPr id="636" name="直線コネクタ 635"/>
        <xdr:cNvCxnSpPr/>
      </xdr:nvCxnSpPr>
      <xdr:spPr>
        <a:xfrm>
          <a:off x="12814300" y="13493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31996</xdr:rowOff>
    </xdr:from>
    <xdr:ext cx="469744" cy="259045"/>
    <xdr:sp macro="" textlink="">
      <xdr:nvSpPr>
        <xdr:cNvPr id="640" name="テキスト ボックス 639"/>
        <xdr:cNvSpPr txBox="1"/>
      </xdr:nvSpPr>
      <xdr:spPr>
        <a:xfrm>
          <a:off x="12579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147993</xdr:rowOff>
    </xdr:from>
    <xdr:to>
      <xdr:col>85</xdr:col>
      <xdr:colOff>177800</xdr:colOff>
      <xdr:row>79</xdr:row>
      <xdr:rowOff>78143</xdr:rowOff>
    </xdr:to>
    <xdr:sp macro="" textlink="">
      <xdr:nvSpPr>
        <xdr:cNvPr id="646" name="楕円 645"/>
        <xdr:cNvSpPr/>
      </xdr:nvSpPr>
      <xdr:spPr>
        <a:xfrm>
          <a:off x="162687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146355</xdr:rowOff>
    </xdr:from>
    <xdr:to>
      <xdr:col>81</xdr:col>
      <xdr:colOff>101600</xdr:colOff>
      <xdr:row>79</xdr:row>
      <xdr:rowOff>76505</xdr:rowOff>
    </xdr:to>
    <xdr:sp macro="" textlink="">
      <xdr:nvSpPr>
        <xdr:cNvPr id="648" name="楕円 647"/>
        <xdr:cNvSpPr/>
      </xdr:nvSpPr>
      <xdr:spPr>
        <a:xfrm>
          <a:off x="15430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93032</xdr:rowOff>
    </xdr:from>
    <xdr:ext cx="469744" cy="259045"/>
    <xdr:sp macro="" textlink="">
      <xdr:nvSpPr>
        <xdr:cNvPr id="649" name="テキスト ボックス 648"/>
        <xdr:cNvSpPr txBox="1"/>
      </xdr:nvSpPr>
      <xdr:spPr>
        <a:xfrm>
          <a:off x="15246428" y="132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160744</xdr:rowOff>
    </xdr:from>
    <xdr:to>
      <xdr:col>76</xdr:col>
      <xdr:colOff>165100</xdr:colOff>
      <xdr:row>79</xdr:row>
      <xdr:rowOff>90894</xdr:rowOff>
    </xdr:to>
    <xdr:sp macro="" textlink="">
      <xdr:nvSpPr>
        <xdr:cNvPr id="650" name="楕円 649"/>
        <xdr:cNvSpPr/>
      </xdr:nvSpPr>
      <xdr:spPr>
        <a:xfrm>
          <a:off x="14541500" y="13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82021</xdr:rowOff>
    </xdr:from>
    <xdr:ext cx="378565" cy="259045"/>
    <xdr:sp macro="" textlink="">
      <xdr:nvSpPr>
        <xdr:cNvPr id="651" name="テキスト ボックス 650"/>
        <xdr:cNvSpPr txBox="1"/>
      </xdr:nvSpPr>
      <xdr:spPr>
        <a:xfrm>
          <a:off x="14403017" y="1362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69342</xdr:rowOff>
    </xdr:from>
    <xdr:to>
      <xdr:col>67</xdr:col>
      <xdr:colOff>101600</xdr:colOff>
      <xdr:row>78</xdr:row>
      <xdr:rowOff>170942</xdr:rowOff>
    </xdr:to>
    <xdr:sp macro="" textlink="">
      <xdr:nvSpPr>
        <xdr:cNvPr id="654" name="楕円 653"/>
        <xdr:cNvSpPr/>
      </xdr:nvSpPr>
      <xdr:spPr>
        <a:xfrm>
          <a:off x="12763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16019</xdr:rowOff>
    </xdr:from>
    <xdr:ext cx="469744" cy="259045"/>
    <xdr:sp macro="" textlink="">
      <xdr:nvSpPr>
        <xdr:cNvPr id="655" name="テキスト ボックス 654"/>
        <xdr:cNvSpPr txBox="1"/>
      </xdr:nvSpPr>
      <xdr:spPr>
        <a:xfrm>
          <a:off x="12579428"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23571</xdr:rowOff>
    </xdr:from>
    <xdr:to>
      <xdr:col>85</xdr:col>
      <xdr:colOff>127000</xdr:colOff>
      <xdr:row>95</xdr:row>
      <xdr:rowOff>107859</xdr:rowOff>
    </xdr:to>
    <xdr:cxnSp macro="">
      <xdr:nvCxnSpPr>
        <xdr:cNvPr id="686" name="直線コネクタ 685"/>
        <xdr:cNvCxnSpPr/>
      </xdr:nvCxnSpPr>
      <xdr:spPr>
        <a:xfrm flipV="1">
          <a:off x="15481300" y="16311321"/>
          <a:ext cx="8382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107859</xdr:rowOff>
    </xdr:from>
    <xdr:to>
      <xdr:col>81</xdr:col>
      <xdr:colOff>50800</xdr:colOff>
      <xdr:row>95</xdr:row>
      <xdr:rowOff>151178</xdr:rowOff>
    </xdr:to>
    <xdr:cxnSp macro="">
      <xdr:nvCxnSpPr>
        <xdr:cNvPr id="689" name="直線コネクタ 688"/>
        <xdr:cNvCxnSpPr/>
      </xdr:nvCxnSpPr>
      <xdr:spPr>
        <a:xfrm flipV="1">
          <a:off x="14592300" y="1639560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25662</xdr:rowOff>
    </xdr:from>
    <xdr:to>
      <xdr:col>76</xdr:col>
      <xdr:colOff>114300</xdr:colOff>
      <xdr:row>95</xdr:row>
      <xdr:rowOff>151178</xdr:rowOff>
    </xdr:to>
    <xdr:cxnSp macro="">
      <xdr:nvCxnSpPr>
        <xdr:cNvPr id="692" name="直線コネクタ 691"/>
        <xdr:cNvCxnSpPr/>
      </xdr:nvCxnSpPr>
      <xdr:spPr>
        <a:xfrm>
          <a:off x="13703300" y="16313412"/>
          <a:ext cx="889000" cy="1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25662</xdr:rowOff>
    </xdr:from>
    <xdr:to>
      <xdr:col>71</xdr:col>
      <xdr:colOff>177800</xdr:colOff>
      <xdr:row>95</xdr:row>
      <xdr:rowOff>41452</xdr:rowOff>
    </xdr:to>
    <xdr:cxnSp macro="">
      <xdr:nvCxnSpPr>
        <xdr:cNvPr id="695" name="直線コネクタ 694"/>
        <xdr:cNvCxnSpPr/>
      </xdr:nvCxnSpPr>
      <xdr:spPr>
        <a:xfrm flipV="1">
          <a:off x="12814300" y="1631341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144221</xdr:rowOff>
    </xdr:from>
    <xdr:to>
      <xdr:col>85</xdr:col>
      <xdr:colOff>177800</xdr:colOff>
      <xdr:row>95</xdr:row>
      <xdr:rowOff>74371</xdr:rowOff>
    </xdr:to>
    <xdr:sp macro="" textlink="">
      <xdr:nvSpPr>
        <xdr:cNvPr id="705" name="楕円 704"/>
        <xdr:cNvSpPr/>
      </xdr:nvSpPr>
      <xdr:spPr>
        <a:xfrm>
          <a:off x="16268700" y="162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167098</xdr:rowOff>
    </xdr:from>
    <xdr:ext cx="534377" cy="259045"/>
    <xdr:sp macro="" textlink="">
      <xdr:nvSpPr>
        <xdr:cNvPr id="706" name="公債費該当値テキスト"/>
        <xdr:cNvSpPr txBox="1"/>
      </xdr:nvSpPr>
      <xdr:spPr>
        <a:xfrm>
          <a:off x="16370300" y="161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57059</xdr:rowOff>
    </xdr:from>
    <xdr:to>
      <xdr:col>81</xdr:col>
      <xdr:colOff>101600</xdr:colOff>
      <xdr:row>95</xdr:row>
      <xdr:rowOff>158659</xdr:rowOff>
    </xdr:to>
    <xdr:sp macro="" textlink="">
      <xdr:nvSpPr>
        <xdr:cNvPr id="707" name="楕円 706"/>
        <xdr:cNvSpPr/>
      </xdr:nvSpPr>
      <xdr:spPr>
        <a:xfrm>
          <a:off x="15430500" y="16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3736</xdr:rowOff>
    </xdr:from>
    <xdr:ext cx="534377" cy="259045"/>
    <xdr:sp macro="" textlink="">
      <xdr:nvSpPr>
        <xdr:cNvPr id="708" name="テキスト ボックス 707"/>
        <xdr:cNvSpPr txBox="1"/>
      </xdr:nvSpPr>
      <xdr:spPr>
        <a:xfrm>
          <a:off x="15214111" y="16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100378</xdr:rowOff>
    </xdr:from>
    <xdr:to>
      <xdr:col>76</xdr:col>
      <xdr:colOff>165100</xdr:colOff>
      <xdr:row>96</xdr:row>
      <xdr:rowOff>30528</xdr:rowOff>
    </xdr:to>
    <xdr:sp macro="" textlink="">
      <xdr:nvSpPr>
        <xdr:cNvPr id="709" name="楕円 708"/>
        <xdr:cNvSpPr/>
      </xdr:nvSpPr>
      <xdr:spPr>
        <a:xfrm>
          <a:off x="145415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21655</xdr:rowOff>
    </xdr:from>
    <xdr:ext cx="534377" cy="259045"/>
    <xdr:sp macro="" textlink="">
      <xdr:nvSpPr>
        <xdr:cNvPr id="710" name="テキスト ボックス 709"/>
        <xdr:cNvSpPr txBox="1"/>
      </xdr:nvSpPr>
      <xdr:spPr>
        <a:xfrm>
          <a:off x="14325111" y="164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146312</xdr:rowOff>
    </xdr:from>
    <xdr:to>
      <xdr:col>72</xdr:col>
      <xdr:colOff>38100</xdr:colOff>
      <xdr:row>95</xdr:row>
      <xdr:rowOff>76462</xdr:rowOff>
    </xdr:to>
    <xdr:sp macro="" textlink="">
      <xdr:nvSpPr>
        <xdr:cNvPr id="711" name="楕円 710"/>
        <xdr:cNvSpPr/>
      </xdr:nvSpPr>
      <xdr:spPr>
        <a:xfrm>
          <a:off x="13652500" y="16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92989</xdr:rowOff>
    </xdr:from>
    <xdr:ext cx="534377" cy="259045"/>
    <xdr:sp macro="" textlink="">
      <xdr:nvSpPr>
        <xdr:cNvPr id="712" name="テキスト ボックス 711"/>
        <xdr:cNvSpPr txBox="1"/>
      </xdr:nvSpPr>
      <xdr:spPr>
        <a:xfrm>
          <a:off x="13436111" y="16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162102</xdr:rowOff>
    </xdr:from>
    <xdr:to>
      <xdr:col>67</xdr:col>
      <xdr:colOff>101600</xdr:colOff>
      <xdr:row>95</xdr:row>
      <xdr:rowOff>92252</xdr:rowOff>
    </xdr:to>
    <xdr:sp macro="" textlink="">
      <xdr:nvSpPr>
        <xdr:cNvPr id="713" name="楕円 712"/>
        <xdr:cNvSpPr/>
      </xdr:nvSpPr>
      <xdr:spPr>
        <a:xfrm>
          <a:off x="12763500" y="16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83379</xdr:rowOff>
    </xdr:from>
    <xdr:ext cx="534377" cy="259045"/>
    <xdr:sp macro="" textlink="">
      <xdr:nvSpPr>
        <xdr:cNvPr id="714" name="テキスト ボックス 713"/>
        <xdr:cNvSpPr txBox="1"/>
      </xdr:nvSpPr>
      <xdr:spPr>
        <a:xfrm>
          <a:off x="12547111" y="163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総務費が住民一人あたり</a:t>
          </a:r>
          <a:r>
            <a:rPr kumimoji="1" lang="en-US" altLang="ja-JP" sz="1300">
              <a:latin typeface="ＭＳ Ｐゴシック" panose="020B0600070205080204" pitchFamily="50" charset="-128"/>
              <a:ea typeface="ＭＳ Ｐゴシック" panose="020B0600070205080204" pitchFamily="50" charset="-128"/>
            </a:rPr>
            <a:t>79,401</a:t>
          </a:r>
          <a:r>
            <a:rPr kumimoji="1" lang="ja-JP" altLang="en-US" sz="1300">
              <a:latin typeface="ＭＳ Ｐゴシック" panose="020B0600070205080204" pitchFamily="50" charset="-128"/>
              <a:ea typeface="ＭＳ Ｐゴシック" panose="020B0600070205080204" pitchFamily="50" charset="-128"/>
            </a:rPr>
            <a:t>円となっている。昨年度から引き続いて類似団体と比較しても高い状況となっており、主な要因は合併特例事業債を活用した市民活動拠点施設の整備や公立甲賀病院移転新築整備事業精算金などによる基金の積立によるものである。</a:t>
          </a:r>
        </a:p>
        <a:p>
          <a:r>
            <a:rPr kumimoji="1" lang="ja-JP" altLang="en-US" sz="1300">
              <a:latin typeface="ＭＳ Ｐゴシック" panose="020B0600070205080204" pitchFamily="50" charset="-128"/>
              <a:ea typeface="ＭＳ Ｐゴシック" panose="020B0600070205080204" pitchFamily="50" charset="-128"/>
            </a:rPr>
            <a:t>また、教育費は住民一人あたり</a:t>
          </a:r>
          <a:r>
            <a:rPr kumimoji="1" lang="en-US" altLang="ja-JP" sz="1300">
              <a:latin typeface="ＭＳ Ｐゴシック" panose="020B0600070205080204" pitchFamily="50" charset="-128"/>
              <a:ea typeface="ＭＳ Ｐゴシック" panose="020B0600070205080204" pitchFamily="50" charset="-128"/>
            </a:rPr>
            <a:t>67,028</a:t>
          </a:r>
          <a:r>
            <a:rPr kumimoji="1" lang="ja-JP" altLang="en-US" sz="1300">
              <a:latin typeface="ＭＳ Ｐゴシック" panose="020B0600070205080204" pitchFamily="50" charset="-128"/>
              <a:ea typeface="ＭＳ Ｐゴシック" panose="020B0600070205080204" pitchFamily="50" charset="-128"/>
            </a:rPr>
            <a:t>円となっており、増加傾向である。小中学校の大規模改造事業などの教育環境整備や学校給食センターなどの普通建設事業の増加等によるものであり、今後も高い水準に推移する見込みである。</a:t>
          </a:r>
        </a:p>
        <a:p>
          <a:r>
            <a:rPr kumimoji="1" lang="ja-JP" altLang="en-US" sz="1300">
              <a:latin typeface="ＭＳ Ｐゴシック" panose="020B0600070205080204" pitchFamily="50" charset="-128"/>
              <a:ea typeface="ＭＳ Ｐゴシック" panose="020B0600070205080204" pitchFamily="50" charset="-128"/>
            </a:rPr>
            <a:t>　歳出全体の構成比が最も高い民生費は、臨時福祉給付金事業と重症心身障害者通所施設整備事業が前年度に終了したことに伴い減少した。また、公債費は約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億円の繰上償還の実施により前年度より増加している。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年度は、実質収支額・実質単年度収支ともに黒字となっている。実質単年度収支においては、公立甲賀病院建設積立金精算や土地開発基金繰入金などの臨時的な収入増により、黒字に転じた。</a:t>
          </a: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百万円の積立を行ったが、依然として目安としている標準財政規模の１割程度を下回っている。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年度より公営企業会計へ移行したことに伴いより効率的な事業運営が可能になった。実質黒字額も増加しており、今後もさらなる経営の安定化や維持管理の効率化、水洗化率の向上の確保が求められる。</a:t>
          </a: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p>
        <a:p>
          <a:r>
            <a:rPr kumimoji="1" lang="ja-JP" altLang="en-US" sz="1400">
              <a:latin typeface="ＭＳ ゴシック" pitchFamily="49" charset="-128"/>
              <a:ea typeface="ＭＳ ゴシック" pitchFamily="49" charset="-128"/>
            </a:rPr>
            <a:t>　国民健康保険特別会計については、赤字額は生じていないが、加入者の個人所得の伸び悩みと高齢化に伴う国民健康保険税の減収や医療費の上昇が今後もさらに進展することが見込まれるため、健全化に向けた取り組みが求められ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42935770</v>
      </c>
      <c r="BO4" s="461"/>
      <c r="BP4" s="461"/>
      <c r="BQ4" s="461"/>
      <c r="BR4" s="461"/>
      <c r="BS4" s="461"/>
      <c r="BT4" s="461"/>
      <c r="BU4" s="462"/>
      <c r="BV4" s="460">
        <v>42865094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4.2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41409766</v>
      </c>
      <c r="BO5" s="466"/>
      <c r="BP5" s="466"/>
      <c r="BQ5" s="466"/>
      <c r="BR5" s="466"/>
      <c r="BS5" s="466"/>
      <c r="BT5" s="466"/>
      <c r="BU5" s="467"/>
      <c r="BV5" s="465">
        <v>41271241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89.2</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1526004</v>
      </c>
      <c r="BO6" s="466"/>
      <c r="BP6" s="466"/>
      <c r="BQ6" s="466"/>
      <c r="BR6" s="466"/>
      <c r="BS6" s="466"/>
      <c r="BT6" s="466"/>
      <c r="BU6" s="467"/>
      <c r="BV6" s="465">
        <v>1593853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94.4</v>
      </c>
      <c r="CU6" s="616"/>
      <c r="CV6" s="616"/>
      <c r="CW6" s="616"/>
      <c r="CX6" s="616"/>
      <c r="CY6" s="616"/>
      <c r="CZ6" s="616"/>
      <c r="DA6" s="617"/>
      <c r="DB6" s="615">
        <v>96.1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331825</v>
      </c>
      <c r="BO7" s="466"/>
      <c r="BP7" s="466"/>
      <c r="BQ7" s="466"/>
      <c r="BR7" s="466"/>
      <c r="BS7" s="466"/>
      <c r="BT7" s="466"/>
      <c r="BU7" s="467"/>
      <c r="BV7" s="465">
        <v>574178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24807309</v>
      </c>
      <c r="CU7" s="466"/>
      <c r="CV7" s="466"/>
      <c r="CW7" s="466"/>
      <c r="CX7" s="466"/>
      <c r="CY7" s="466"/>
      <c r="CZ7" s="466"/>
      <c r="DA7" s="467"/>
      <c r="DB7" s="465">
        <v>24413716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1194179</v>
      </c>
      <c r="BO8" s="466"/>
      <c r="BP8" s="466"/>
      <c r="BQ8" s="466"/>
      <c r="BR8" s="466"/>
      <c r="BS8" s="466"/>
      <c r="BT8" s="466"/>
      <c r="BU8" s="467"/>
      <c r="BV8" s="465">
        <v>1019675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v>
      </c>
      <c r="CU8" s="579"/>
      <c r="CV8" s="579"/>
      <c r="CW8" s="579"/>
      <c r="CX8" s="579"/>
      <c r="CY8" s="579"/>
      <c r="CZ8" s="579"/>
      <c r="DA8" s="580"/>
      <c r="DB8" s="578">
        <v>0.7</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90901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174504</v>
      </c>
      <c r="BO9" s="466"/>
      <c r="BP9" s="466"/>
      <c r="BQ9" s="466"/>
      <c r="BR9" s="466"/>
      <c r="BS9" s="466"/>
      <c r="BT9" s="466"/>
      <c r="BU9" s="467"/>
      <c r="BV9" s="465">
        <v>90935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14.2</v>
      </c>
      <c r="CU9" s="436"/>
      <c r="CV9" s="436"/>
      <c r="CW9" s="436"/>
      <c r="CX9" s="436"/>
      <c r="CY9" s="436"/>
      <c r="CZ9" s="436"/>
      <c r="DA9" s="437"/>
      <c r="DB9" s="435">
        <v>13.4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92704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513069</v>
      </c>
      <c r="BO10" s="466"/>
      <c r="BP10" s="466"/>
      <c r="BQ10" s="466"/>
      <c r="BR10" s="466"/>
      <c r="BS10" s="466"/>
      <c r="BT10" s="466"/>
      <c r="BU10" s="467"/>
      <c r="BV10" s="465">
        <v>464858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409120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90974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126</v>
      </c>
      <c r="AV12" s="523"/>
      <c r="AW12" s="523"/>
      <c r="AX12" s="523"/>
      <c r="AY12" s="445" t="s">
        <v>135</v>
      </c>
      <c r="AZ12" s="446"/>
      <c r="BA12" s="446"/>
      <c r="BB12" s="446"/>
      <c r="BC12" s="446"/>
      <c r="BD12" s="446"/>
      <c r="BE12" s="446"/>
      <c r="BF12" s="446"/>
      <c r="BG12" s="446"/>
      <c r="BH12" s="446"/>
      <c r="BI12" s="446"/>
      <c r="BJ12" s="446"/>
      <c r="BK12" s="446"/>
      <c r="BL12" s="446"/>
      <c r="BM12" s="447"/>
      <c r="BN12" s="465">
        <v>82697</v>
      </c>
      <c r="BO12" s="466"/>
      <c r="BP12" s="466"/>
      <c r="BQ12" s="466"/>
      <c r="BR12" s="466"/>
      <c r="BS12" s="466"/>
      <c r="BT12" s="466"/>
      <c r="BU12" s="467"/>
      <c r="BV12" s="465">
        <v>708535</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87758</v>
      </c>
      <c r="S13" s="569"/>
      <c r="T13" s="569"/>
      <c r="U13" s="569"/>
      <c r="V13" s="570"/>
      <c r="W13" s="556" t="s">
        <v>138</v>
      </c>
      <c r="X13" s="478"/>
      <c r="Y13" s="478"/>
      <c r="Z13" s="478"/>
      <c r="AA13" s="478"/>
      <c r="AB13" s="479"/>
      <c r="AC13" s="441">
        <v>1782</v>
      </c>
      <c r="AD13" s="442"/>
      <c r="AE13" s="442"/>
      <c r="AF13" s="442"/>
      <c r="AG13" s="443"/>
      <c r="AH13" s="441">
        <v>1753</v>
      </c>
      <c r="AI13" s="442"/>
      <c r="AJ13" s="442"/>
      <c r="AK13" s="442"/>
      <c r="AL13" s="444"/>
      <c r="AM13" s="534" t="s">
        <v>139</v>
      </c>
      <c r="AN13" s="439"/>
      <c r="AO13" s="439"/>
      <c r="AP13" s="439"/>
      <c r="AQ13" s="439"/>
      <c r="AR13" s="439"/>
      <c r="AS13" s="439"/>
      <c r="AT13" s="440"/>
      <c r="AU13" s="522" t="s">
        <v>109</v>
      </c>
      <c r="AV13" s="523"/>
      <c r="AW13" s="523"/>
      <c r="AX13" s="523"/>
      <c r="AY13" s="445" t="s">
        <v>140</v>
      </c>
      <c r="AZ13" s="446"/>
      <c r="BA13" s="446"/>
      <c r="BB13" s="446"/>
      <c r="BC13" s="446"/>
      <c r="BD13" s="446"/>
      <c r="BE13" s="446"/>
      <c r="BF13" s="446"/>
      <c r="BG13" s="446"/>
      <c r="BH13" s="446"/>
      <c r="BI13" s="446"/>
      <c r="BJ13" s="446"/>
      <c r="BK13" s="446"/>
      <c r="BL13" s="446"/>
      <c r="BM13" s="447"/>
      <c r="BN13" s="465">
        <v>1013996</v>
      </c>
      <c r="BO13" s="466"/>
      <c r="BP13" s="466"/>
      <c r="BQ13" s="466"/>
      <c r="BR13" s="466"/>
      <c r="BS13" s="466"/>
      <c r="BT13" s="466"/>
      <c r="BU13" s="467"/>
      <c r="BV13" s="465">
        <v>-152742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10</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91410</v>
      </c>
      <c r="S14" s="569"/>
      <c r="T14" s="569"/>
      <c r="U14" s="569"/>
      <c r="V14" s="570"/>
      <c r="W14" s="571"/>
      <c r="X14" s="481"/>
      <c r="Y14" s="481"/>
      <c r="Z14" s="481"/>
      <c r="AA14" s="481"/>
      <c r="AB14" s="482"/>
      <c r="AC14" s="561">
        <v>4</v>
      </c>
      <c r="AD14" s="562"/>
      <c r="AE14" s="562"/>
      <c r="AF14" s="562"/>
      <c r="AG14" s="563"/>
      <c r="AH14" s="561">
        <v>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59.6</v>
      </c>
      <c r="CU14" s="573"/>
      <c r="CV14" s="573"/>
      <c r="CW14" s="573"/>
      <c r="CX14" s="573"/>
      <c r="CY14" s="573"/>
      <c r="CZ14" s="573"/>
      <c r="DA14" s="574"/>
      <c r="DB14" s="572">
        <v>74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88469</v>
      </c>
      <c r="S15" s="569"/>
      <c r="T15" s="569"/>
      <c r="U15" s="569"/>
      <c r="V15" s="570"/>
      <c r="W15" s="556" t="s">
        <v>145</v>
      </c>
      <c r="X15" s="478"/>
      <c r="Y15" s="478"/>
      <c r="Z15" s="478"/>
      <c r="AA15" s="478"/>
      <c r="AB15" s="479"/>
      <c r="AC15" s="441">
        <v>18074</v>
      </c>
      <c r="AD15" s="442"/>
      <c r="AE15" s="442"/>
      <c r="AF15" s="442"/>
      <c r="AG15" s="443"/>
      <c r="AH15" s="441">
        <v>18063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13274546</v>
      </c>
      <c r="BO15" s="461"/>
      <c r="BP15" s="461"/>
      <c r="BQ15" s="461"/>
      <c r="BR15" s="461"/>
      <c r="BS15" s="461"/>
      <c r="BT15" s="461"/>
      <c r="BU15" s="462"/>
      <c r="BV15" s="460">
        <v>13005881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40.4</v>
      </c>
      <c r="AD16" s="562"/>
      <c r="AE16" s="562"/>
      <c r="AF16" s="562"/>
      <c r="AG16" s="563"/>
      <c r="AH16" s="561">
        <v>41.1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18945407</v>
      </c>
      <c r="BO16" s="466"/>
      <c r="BP16" s="466"/>
      <c r="BQ16" s="466"/>
      <c r="BR16" s="466"/>
      <c r="BS16" s="466"/>
      <c r="BT16" s="466"/>
      <c r="BU16" s="467"/>
      <c r="BV16" s="465">
        <v>18357831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24900</v>
      </c>
      <c r="AD17" s="442"/>
      <c r="AE17" s="442"/>
      <c r="AF17" s="442"/>
      <c r="AG17" s="443"/>
      <c r="AH17" s="441">
        <v>24108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17016310</v>
      </c>
      <c r="BO17" s="466"/>
      <c r="BP17" s="466"/>
      <c r="BQ17" s="466"/>
      <c r="BR17" s="466"/>
      <c r="BS17" s="466"/>
      <c r="BT17" s="466"/>
      <c r="BU17" s="467"/>
      <c r="BV17" s="465">
        <v>16672160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481.62</v>
      </c>
      <c r="M18" s="530"/>
      <c r="N18" s="530"/>
      <c r="O18" s="530"/>
      <c r="P18" s="530"/>
      <c r="Q18" s="530"/>
      <c r="R18" s="531"/>
      <c r="S18" s="531"/>
      <c r="T18" s="531"/>
      <c r="U18" s="531"/>
      <c r="V18" s="532"/>
      <c r="W18" s="546"/>
      <c r="X18" s="547"/>
      <c r="Y18" s="547"/>
      <c r="Z18" s="547"/>
      <c r="AA18" s="547"/>
      <c r="AB18" s="557"/>
      <c r="AC18" s="429">
        <v>55.6</v>
      </c>
      <c r="AD18" s="430"/>
      <c r="AE18" s="430"/>
      <c r="AF18" s="430"/>
      <c r="AG18" s="533"/>
      <c r="AH18" s="429">
        <v>54.9</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22161183</v>
      </c>
      <c r="BO18" s="466"/>
      <c r="BP18" s="466"/>
      <c r="BQ18" s="466"/>
      <c r="BR18" s="466"/>
      <c r="BS18" s="466"/>
      <c r="BT18" s="466"/>
      <c r="BU18" s="467"/>
      <c r="BV18" s="465">
        <v>22564141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189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29608432</v>
      </c>
      <c r="BO19" s="466"/>
      <c r="BP19" s="466"/>
      <c r="BQ19" s="466"/>
      <c r="BR19" s="466"/>
      <c r="BS19" s="466"/>
      <c r="BT19" s="466"/>
      <c r="BU19" s="467"/>
      <c r="BV19" s="465">
        <v>28006980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32366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42893257</v>
      </c>
      <c r="BO23" s="466"/>
      <c r="BP23" s="466"/>
      <c r="BQ23" s="466"/>
      <c r="BR23" s="466"/>
      <c r="BS23" s="466"/>
      <c r="BT23" s="466"/>
      <c r="BU23" s="467"/>
      <c r="BV23" s="465">
        <v>41679342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8100</v>
      </c>
      <c r="R24" s="442"/>
      <c r="S24" s="442"/>
      <c r="T24" s="442"/>
      <c r="U24" s="442"/>
      <c r="V24" s="443"/>
      <c r="W24" s="507"/>
      <c r="X24" s="498"/>
      <c r="Y24" s="499"/>
      <c r="Z24" s="438" t="s">
        <v>169</v>
      </c>
      <c r="AA24" s="439"/>
      <c r="AB24" s="439"/>
      <c r="AC24" s="439"/>
      <c r="AD24" s="439"/>
      <c r="AE24" s="439"/>
      <c r="AF24" s="439"/>
      <c r="AG24" s="440"/>
      <c r="AH24" s="441">
        <v>645</v>
      </c>
      <c r="AI24" s="442"/>
      <c r="AJ24" s="442"/>
      <c r="AK24" s="442"/>
      <c r="AL24" s="443"/>
      <c r="AM24" s="441">
        <v>2031750</v>
      </c>
      <c r="AN24" s="442"/>
      <c r="AO24" s="442"/>
      <c r="AP24" s="442"/>
      <c r="AQ24" s="442"/>
      <c r="AR24" s="443"/>
      <c r="AS24" s="441">
        <v>3150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17706820</v>
      </c>
      <c r="BO24" s="466"/>
      <c r="BP24" s="466"/>
      <c r="BQ24" s="466"/>
      <c r="BR24" s="466"/>
      <c r="BS24" s="466"/>
      <c r="BT24" s="466"/>
      <c r="BU24" s="467"/>
      <c r="BV24" s="465">
        <v>17149761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7220</v>
      </c>
      <c r="R25" s="442"/>
      <c r="S25" s="442"/>
      <c r="T25" s="442"/>
      <c r="U25" s="442"/>
      <c r="V25" s="443"/>
      <c r="W25" s="507"/>
      <c r="X25" s="498"/>
      <c r="Y25" s="499"/>
      <c r="Z25" s="438" t="s">
        <v>172</v>
      </c>
      <c r="AA25" s="439"/>
      <c r="AB25" s="439"/>
      <c r="AC25" s="439"/>
      <c r="AD25" s="439"/>
      <c r="AE25" s="439"/>
      <c r="AF25" s="439"/>
      <c r="AG25" s="440"/>
      <c r="AH25" s="441" t="s">
        <v>129</v>
      </c>
      <c r="AI25" s="442"/>
      <c r="AJ25" s="442"/>
      <c r="AK25" s="442"/>
      <c r="AL25" s="443"/>
      <c r="AM25" s="441" t="s">
        <v>173</v>
      </c>
      <c r="AN25" s="442"/>
      <c r="AO25" s="442"/>
      <c r="AP25" s="442"/>
      <c r="AQ25" s="442"/>
      <c r="AR25" s="443"/>
      <c r="AS25" s="441" t="s">
        <v>129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11094504</v>
      </c>
      <c r="BO25" s="461"/>
      <c r="BP25" s="461"/>
      <c r="BQ25" s="461"/>
      <c r="BR25" s="461"/>
      <c r="BS25" s="461"/>
      <c r="BT25" s="461"/>
      <c r="BU25" s="462"/>
      <c r="BV25" s="460">
        <v>3844188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6740</v>
      </c>
      <c r="R26" s="442"/>
      <c r="S26" s="442"/>
      <c r="T26" s="442"/>
      <c r="U26" s="442"/>
      <c r="V26" s="443"/>
      <c r="W26" s="507"/>
      <c r="X26" s="498"/>
      <c r="Y26" s="499"/>
      <c r="Z26" s="438" t="s">
        <v>176</v>
      </c>
      <c r="AA26" s="520"/>
      <c r="AB26" s="520"/>
      <c r="AC26" s="520"/>
      <c r="AD26" s="520"/>
      <c r="AE26" s="520"/>
      <c r="AF26" s="520"/>
      <c r="AG26" s="521"/>
      <c r="AH26" s="441">
        <v>17</v>
      </c>
      <c r="AI26" s="442"/>
      <c r="AJ26" s="442"/>
      <c r="AK26" s="442"/>
      <c r="AL26" s="443"/>
      <c r="AM26" s="441">
        <v>50184</v>
      </c>
      <c r="AN26" s="442"/>
      <c r="AO26" s="442"/>
      <c r="AP26" s="442"/>
      <c r="AQ26" s="442"/>
      <c r="AR26" s="443"/>
      <c r="AS26" s="441">
        <v>2952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4500</v>
      </c>
      <c r="R27" s="442"/>
      <c r="S27" s="442"/>
      <c r="T27" s="442"/>
      <c r="U27" s="442"/>
      <c r="V27" s="443"/>
      <c r="W27" s="507"/>
      <c r="X27" s="498"/>
      <c r="Y27" s="499"/>
      <c r="Z27" s="438" t="s">
        <v>179</v>
      </c>
      <c r="AA27" s="439"/>
      <c r="AB27" s="439"/>
      <c r="AC27" s="439"/>
      <c r="AD27" s="439"/>
      <c r="AE27" s="439"/>
      <c r="AF27" s="439"/>
      <c r="AG27" s="440"/>
      <c r="AH27" s="441">
        <v>31</v>
      </c>
      <c r="AI27" s="442"/>
      <c r="AJ27" s="442"/>
      <c r="AK27" s="442"/>
      <c r="AL27" s="443"/>
      <c r="AM27" s="441">
        <v>100685</v>
      </c>
      <c r="AN27" s="442"/>
      <c r="AO27" s="442"/>
      <c r="AP27" s="442"/>
      <c r="AQ27" s="442"/>
      <c r="AR27" s="443"/>
      <c r="AS27" s="441">
        <v>3248</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300000</v>
      </c>
      <c r="BO27" s="469"/>
      <c r="BP27" s="469"/>
      <c r="BQ27" s="469"/>
      <c r="BR27" s="469"/>
      <c r="BS27" s="469"/>
      <c r="BT27" s="469"/>
      <c r="BU27" s="470"/>
      <c r="BV27" s="468">
        <v>1617102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3900</v>
      </c>
      <c r="R28" s="442"/>
      <c r="S28" s="442"/>
      <c r="T28" s="442"/>
      <c r="U28" s="442"/>
      <c r="V28" s="443"/>
      <c r="W28" s="507"/>
      <c r="X28" s="498"/>
      <c r="Y28" s="499"/>
      <c r="Z28" s="438" t="s">
        <v>182</v>
      </c>
      <c r="AA28" s="439"/>
      <c r="AB28" s="439"/>
      <c r="AC28" s="439"/>
      <c r="AD28" s="439"/>
      <c r="AE28" s="439"/>
      <c r="AF28" s="439"/>
      <c r="AG28" s="440"/>
      <c r="AH28" s="441" t="s">
        <v>129</v>
      </c>
      <c r="AI28" s="442"/>
      <c r="AJ28" s="442"/>
      <c r="AK28" s="442"/>
      <c r="AL28" s="443"/>
      <c r="AM28" s="441" t="s">
        <v>183</v>
      </c>
      <c r="AN28" s="442"/>
      <c r="AO28" s="442"/>
      <c r="AP28" s="442"/>
      <c r="AQ28" s="442"/>
      <c r="AR28" s="443"/>
      <c r="AS28" s="441" t="s">
        <v>129</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2458188</v>
      </c>
      <c r="BO28" s="461"/>
      <c r="BP28" s="461"/>
      <c r="BQ28" s="461"/>
      <c r="BR28" s="461"/>
      <c r="BS28" s="461"/>
      <c r="BT28" s="461"/>
      <c r="BU28" s="462"/>
      <c r="BV28" s="460">
        <v>2027816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22</v>
      </c>
      <c r="M29" s="442"/>
      <c r="N29" s="442"/>
      <c r="O29" s="442"/>
      <c r="P29" s="443"/>
      <c r="Q29" s="441">
        <v>3500</v>
      </c>
      <c r="R29" s="442"/>
      <c r="S29" s="442"/>
      <c r="T29" s="442"/>
      <c r="U29" s="442"/>
      <c r="V29" s="443"/>
      <c r="W29" s="508"/>
      <c r="X29" s="509"/>
      <c r="Y29" s="510"/>
      <c r="Z29" s="438" t="s">
        <v>186</v>
      </c>
      <c r="AA29" s="439"/>
      <c r="AB29" s="439"/>
      <c r="AC29" s="439"/>
      <c r="AD29" s="439"/>
      <c r="AE29" s="439"/>
      <c r="AF29" s="439"/>
      <c r="AG29" s="440"/>
      <c r="AH29" s="441">
        <v>676</v>
      </c>
      <c r="AI29" s="442"/>
      <c r="AJ29" s="442"/>
      <c r="AK29" s="442"/>
      <c r="AL29" s="443"/>
      <c r="AM29" s="441">
        <v>2132435</v>
      </c>
      <c r="AN29" s="442"/>
      <c r="AO29" s="442"/>
      <c r="AP29" s="442"/>
      <c r="AQ29" s="442"/>
      <c r="AR29" s="443"/>
      <c r="AS29" s="441">
        <v>3154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536931</v>
      </c>
      <c r="BO29" s="466"/>
      <c r="BP29" s="466"/>
      <c r="BQ29" s="466"/>
      <c r="BR29" s="466"/>
      <c r="BS29" s="466"/>
      <c r="BT29" s="466"/>
      <c r="BU29" s="467"/>
      <c r="BV29" s="465">
        <v>536931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6187082</v>
      </c>
      <c r="BO30" s="469"/>
      <c r="BP30" s="469"/>
      <c r="BQ30" s="469"/>
      <c r="BR30" s="469"/>
      <c r="BS30" s="469"/>
      <c r="BT30" s="469"/>
      <c r="BU30" s="470"/>
      <c r="BV30" s="468">
        <v>6220665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甲賀広域行政組合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信楽高原鐵道㈱</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公立甲賀病院組合（一般会計）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㈱道の駅あいの土山</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野洲川基幹水利施設管理事業特別会計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診療所事業会計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公立甲賀病院組合（病院事業会計）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㈱土山町緑のふるさと振興会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10</v>
      </c>
      <c r="AN37" s="424"/>
      <c r="AO37" s="423" t="str">
        <f>IF('各会計、関係団体の財政状況及び健全化判断比率'!B34="","",'各会計、関係団体の財政状況及び健全化判断比率'!B34)</f>
        <v>介護老人保健施設事業会計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滋賀県市町村交通災害共済組合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㈱グリーンサポートこうか</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11</v>
      </c>
      <c r="AN38" s="424"/>
      <c r="AO38" s="423" t="str">
        <f>IF('各会計、関係団体の財政状況及び健全化判断比率'!B35="","",'各会計、関係団体の財政状況及び健全化判断比率'!B35)</f>
        <v>下水道事業会計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滋賀県市町村職員研修センター</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（財）あいの土山文化体育振興会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滋賀県市町村職員退職手当組合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（財）甲賀創健文化振興事業団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滋賀県後期高齢者医療広域連合（一般会計）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㈱あいコムこうか</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滋賀県後期高齢者医療広域連合（後期高齢者医療特別会計）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滋賀県市町村議会議員公務災害補償等組合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EJN5YXKFIVoJPiBnDpiq8b9GuV3xWuHGsgrA5kkNHKnVvaTUoh7alTA0KhDcIQ9X/6zfWVwV2kC3owTKpMlfw==" saltValue="nfiBV4yCxpYtdUDRIAX85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3"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4" t="s">
        <v>570</v>
      </c>
      <c r="D34" s="1244"/>
      <c r="E34" s="1245"/>
      <c r="F34" s="32">
        <v>11.96</v>
      </c>
      <c r="G34" s="33">
        <v>12.6</v>
      </c>
      <c r="H34" s="33">
        <v>14.48</v>
      </c>
      <c r="I34" s="33">
        <v>15.52</v>
      </c>
      <c r="J34" s="34">
        <v>16.989999999999998</v>
      </c>
      <c r="K34" s="22"/>
      <c r="L34" s="22"/>
      <c r="M34" s="22"/>
      <c r="N34" s="22"/>
      <c r="O34" s="22"/>
      <c r="P34" s="22"/>
    </row>
    <row r="35" spans="1:16" ht="39" customHeight="1" x14ac:dyDescent="0.2">
      <c r="A35" s="22"/>
      <c r="B35" s="35"/>
      <c r="C35" s="1238" t="s">
        <v>571</v>
      </c>
      <c r="D35" s="1239"/>
      <c r="E35" s="1240"/>
      <c r="F35" s="36">
        <v>3.06</v>
      </c>
      <c r="G35" s="37">
        <v>3.07</v>
      </c>
      <c r="H35" s="37">
        <v>3.8</v>
      </c>
      <c r="I35" s="37">
        <v>4.17</v>
      </c>
      <c r="J35" s="38">
        <v>4.8</v>
      </c>
      <c r="K35" s="22"/>
      <c r="L35" s="22"/>
      <c r="M35" s="22"/>
      <c r="N35" s="22"/>
      <c r="O35" s="22"/>
      <c r="P35" s="22"/>
    </row>
    <row r="36" spans="1:16" ht="39" customHeight="1" x14ac:dyDescent="0.2">
      <c r="A36" s="22"/>
      <c r="B36" s="35"/>
      <c r="C36" s="1238" t="s">
        <v>572</v>
      </c>
      <c r="D36" s="1239"/>
      <c r="E36" s="1240"/>
      <c r="F36" s="36" t="s">
        <v>522</v>
      </c>
      <c r="G36" s="37" t="s">
        <v>522</v>
      </c>
      <c r="H36" s="37">
        <v>1.89</v>
      </c>
      <c r="I36" s="37">
        <v>2.7</v>
      </c>
      <c r="J36" s="38">
        <v>2.88</v>
      </c>
      <c r="K36" s="22"/>
      <c r="L36" s="22"/>
      <c r="M36" s="22"/>
      <c r="N36" s="22"/>
      <c r="O36" s="22"/>
      <c r="P36" s="22"/>
    </row>
    <row r="37" spans="1:16" ht="39" customHeight="1" x14ac:dyDescent="0.2">
      <c r="A37" s="22"/>
      <c r="B37" s="35"/>
      <c r="C37" s="1238" t="s">
        <v>573</v>
      </c>
      <c r="D37" s="1239"/>
      <c r="E37" s="1240"/>
      <c r="F37" s="36">
        <v>0.05</v>
      </c>
      <c r="G37" s="37">
        <v>0.57999999999999996</v>
      </c>
      <c r="H37" s="37">
        <v>1.36</v>
      </c>
      <c r="I37" s="37">
        <v>0.52</v>
      </c>
      <c r="J37" s="38">
        <v>1.42</v>
      </c>
      <c r="K37" s="22"/>
      <c r="L37" s="22"/>
      <c r="M37" s="22"/>
      <c r="N37" s="22"/>
      <c r="O37" s="22"/>
      <c r="P37" s="22"/>
    </row>
    <row r="38" spans="1:16" ht="39" customHeight="1" x14ac:dyDescent="0.2">
      <c r="A38" s="22"/>
      <c r="B38" s="35"/>
      <c r="C38" s="1238" t="s">
        <v>574</v>
      </c>
      <c r="D38" s="1239"/>
      <c r="E38" s="1240"/>
      <c r="F38" s="36">
        <v>0.53</v>
      </c>
      <c r="G38" s="37">
        <v>0.68</v>
      </c>
      <c r="H38" s="37">
        <v>0.75</v>
      </c>
      <c r="I38" s="37">
        <v>0.77</v>
      </c>
      <c r="J38" s="38">
        <v>0.81</v>
      </c>
      <c r="K38" s="22"/>
      <c r="L38" s="22"/>
      <c r="M38" s="22"/>
      <c r="N38" s="22"/>
      <c r="O38" s="22"/>
      <c r="P38" s="22"/>
    </row>
    <row r="39" spans="1:16" ht="39" customHeight="1" x14ac:dyDescent="0.2">
      <c r="A39" s="22"/>
      <c r="B39" s="35"/>
      <c r="C39" s="1238" t="s">
        <v>575</v>
      </c>
      <c r="D39" s="1239"/>
      <c r="E39" s="1240"/>
      <c r="F39" s="36">
        <v>1.72</v>
      </c>
      <c r="G39" s="37">
        <v>1.6</v>
      </c>
      <c r="H39" s="37">
        <v>1.32</v>
      </c>
      <c r="I39" s="37">
        <v>0.98</v>
      </c>
      <c r="J39" s="38">
        <v>0.73</v>
      </c>
      <c r="K39" s="22"/>
      <c r="L39" s="22"/>
      <c r="M39" s="22"/>
      <c r="N39" s="22"/>
      <c r="O39" s="22"/>
      <c r="P39" s="22"/>
    </row>
    <row r="40" spans="1:16" ht="39" customHeight="1" x14ac:dyDescent="0.2">
      <c r="A40" s="22"/>
      <c r="B40" s="35"/>
      <c r="C40" s="1238" t="s">
        <v>576</v>
      </c>
      <c r="D40" s="1239"/>
      <c r="E40" s="1240"/>
      <c r="F40" s="36">
        <v>0.43</v>
      </c>
      <c r="G40" s="37">
        <v>0.53</v>
      </c>
      <c r="H40" s="37">
        <v>0.64</v>
      </c>
      <c r="I40" s="37">
        <v>0.66</v>
      </c>
      <c r="J40" s="38">
        <v>0.68</v>
      </c>
      <c r="K40" s="22"/>
      <c r="L40" s="22"/>
      <c r="M40" s="22"/>
      <c r="N40" s="22"/>
      <c r="O40" s="22"/>
      <c r="P40" s="22"/>
    </row>
    <row r="41" spans="1:16" ht="39" customHeight="1" x14ac:dyDescent="0.2">
      <c r="A41" s="22"/>
      <c r="B41" s="35"/>
      <c r="C41" s="1238" t="s">
        <v>577</v>
      </c>
      <c r="D41" s="1239"/>
      <c r="E41" s="1240"/>
      <c r="F41" s="36">
        <v>4</v>
      </c>
      <c r="G41" s="37">
        <v>1.48</v>
      </c>
      <c r="H41" s="37">
        <v>1.22</v>
      </c>
      <c r="I41" s="37">
        <v>1.81</v>
      </c>
      <c r="J41" s="38">
        <v>0.11</v>
      </c>
      <c r="K41" s="22"/>
      <c r="L41" s="22"/>
      <c r="M41" s="22"/>
      <c r="N41" s="22"/>
      <c r="O41" s="22"/>
      <c r="P41" s="22"/>
    </row>
    <row r="42" spans="1:16" ht="39" customHeight="1" x14ac:dyDescent="0.2">
      <c r="A42" s="22"/>
      <c r="B42" s="39"/>
      <c r="C42" s="1238" t="s">
        <v>578</v>
      </c>
      <c r="D42" s="1239"/>
      <c r="E42" s="1240"/>
      <c r="F42" s="36" t="s">
        <v>522</v>
      </c>
      <c r="G42" s="37" t="s">
        <v>522</v>
      </c>
      <c r="H42" s="37" t="s">
        <v>522</v>
      </c>
      <c r="I42" s="37" t="s">
        <v>522</v>
      </c>
      <c r="J42" s="38" t="s">
        <v>522</v>
      </c>
      <c r="K42" s="22"/>
      <c r="L42" s="22"/>
      <c r="M42" s="22"/>
      <c r="N42" s="22"/>
      <c r="O42" s="22"/>
      <c r="P42" s="22"/>
    </row>
    <row r="43" spans="1:16" ht="39" customHeight="1" thickBot="1" x14ac:dyDescent="0.25">
      <c r="A43" s="22"/>
      <c r="B43" s="40"/>
      <c r="C43" s="1241" t="s">
        <v>579</v>
      </c>
      <c r="D43" s="1242"/>
      <c r="E43" s="1243"/>
      <c r="F43" s="41">
        <v>0.22</v>
      </c>
      <c r="G43" s="42">
        <v>0.75</v>
      </c>
      <c r="H43" s="42">
        <v>0.09</v>
      </c>
      <c r="I43" s="42">
        <v>0.09</v>
      </c>
      <c r="J43" s="43">
        <v>0.09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5ydAovSLydj+QXG8IPfScl0dUffKgFW1C08/FI5VjjNDDI99UgEq4M7tWPGRfQFR6PxPu+XTolCt80Yh6+EWQ==" saltValue="mR2htnj2flYNjqbUa4Pa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S60" sqref="S6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3826</v>
      </c>
      <c r="L45" s="60">
        <v>3667</v>
      </c>
      <c r="M45" s="60">
        <v>3558</v>
      </c>
      <c r="N45" s="60">
        <v>3789</v>
      </c>
      <c r="O45" s="61">
        <v>3831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x14ac:dyDescent="0.2">
      <c r="A48" s="48"/>
      <c r="B48" s="1266"/>
      <c r="C48" s="1267"/>
      <c r="D48" s="62"/>
      <c r="E48" s="1248" t="s">
        <v>15</v>
      </c>
      <c r="F48" s="1248"/>
      <c r="G48" s="1248"/>
      <c r="H48" s="1248"/>
      <c r="I48" s="1248"/>
      <c r="J48" s="1249"/>
      <c r="K48" s="63">
        <v>1813</v>
      </c>
      <c r="L48" s="64">
        <v>1940</v>
      </c>
      <c r="M48" s="64">
        <v>1821</v>
      </c>
      <c r="N48" s="64">
        <v>1795</v>
      </c>
      <c r="O48" s="65">
        <v>1668</v>
      </c>
      <c r="P48" s="48"/>
      <c r="Q48" s="48"/>
      <c r="R48" s="48"/>
      <c r="S48" s="48"/>
      <c r="T48" s="48"/>
      <c r="U48" s="48"/>
    </row>
    <row r="49" spans="1:21" ht="30.75" customHeight="1" x14ac:dyDescent="0.2">
      <c r="A49" s="48"/>
      <c r="B49" s="1266"/>
      <c r="C49" s="1267"/>
      <c r="D49" s="62"/>
      <c r="E49" s="1248" t="s">
        <v>16</v>
      </c>
      <c r="F49" s="1248"/>
      <c r="G49" s="1248"/>
      <c r="H49" s="1248"/>
      <c r="I49" s="1248"/>
      <c r="J49" s="1249"/>
      <c r="K49" s="63">
        <v>607</v>
      </c>
      <c r="L49" s="64">
        <v>600</v>
      </c>
      <c r="M49" s="64">
        <v>667</v>
      </c>
      <c r="N49" s="64">
        <v>652</v>
      </c>
      <c r="O49" s="65">
        <v>461</v>
      </c>
      <c r="P49" s="48"/>
      <c r="Q49" s="48"/>
      <c r="R49" s="48"/>
      <c r="S49" s="48"/>
      <c r="T49" s="48"/>
      <c r="U49" s="48"/>
    </row>
    <row r="50" spans="1:21" ht="30.75" customHeight="1" x14ac:dyDescent="0.2">
      <c r="A50" s="48"/>
      <c r="B50" s="1266"/>
      <c r="C50" s="1267"/>
      <c r="D50" s="62"/>
      <c r="E50" s="1248" t="s">
        <v>17</v>
      </c>
      <c r="F50" s="1248"/>
      <c r="G50" s="1248"/>
      <c r="H50" s="1248"/>
      <c r="I50" s="1248"/>
      <c r="J50" s="1249"/>
      <c r="K50" s="63">
        <v>56</v>
      </c>
      <c r="L50" s="64">
        <v>58</v>
      </c>
      <c r="M50" s="64">
        <v>33</v>
      </c>
      <c r="N50" s="64">
        <v>27</v>
      </c>
      <c r="O50" s="65">
        <v>10</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4146</v>
      </c>
      <c r="L52" s="64">
        <v>4109</v>
      </c>
      <c r="M52" s="64">
        <v>4100</v>
      </c>
      <c r="N52" s="64">
        <v>4273</v>
      </c>
      <c r="O52" s="65">
        <v>4390</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2156</v>
      </c>
      <c r="L53" s="69">
        <v>2156</v>
      </c>
      <c r="M53" s="69">
        <v>1979</v>
      </c>
      <c r="N53" s="69">
        <v>1990</v>
      </c>
      <c r="O53" s="70">
        <v>1580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605</v>
      </c>
      <c r="L57" s="83" t="s">
        <v>585</v>
      </c>
      <c r="M57" s="83" t="s">
        <v>593</v>
      </c>
      <c r="N57" s="83" t="s">
        <v>606</v>
      </c>
      <c r="O57" s="84" t="s">
        <v>606</v>
      </c>
    </row>
    <row r="58" spans="1:21" ht="31.5" customHeight="1" thickBot="1" x14ac:dyDescent="0.25">
      <c r="B58" s="1256"/>
      <c r="C58" s="1257"/>
      <c r="D58" s="1261" t="s">
        <v>27</v>
      </c>
      <c r="E58" s="1262"/>
      <c r="F58" s="1262"/>
      <c r="G58" s="1262"/>
      <c r="H58" s="1262"/>
      <c r="I58" s="1262"/>
      <c r="J58" s="1263"/>
      <c r="K58" s="85" t="s">
        <v>606</v>
      </c>
      <c r="L58" s="86" t="s">
        <v>585</v>
      </c>
      <c r="M58" s="86" t="s">
        <v>585</v>
      </c>
      <c r="N58" s="86" t="s">
        <v>593</v>
      </c>
      <c r="O58" s="87" t="s">
        <v>585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Be8n1HO5DCR8EcWGMjdVlN7fENDKimBQioN+V+vDxv1BLkvryNBF06o5QycMZeZx3ROyO5bYMo9Q8EBVrP4zw==" saltValue="9MF/wQNK2pEEchxjYx6p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563</v>
      </c>
      <c r="J40" s="99" t="s">
        <v>564</v>
      </c>
      <c r="K40" s="99" t="s">
        <v>565</v>
      </c>
      <c r="L40" s="99" t="s">
        <v>566</v>
      </c>
      <c r="M40" s="100" t="s">
        <v>567</v>
      </c>
    </row>
    <row r="41" spans="2:13" ht="27.75" customHeight="1" x14ac:dyDescent="0.2">
      <c r="B41" s="1284" t="s">
        <v>30</v>
      </c>
      <c r="C41" s="1285"/>
      <c r="D41" s="101"/>
      <c r="E41" s="1286" t="s">
        <v>31</v>
      </c>
      <c r="F41" s="1286"/>
      <c r="G41" s="1286"/>
      <c r="H41" s="1287"/>
      <c r="I41" s="102">
        <v>34986</v>
      </c>
      <c r="J41" s="103">
        <v>34518</v>
      </c>
      <c r="K41" s="103">
        <v>38762</v>
      </c>
      <c r="L41" s="103">
        <v>41679</v>
      </c>
      <c r="M41" s="104">
        <v>42893</v>
      </c>
    </row>
    <row r="42" spans="2:13" ht="27.75" customHeight="1" x14ac:dyDescent="0.2">
      <c r="B42" s="1274"/>
      <c r="C42" s="1275"/>
      <c r="D42" s="105"/>
      <c r="E42" s="1278" t="s">
        <v>32</v>
      </c>
      <c r="F42" s="1278"/>
      <c r="G42" s="1278"/>
      <c r="H42" s="1279"/>
      <c r="I42" s="106">
        <v>175</v>
      </c>
      <c r="J42" s="107">
        <v>112</v>
      </c>
      <c r="K42" s="107">
        <v>82</v>
      </c>
      <c r="L42" s="107">
        <v>43</v>
      </c>
      <c r="M42" s="108">
        <v>33</v>
      </c>
    </row>
    <row r="43" spans="2:13" ht="27.75" customHeight="1" x14ac:dyDescent="0.2">
      <c r="B43" s="1274"/>
      <c r="C43" s="1275"/>
      <c r="D43" s="105"/>
      <c r="E43" s="1278" t="s">
        <v>33</v>
      </c>
      <c r="F43" s="1278"/>
      <c r="G43" s="1278"/>
      <c r="H43" s="1279"/>
      <c r="I43" s="106">
        <v>21060</v>
      </c>
      <c r="J43" s="107">
        <v>21350</v>
      </c>
      <c r="K43" s="107">
        <v>20595</v>
      </c>
      <c r="L43" s="107">
        <v>19623</v>
      </c>
      <c r="M43" s="108">
        <v>17915</v>
      </c>
    </row>
    <row r="44" spans="2:13" ht="27.75" customHeight="1" x14ac:dyDescent="0.2">
      <c r="B44" s="1274"/>
      <c r="C44" s="1275"/>
      <c r="D44" s="105"/>
      <c r="E44" s="1278" t="s">
        <v>34</v>
      </c>
      <c r="F44" s="1278"/>
      <c r="G44" s="1278"/>
      <c r="H44" s="1279"/>
      <c r="I44" s="106">
        <v>6300</v>
      </c>
      <c r="J44" s="107">
        <v>5717</v>
      </c>
      <c r="K44" s="107">
        <v>5187</v>
      </c>
      <c r="L44" s="107">
        <v>4701</v>
      </c>
      <c r="M44" s="108">
        <v>4572</v>
      </c>
    </row>
    <row r="45" spans="2:13" ht="27.75" customHeight="1" x14ac:dyDescent="0.2">
      <c r="B45" s="1274"/>
      <c r="C45" s="1275"/>
      <c r="D45" s="105"/>
      <c r="E45" s="1278" t="s">
        <v>35</v>
      </c>
      <c r="F45" s="1278"/>
      <c r="G45" s="1278"/>
      <c r="H45" s="1279"/>
      <c r="I45" s="106">
        <v>6543</v>
      </c>
      <c r="J45" s="107">
        <v>6200</v>
      </c>
      <c r="K45" s="107">
        <v>6289</v>
      </c>
      <c r="L45" s="107">
        <v>6427</v>
      </c>
      <c r="M45" s="108">
        <v>6216</v>
      </c>
    </row>
    <row r="46" spans="2:13" ht="27.75" customHeight="1" x14ac:dyDescent="0.2">
      <c r="B46" s="1274"/>
      <c r="C46" s="1275"/>
      <c r="D46" s="109"/>
      <c r="E46" s="1278" t="s">
        <v>36</v>
      </c>
      <c r="F46" s="1278"/>
      <c r="G46" s="1278"/>
      <c r="H46" s="1279"/>
      <c r="I46" s="106">
        <v>3</v>
      </c>
      <c r="J46" s="107">
        <v>0</v>
      </c>
      <c r="K46" s="107" t="s">
        <v>522</v>
      </c>
      <c r="L46" s="107" t="s">
        <v>522</v>
      </c>
      <c r="M46" s="108" t="s">
        <v>522</v>
      </c>
    </row>
    <row r="47" spans="2:13" ht="27.75" customHeight="1" x14ac:dyDescent="0.2">
      <c r="B47" s="1274"/>
      <c r="C47" s="1275"/>
      <c r="D47" s="110"/>
      <c r="E47" s="1288" t="s">
        <v>37</v>
      </c>
      <c r="F47" s="1289"/>
      <c r="G47" s="1289"/>
      <c r="H47" s="1290"/>
      <c r="I47" s="106" t="s">
        <v>522</v>
      </c>
      <c r="J47" s="107" t="s">
        <v>522</v>
      </c>
      <c r="K47" s="107" t="s">
        <v>522</v>
      </c>
      <c r="L47" s="107" t="s">
        <v>522</v>
      </c>
      <c r="M47" s="108" t="s">
        <v>522</v>
      </c>
    </row>
    <row r="48" spans="2:13" ht="27.75" customHeight="1" x14ac:dyDescent="0.2">
      <c r="B48" s="1274"/>
      <c r="C48" s="1275"/>
      <c r="D48" s="105"/>
      <c r="E48" s="1278" t="s">
        <v>38</v>
      </c>
      <c r="F48" s="1278"/>
      <c r="G48" s="1278"/>
      <c r="H48" s="1279"/>
      <c r="I48" s="106" t="s">
        <v>522</v>
      </c>
      <c r="J48" s="107" t="s">
        <v>522</v>
      </c>
      <c r="K48" s="107" t="s">
        <v>522</v>
      </c>
      <c r="L48" s="107" t="s">
        <v>522</v>
      </c>
      <c r="M48" s="108" t="s">
        <v>522</v>
      </c>
    </row>
    <row r="49" spans="2:13" ht="27.75" customHeight="1" x14ac:dyDescent="0.2">
      <c r="B49" s="1276"/>
      <c r="C49" s="1277"/>
      <c r="D49" s="105"/>
      <c r="E49" s="1278" t="s">
        <v>39</v>
      </c>
      <c r="F49" s="1278"/>
      <c r="G49" s="1278"/>
      <c r="H49" s="1279"/>
      <c r="I49" s="106" t="s">
        <v>522</v>
      </c>
      <c r="J49" s="107" t="s">
        <v>522</v>
      </c>
      <c r="K49" s="107" t="s">
        <v>522</v>
      </c>
      <c r="L49" s="107" t="s">
        <v>522</v>
      </c>
      <c r="M49" s="108" t="s">
        <v>522</v>
      </c>
    </row>
    <row r="50" spans="2:13" ht="27.75" customHeight="1" x14ac:dyDescent="0.2">
      <c r="B50" s="1272" t="s">
        <v>40</v>
      </c>
      <c r="C50" s="1273"/>
      <c r="D50" s="111"/>
      <c r="E50" s="1278" t="s">
        <v>41</v>
      </c>
      <c r="F50" s="1278"/>
      <c r="G50" s="1278"/>
      <c r="H50" s="1279"/>
      <c r="I50" s="106">
        <v>7744</v>
      </c>
      <c r="J50" s="107">
        <v>7426</v>
      </c>
      <c r="K50" s="107">
        <v>7161</v>
      </c>
      <c r="L50" s="107">
        <v>6508</v>
      </c>
      <c r="M50" s="108">
        <v>7796</v>
      </c>
    </row>
    <row r="51" spans="2:13" ht="27.75" customHeight="1" x14ac:dyDescent="0.2">
      <c r="B51" s="1274"/>
      <c r="C51" s="1275"/>
      <c r="D51" s="105"/>
      <c r="E51" s="1278" t="s">
        <v>42</v>
      </c>
      <c r="F51" s="1278"/>
      <c r="G51" s="1278"/>
      <c r="H51" s="1279"/>
      <c r="I51" s="106">
        <v>228</v>
      </c>
      <c r="J51" s="107">
        <v>245</v>
      </c>
      <c r="K51" s="107">
        <v>162</v>
      </c>
      <c r="L51" s="107">
        <v>161</v>
      </c>
      <c r="M51" s="108">
        <v>180</v>
      </c>
    </row>
    <row r="52" spans="2:13" ht="27.75" customHeight="1" x14ac:dyDescent="0.2">
      <c r="B52" s="1276"/>
      <c r="C52" s="1277"/>
      <c r="D52" s="105"/>
      <c r="E52" s="1278" t="s">
        <v>43</v>
      </c>
      <c r="F52" s="1278"/>
      <c r="G52" s="1278"/>
      <c r="H52" s="1279"/>
      <c r="I52" s="106">
        <v>47784</v>
      </c>
      <c r="J52" s="107">
        <v>47709</v>
      </c>
      <c r="K52" s="107">
        <v>49629</v>
      </c>
      <c r="L52" s="107">
        <v>50863</v>
      </c>
      <c r="M52" s="108">
        <v>51462</v>
      </c>
    </row>
    <row r="53" spans="2:13" ht="27.75" customHeight="1" thickBot="1" x14ac:dyDescent="0.25">
      <c r="B53" s="1280" t="s">
        <v>44</v>
      </c>
      <c r="C53" s="1281"/>
      <c r="D53" s="112"/>
      <c r="E53" s="1282" t="s">
        <v>45</v>
      </c>
      <c r="F53" s="1282"/>
      <c r="G53" s="1282"/>
      <c r="H53" s="1283"/>
      <c r="I53" s="113">
        <v>13310</v>
      </c>
      <c r="J53" s="114">
        <v>12518</v>
      </c>
      <c r="K53" s="114">
        <v>13963</v>
      </c>
      <c r="L53" s="114">
        <v>14942</v>
      </c>
      <c r="M53" s="115">
        <v>12192</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E9fVGLLZJqfDlIIkuQEudmuXTq6u1eqsE1BYNKZj5iBbBm6KFEC7iUgWPmLIukaycH3zJPOVpCvNmXDja/aBw==" saltValue="qpJdlxR2Tw+xz8x1PiHh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565</v>
      </c>
      <c r="G54" s="124" t="s">
        <v>566</v>
      </c>
      <c r="H54" s="125" t="s">
        <v>567</v>
      </c>
    </row>
    <row r="55" spans="2:8" ht="52.5" customHeight="1" x14ac:dyDescent="0.2">
      <c r="B55" s="126"/>
      <c r="C55" s="1299" t="s">
        <v>48</v>
      </c>
      <c r="D55" s="1299"/>
      <c r="E55" s="1300"/>
      <c r="F55" s="127">
        <v>2271</v>
      </c>
      <c r="G55" s="127">
        <v>2028</v>
      </c>
      <c r="H55" s="128">
        <v>2458</v>
      </c>
    </row>
    <row r="56" spans="2:8" ht="52.5" customHeight="1" x14ac:dyDescent="0.2">
      <c r="B56" s="129"/>
      <c r="C56" s="1301" t="s">
        <v>49</v>
      </c>
      <c r="D56" s="1301"/>
      <c r="E56" s="1302"/>
      <c r="F56" s="130">
        <v>537</v>
      </c>
      <c r="G56" s="130">
        <v>537</v>
      </c>
      <c r="H56" s="131">
        <v>537</v>
      </c>
    </row>
    <row r="57" spans="2:8" ht="53.25" customHeight="1" x14ac:dyDescent="0.2">
      <c r="B57" s="129"/>
      <c r="C57" s="1303" t="s">
        <v>50</v>
      </c>
      <c r="D57" s="1303"/>
      <c r="E57" s="1304"/>
      <c r="F57" s="132">
        <v>7522</v>
      </c>
      <c r="G57" s="132">
        <v>6221</v>
      </c>
      <c r="H57" s="133">
        <v>6187</v>
      </c>
    </row>
    <row r="58" spans="2:8" ht="45.75" customHeight="1" x14ac:dyDescent="0.2">
      <c r="B58" s="134"/>
      <c r="C58" s="1291" t="s">
        <v>607</v>
      </c>
      <c r="D58" s="1292"/>
      <c r="E58" s="1293"/>
      <c r="F58" s="135">
        <v>3895</v>
      </c>
      <c r="G58" s="135">
        <v>3365</v>
      </c>
      <c r="H58" s="136">
        <v>2511</v>
      </c>
    </row>
    <row r="59" spans="2:8" ht="45.75" customHeight="1" x14ac:dyDescent="0.2">
      <c r="B59" s="134"/>
      <c r="C59" s="1291" t="s">
        <v>608</v>
      </c>
      <c r="D59" s="1292"/>
      <c r="E59" s="1293"/>
      <c r="F59" s="135">
        <v>1472</v>
      </c>
      <c r="G59" s="135">
        <v>762</v>
      </c>
      <c r="H59" s="136">
        <v>1604</v>
      </c>
    </row>
    <row r="60" spans="2:8" ht="45.75" customHeight="1" x14ac:dyDescent="0.2">
      <c r="B60" s="134"/>
      <c r="C60" s="1291" t="s">
        <v>609</v>
      </c>
      <c r="D60" s="1292"/>
      <c r="E60" s="1293"/>
      <c r="F60" s="135">
        <v>572</v>
      </c>
      <c r="G60" s="135">
        <v>575</v>
      </c>
      <c r="H60" s="136">
        <v>574</v>
      </c>
    </row>
    <row r="61" spans="2:8" ht="45.75" customHeight="1" x14ac:dyDescent="0.2">
      <c r="B61" s="134"/>
      <c r="C61" s="1291" t="s">
        <v>610</v>
      </c>
      <c r="D61" s="1292"/>
      <c r="E61" s="1293"/>
      <c r="F61" s="135">
        <v>570</v>
      </c>
      <c r="G61" s="135">
        <v>496</v>
      </c>
      <c r="H61" s="136">
        <v>398</v>
      </c>
    </row>
    <row r="62" spans="2:8" ht="45.75" customHeight="1" thickBot="1" x14ac:dyDescent="0.25">
      <c r="B62" s="137"/>
      <c r="C62" s="1294" t="s">
        <v>611</v>
      </c>
      <c r="D62" s="1295"/>
      <c r="E62" s="1296"/>
      <c r="F62" s="138">
        <v>277</v>
      </c>
      <c r="G62" s="138">
        <v>277</v>
      </c>
      <c r="H62" s="139">
        <v>277</v>
      </c>
    </row>
    <row r="63" spans="2:8" ht="52.5" customHeight="1" thickBot="1" x14ac:dyDescent="0.25">
      <c r="B63" s="140"/>
      <c r="C63" s="1297" t="s">
        <v>51</v>
      </c>
      <c r="D63" s="1297"/>
      <c r="E63" s="1298"/>
      <c r="F63" s="141">
        <v>10330</v>
      </c>
      <c r="G63" s="141">
        <v>8785</v>
      </c>
      <c r="H63" s="142">
        <v>9182</v>
      </c>
    </row>
    <row r="64" spans="2:8" ht="15" customHeight="1" x14ac:dyDescent="0.2"/>
    <row r="65" ht="0" hidden="1" customHeight="1" x14ac:dyDescent="0.2"/>
    <row r="66" ht="0" hidden="1" customHeight="1" x14ac:dyDescent="0.2"/>
  </sheetData>
  <sheetProtection algorithmName="SHA-512" hashValue="/siiqbDSqTVqDuAabVxmYSN+rRo74lVZkOxdPilbSk94HcMMd7lclkxSdGuNZ3mdWupaTLm7qZjZp29fK7TdRQ==" saltValue="EMLx++u3j5CR1Mc6GvFf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 zoomScale="60" zoomScaleNormal="60" zoomScaleSheetLayoutView="55" workbookViewId="0">
      <selection activeCell="BW71" sqref="BW71"/>
    </sheetView>
  </sheetViews>
  <sheetFormatPr defaultColWidth="0" defaultRowHeight="0" customHeight="1" zeroHeight="1" x14ac:dyDescent="0.2"/>
  <cols>
    <col min="1" max="1" width="6.36328125" style="385" customWidth="1"/>
    <col min="2" max="107" width="2.453125" style="385" customWidth="1"/>
    <col min="108" max="108" width="6.08984375" style="387" customWidth="1"/>
    <col min="109" max="109" width="5.90625" style="386" customWidth="1"/>
    <col min="110" max="110" width="19.08984375" style="385" hidden="1"/>
    <col min="111" max="115" width="12.6328125" style="385" hidden="1"/>
    <col min="116" max="349" width="8.6328125" style="385" hidden="1"/>
    <col min="350" max="355" width="14.90625" style="385" hidden="1"/>
    <col min="356" max="357" width="15.90625" style="385" hidden="1"/>
    <col min="358" max="363" width="16.08984375" style="385" hidden="1"/>
    <col min="364" max="364" width="6.08984375" style="385" hidden="1"/>
    <col min="365" max="365" width="3" style="385" hidden="1"/>
    <col min="366" max="605" width="8.6328125" style="385" hidden="1"/>
    <col min="606" max="611" width="14.90625" style="385" hidden="1"/>
    <col min="612" max="613" width="15.90625" style="385" hidden="1"/>
    <col min="614" max="619" width="16.08984375" style="385" hidden="1"/>
    <col min="620" max="620" width="6.08984375" style="385" hidden="1"/>
    <col min="621" max="621" width="3" style="385" hidden="1"/>
    <col min="622" max="861" width="8.6328125" style="385" hidden="1"/>
    <col min="862" max="867" width="14.90625" style="385" hidden="1"/>
    <col min="868" max="869" width="15.90625" style="385" hidden="1"/>
    <col min="870" max="875" width="16.08984375" style="385" hidden="1"/>
    <col min="876" max="876" width="6.08984375" style="385" hidden="1"/>
    <col min="877" max="877" width="3" style="385" hidden="1"/>
    <col min="878" max="1117" width="8.6328125" style="385" hidden="1"/>
    <col min="1118" max="1123" width="14.90625" style="385" hidden="1"/>
    <col min="1124" max="1125" width="15.90625" style="385" hidden="1"/>
    <col min="1126" max="1131" width="16.08984375" style="385" hidden="1"/>
    <col min="1132" max="1132" width="6.08984375" style="385" hidden="1"/>
    <col min="1133" max="1133" width="3" style="385" hidden="1"/>
    <col min="1134" max="1373" width="8.6328125" style="385" hidden="1"/>
    <col min="1374" max="1379" width="14.90625" style="385" hidden="1"/>
    <col min="1380" max="1381" width="15.90625" style="385" hidden="1"/>
    <col min="1382" max="1387" width="16.08984375" style="385" hidden="1"/>
    <col min="1388" max="1388" width="6.08984375" style="385" hidden="1"/>
    <col min="1389" max="1389" width="3" style="385" hidden="1"/>
    <col min="1390" max="1629" width="8.6328125" style="385" hidden="1"/>
    <col min="1630" max="1635" width="14.90625" style="385" hidden="1"/>
    <col min="1636" max="1637" width="15.90625" style="385" hidden="1"/>
    <col min="1638" max="1643" width="16.08984375" style="385" hidden="1"/>
    <col min="1644" max="1644" width="6.08984375" style="385" hidden="1"/>
    <col min="1645" max="1645" width="3" style="385" hidden="1"/>
    <col min="1646" max="1885" width="8.6328125" style="385" hidden="1"/>
    <col min="1886" max="1891" width="14.90625" style="385" hidden="1"/>
    <col min="1892" max="1893" width="15.90625" style="385" hidden="1"/>
    <col min="1894" max="1899" width="16.08984375" style="385" hidden="1"/>
    <col min="1900" max="1900" width="6.08984375" style="385" hidden="1"/>
    <col min="1901" max="1901" width="3" style="385" hidden="1"/>
    <col min="1902" max="2141" width="8.6328125" style="385" hidden="1"/>
    <col min="2142" max="2147" width="14.90625" style="385" hidden="1"/>
    <col min="2148" max="2149" width="15.90625" style="385" hidden="1"/>
    <col min="2150" max="2155" width="16.08984375" style="385" hidden="1"/>
    <col min="2156" max="2156" width="6.08984375" style="385" hidden="1"/>
    <col min="2157" max="2157" width="3" style="385" hidden="1"/>
    <col min="2158" max="2397" width="8.6328125" style="385" hidden="1"/>
    <col min="2398" max="2403" width="14.90625" style="385" hidden="1"/>
    <col min="2404" max="2405" width="15.90625" style="385" hidden="1"/>
    <col min="2406" max="2411" width="16.08984375" style="385" hidden="1"/>
    <col min="2412" max="2412" width="6.08984375" style="385" hidden="1"/>
    <col min="2413" max="2413" width="3" style="385" hidden="1"/>
    <col min="2414" max="2653" width="8.6328125" style="385" hidden="1"/>
    <col min="2654" max="2659" width="14.90625" style="385" hidden="1"/>
    <col min="2660" max="2661" width="15.90625" style="385" hidden="1"/>
    <col min="2662" max="2667" width="16.08984375" style="385" hidden="1"/>
    <col min="2668" max="2668" width="6.08984375" style="385" hidden="1"/>
    <col min="2669" max="2669" width="3" style="385" hidden="1"/>
    <col min="2670" max="2909" width="8.6328125" style="385" hidden="1"/>
    <col min="2910" max="2915" width="14.90625" style="385" hidden="1"/>
    <col min="2916" max="2917" width="15.90625" style="385" hidden="1"/>
    <col min="2918" max="2923" width="16.08984375" style="385" hidden="1"/>
    <col min="2924" max="2924" width="6.08984375" style="385" hidden="1"/>
    <col min="2925" max="2925" width="3" style="385" hidden="1"/>
    <col min="2926" max="3165" width="8.6328125" style="385" hidden="1"/>
    <col min="3166" max="3171" width="14.90625" style="385" hidden="1"/>
    <col min="3172" max="3173" width="15.90625" style="385" hidden="1"/>
    <col min="3174" max="3179" width="16.08984375" style="385" hidden="1"/>
    <col min="3180" max="3180" width="6.08984375" style="385" hidden="1"/>
    <col min="3181" max="3181" width="3" style="385" hidden="1"/>
    <col min="3182" max="3421" width="8.6328125" style="385" hidden="1"/>
    <col min="3422" max="3427" width="14.90625" style="385" hidden="1"/>
    <col min="3428" max="3429" width="15.90625" style="385" hidden="1"/>
    <col min="3430" max="3435" width="16.08984375" style="385" hidden="1"/>
    <col min="3436" max="3436" width="6.08984375" style="385" hidden="1"/>
    <col min="3437" max="3437" width="3" style="385" hidden="1"/>
    <col min="3438" max="3677" width="8.6328125" style="385" hidden="1"/>
    <col min="3678" max="3683" width="14.90625" style="385" hidden="1"/>
    <col min="3684" max="3685" width="15.90625" style="385" hidden="1"/>
    <col min="3686" max="3691" width="16.08984375" style="385" hidden="1"/>
    <col min="3692" max="3692" width="6.08984375" style="385" hidden="1"/>
    <col min="3693" max="3693" width="3" style="385" hidden="1"/>
    <col min="3694" max="3933" width="8.6328125" style="385" hidden="1"/>
    <col min="3934" max="3939" width="14.90625" style="385" hidden="1"/>
    <col min="3940" max="3941" width="15.90625" style="385" hidden="1"/>
    <col min="3942" max="3947" width="16.08984375" style="385" hidden="1"/>
    <col min="3948" max="3948" width="6.08984375" style="385" hidden="1"/>
    <col min="3949" max="3949" width="3" style="385" hidden="1"/>
    <col min="3950" max="4189" width="8.6328125" style="385" hidden="1"/>
    <col min="4190" max="4195" width="14.90625" style="385" hidden="1"/>
    <col min="4196" max="4197" width="15.90625" style="385" hidden="1"/>
    <col min="4198" max="4203" width="16.08984375" style="385" hidden="1"/>
    <col min="4204" max="4204" width="6.08984375" style="385" hidden="1"/>
    <col min="4205" max="4205" width="3" style="385" hidden="1"/>
    <col min="4206" max="4445" width="8.6328125" style="385" hidden="1"/>
    <col min="4446" max="4451" width="14.90625" style="385" hidden="1"/>
    <col min="4452" max="4453" width="15.90625" style="385" hidden="1"/>
    <col min="4454" max="4459" width="16.08984375" style="385" hidden="1"/>
    <col min="4460" max="4460" width="6.08984375" style="385" hidden="1"/>
    <col min="4461" max="4461" width="3" style="385" hidden="1"/>
    <col min="4462" max="4701" width="8.6328125" style="385" hidden="1"/>
    <col min="4702" max="4707" width="14.90625" style="385" hidden="1"/>
    <col min="4708" max="4709" width="15.90625" style="385" hidden="1"/>
    <col min="4710" max="4715" width="16.08984375" style="385" hidden="1"/>
    <col min="4716" max="4716" width="6.08984375" style="385" hidden="1"/>
    <col min="4717" max="4717" width="3" style="385" hidden="1"/>
    <col min="4718" max="4957" width="8.6328125" style="385" hidden="1"/>
    <col min="4958" max="4963" width="14.90625" style="385" hidden="1"/>
    <col min="4964" max="4965" width="15.90625" style="385" hidden="1"/>
    <col min="4966" max="4971" width="16.08984375" style="385" hidden="1"/>
    <col min="4972" max="4972" width="6.08984375" style="385" hidden="1"/>
    <col min="4973" max="4973" width="3" style="385" hidden="1"/>
    <col min="4974" max="5213" width="8.6328125" style="385" hidden="1"/>
    <col min="5214" max="5219" width="14.90625" style="385" hidden="1"/>
    <col min="5220" max="5221" width="15.90625" style="385" hidden="1"/>
    <col min="5222" max="5227" width="16.08984375" style="385" hidden="1"/>
    <col min="5228" max="5228" width="6.08984375" style="385" hidden="1"/>
    <col min="5229" max="5229" width="3" style="385" hidden="1"/>
    <col min="5230" max="5469" width="8.6328125" style="385" hidden="1"/>
    <col min="5470" max="5475" width="14.90625" style="385" hidden="1"/>
    <col min="5476" max="5477" width="15.90625" style="385" hidden="1"/>
    <col min="5478" max="5483" width="16.08984375" style="385" hidden="1"/>
    <col min="5484" max="5484" width="6.08984375" style="385" hidden="1"/>
    <col min="5485" max="5485" width="3" style="385" hidden="1"/>
    <col min="5486" max="5725" width="8.6328125" style="385" hidden="1"/>
    <col min="5726" max="5731" width="14.90625" style="385" hidden="1"/>
    <col min="5732" max="5733" width="15.90625" style="385" hidden="1"/>
    <col min="5734" max="5739" width="16.08984375" style="385" hidden="1"/>
    <col min="5740" max="5740" width="6.08984375" style="385" hidden="1"/>
    <col min="5741" max="5741" width="3" style="385" hidden="1"/>
    <col min="5742" max="5981" width="8.6328125" style="385" hidden="1"/>
    <col min="5982" max="5987" width="14.90625" style="385" hidden="1"/>
    <col min="5988" max="5989" width="15.90625" style="385" hidden="1"/>
    <col min="5990" max="5995" width="16.08984375" style="385" hidden="1"/>
    <col min="5996" max="5996" width="6.08984375" style="385" hidden="1"/>
    <col min="5997" max="5997" width="3" style="385" hidden="1"/>
    <col min="5998" max="6237" width="8.6328125" style="385" hidden="1"/>
    <col min="6238" max="6243" width="14.90625" style="385" hidden="1"/>
    <col min="6244" max="6245" width="15.90625" style="385" hidden="1"/>
    <col min="6246" max="6251" width="16.08984375" style="385" hidden="1"/>
    <col min="6252" max="6252" width="6.08984375" style="385" hidden="1"/>
    <col min="6253" max="6253" width="3" style="385" hidden="1"/>
    <col min="6254" max="6493" width="8.6328125" style="385" hidden="1"/>
    <col min="6494" max="6499" width="14.90625" style="385" hidden="1"/>
    <col min="6500" max="6501" width="15.90625" style="385" hidden="1"/>
    <col min="6502" max="6507" width="16.08984375" style="385" hidden="1"/>
    <col min="6508" max="6508" width="6.08984375" style="385" hidden="1"/>
    <col min="6509" max="6509" width="3" style="385" hidden="1"/>
    <col min="6510" max="6749" width="8.6328125" style="385" hidden="1"/>
    <col min="6750" max="6755" width="14.90625" style="385" hidden="1"/>
    <col min="6756" max="6757" width="15.90625" style="385" hidden="1"/>
    <col min="6758" max="6763" width="16.08984375" style="385" hidden="1"/>
    <col min="6764" max="6764" width="6.08984375" style="385" hidden="1"/>
    <col min="6765" max="6765" width="3" style="385" hidden="1"/>
    <col min="6766" max="7005" width="8.6328125" style="385" hidden="1"/>
    <col min="7006" max="7011" width="14.90625" style="385" hidden="1"/>
    <col min="7012" max="7013" width="15.90625" style="385" hidden="1"/>
    <col min="7014" max="7019" width="16.08984375" style="385" hidden="1"/>
    <col min="7020" max="7020" width="6.08984375" style="385" hidden="1"/>
    <col min="7021" max="7021" width="3" style="385" hidden="1"/>
    <col min="7022" max="7261" width="8.6328125" style="385" hidden="1"/>
    <col min="7262" max="7267" width="14.90625" style="385" hidden="1"/>
    <col min="7268" max="7269" width="15.90625" style="385" hidden="1"/>
    <col min="7270" max="7275" width="16.08984375" style="385" hidden="1"/>
    <col min="7276" max="7276" width="6.08984375" style="385" hidden="1"/>
    <col min="7277" max="7277" width="3" style="385" hidden="1"/>
    <col min="7278" max="7517" width="8.6328125" style="385" hidden="1"/>
    <col min="7518" max="7523" width="14.90625" style="385" hidden="1"/>
    <col min="7524" max="7525" width="15.90625" style="385" hidden="1"/>
    <col min="7526" max="7531" width="16.08984375" style="385" hidden="1"/>
    <col min="7532" max="7532" width="6.08984375" style="385" hidden="1"/>
    <col min="7533" max="7533" width="3" style="385" hidden="1"/>
    <col min="7534" max="7773" width="8.6328125" style="385" hidden="1"/>
    <col min="7774" max="7779" width="14.90625" style="385" hidden="1"/>
    <col min="7780" max="7781" width="15.90625" style="385" hidden="1"/>
    <col min="7782" max="7787" width="16.08984375" style="385" hidden="1"/>
    <col min="7788" max="7788" width="6.08984375" style="385" hidden="1"/>
    <col min="7789" max="7789" width="3" style="385" hidden="1"/>
    <col min="7790" max="8029" width="8.6328125" style="385" hidden="1"/>
    <col min="8030" max="8035" width="14.90625" style="385" hidden="1"/>
    <col min="8036" max="8037" width="15.90625" style="385" hidden="1"/>
    <col min="8038" max="8043" width="16.08984375" style="385" hidden="1"/>
    <col min="8044" max="8044" width="6.08984375" style="385" hidden="1"/>
    <col min="8045" max="8045" width="3" style="385" hidden="1"/>
    <col min="8046" max="8285" width="8.6328125" style="385" hidden="1"/>
    <col min="8286" max="8291" width="14.90625" style="385" hidden="1"/>
    <col min="8292" max="8293" width="15.90625" style="385" hidden="1"/>
    <col min="8294" max="8299" width="16.08984375" style="385" hidden="1"/>
    <col min="8300" max="8300" width="6.08984375" style="385" hidden="1"/>
    <col min="8301" max="8301" width="3" style="385" hidden="1"/>
    <col min="8302" max="8541" width="8.6328125" style="385" hidden="1"/>
    <col min="8542" max="8547" width="14.90625" style="385" hidden="1"/>
    <col min="8548" max="8549" width="15.90625" style="385" hidden="1"/>
    <col min="8550" max="8555" width="16.08984375" style="385" hidden="1"/>
    <col min="8556" max="8556" width="6.08984375" style="385" hidden="1"/>
    <col min="8557" max="8557" width="3" style="385" hidden="1"/>
    <col min="8558" max="8797" width="8.6328125" style="385" hidden="1"/>
    <col min="8798" max="8803" width="14.90625" style="385" hidden="1"/>
    <col min="8804" max="8805" width="15.90625" style="385" hidden="1"/>
    <col min="8806" max="8811" width="16.08984375" style="385" hidden="1"/>
    <col min="8812" max="8812" width="6.08984375" style="385" hidden="1"/>
    <col min="8813" max="8813" width="3" style="385" hidden="1"/>
    <col min="8814" max="9053" width="8.6328125" style="385" hidden="1"/>
    <col min="9054" max="9059" width="14.90625" style="385" hidden="1"/>
    <col min="9060" max="9061" width="15.90625" style="385" hidden="1"/>
    <col min="9062" max="9067" width="16.08984375" style="385" hidden="1"/>
    <col min="9068" max="9068" width="6.08984375" style="385" hidden="1"/>
    <col min="9069" max="9069" width="3" style="385" hidden="1"/>
    <col min="9070" max="9309" width="8.6328125" style="385" hidden="1"/>
    <col min="9310" max="9315" width="14.90625" style="385" hidden="1"/>
    <col min="9316" max="9317" width="15.90625" style="385" hidden="1"/>
    <col min="9318" max="9323" width="16.08984375" style="385" hidden="1"/>
    <col min="9324" max="9324" width="6.08984375" style="385" hidden="1"/>
    <col min="9325" max="9325" width="3" style="385" hidden="1"/>
    <col min="9326" max="9565" width="8.6328125" style="385" hidden="1"/>
    <col min="9566" max="9571" width="14.90625" style="385" hidden="1"/>
    <col min="9572" max="9573" width="15.90625" style="385" hidden="1"/>
    <col min="9574" max="9579" width="16.08984375" style="385" hidden="1"/>
    <col min="9580" max="9580" width="6.08984375" style="385" hidden="1"/>
    <col min="9581" max="9581" width="3" style="385" hidden="1"/>
    <col min="9582" max="9821" width="8.6328125" style="385" hidden="1"/>
    <col min="9822" max="9827" width="14.90625" style="385" hidden="1"/>
    <col min="9828" max="9829" width="15.90625" style="385" hidden="1"/>
    <col min="9830" max="9835" width="16.08984375" style="385" hidden="1"/>
    <col min="9836" max="9836" width="6.08984375" style="385" hidden="1"/>
    <col min="9837" max="9837" width="3" style="385" hidden="1"/>
    <col min="9838" max="10077" width="8.6328125" style="385" hidden="1"/>
    <col min="10078" max="10083" width="14.90625" style="385" hidden="1"/>
    <col min="10084" max="10085" width="15.90625" style="385" hidden="1"/>
    <col min="10086" max="10091" width="16.08984375" style="385" hidden="1"/>
    <col min="10092" max="10092" width="6.08984375" style="385" hidden="1"/>
    <col min="10093" max="10093" width="3" style="385" hidden="1"/>
    <col min="10094" max="10333" width="8.6328125" style="385" hidden="1"/>
    <col min="10334" max="10339" width="14.90625" style="385" hidden="1"/>
    <col min="10340" max="10341" width="15.90625" style="385" hidden="1"/>
    <col min="10342" max="10347" width="16.08984375" style="385" hidden="1"/>
    <col min="10348" max="10348" width="6.08984375" style="385" hidden="1"/>
    <col min="10349" max="10349" width="3" style="385" hidden="1"/>
    <col min="10350" max="10589" width="8.6328125" style="385" hidden="1"/>
    <col min="10590" max="10595" width="14.90625" style="385" hidden="1"/>
    <col min="10596" max="10597" width="15.90625" style="385" hidden="1"/>
    <col min="10598" max="10603" width="16.08984375" style="385" hidden="1"/>
    <col min="10604" max="10604" width="6.08984375" style="385" hidden="1"/>
    <col min="10605" max="10605" width="3" style="385" hidden="1"/>
    <col min="10606" max="10845" width="8.6328125" style="385" hidden="1"/>
    <col min="10846" max="10851" width="14.90625" style="385" hidden="1"/>
    <col min="10852" max="10853" width="15.90625" style="385" hidden="1"/>
    <col min="10854" max="10859" width="16.08984375" style="385" hidden="1"/>
    <col min="10860" max="10860" width="6.08984375" style="385" hidden="1"/>
    <col min="10861" max="10861" width="3" style="385" hidden="1"/>
    <col min="10862" max="11101" width="8.6328125" style="385" hidden="1"/>
    <col min="11102" max="11107" width="14.90625" style="385" hidden="1"/>
    <col min="11108" max="11109" width="15.90625" style="385" hidden="1"/>
    <col min="11110" max="11115" width="16.08984375" style="385" hidden="1"/>
    <col min="11116" max="11116" width="6.08984375" style="385" hidden="1"/>
    <col min="11117" max="11117" width="3" style="385" hidden="1"/>
    <col min="11118" max="11357" width="8.6328125" style="385" hidden="1"/>
    <col min="11358" max="11363" width="14.90625" style="385" hidden="1"/>
    <col min="11364" max="11365" width="15.90625" style="385" hidden="1"/>
    <col min="11366" max="11371" width="16.08984375" style="385" hidden="1"/>
    <col min="11372" max="11372" width="6.08984375" style="385" hidden="1"/>
    <col min="11373" max="11373" width="3" style="385" hidden="1"/>
    <col min="11374" max="11613" width="8.6328125" style="385" hidden="1"/>
    <col min="11614" max="11619" width="14.90625" style="385" hidden="1"/>
    <col min="11620" max="11621" width="15.90625" style="385" hidden="1"/>
    <col min="11622" max="11627" width="16.08984375" style="385" hidden="1"/>
    <col min="11628" max="11628" width="6.08984375" style="385" hidden="1"/>
    <col min="11629" max="11629" width="3" style="385" hidden="1"/>
    <col min="11630" max="11869" width="8.6328125" style="385" hidden="1"/>
    <col min="11870" max="11875" width="14.90625" style="385" hidden="1"/>
    <col min="11876" max="11877" width="15.90625" style="385" hidden="1"/>
    <col min="11878" max="11883" width="16.08984375" style="385" hidden="1"/>
    <col min="11884" max="11884" width="6.08984375" style="385" hidden="1"/>
    <col min="11885" max="11885" width="3" style="385" hidden="1"/>
    <col min="11886" max="12125" width="8.6328125" style="385" hidden="1"/>
    <col min="12126" max="12131" width="14.90625" style="385" hidden="1"/>
    <col min="12132" max="12133" width="15.90625" style="385" hidden="1"/>
    <col min="12134" max="12139" width="16.08984375" style="385" hidden="1"/>
    <col min="12140" max="12140" width="6.08984375" style="385" hidden="1"/>
    <col min="12141" max="12141" width="3" style="385" hidden="1"/>
    <col min="12142" max="12381" width="8.6328125" style="385" hidden="1"/>
    <col min="12382" max="12387" width="14.90625" style="385" hidden="1"/>
    <col min="12388" max="12389" width="15.90625" style="385" hidden="1"/>
    <col min="12390" max="12395" width="16.08984375" style="385" hidden="1"/>
    <col min="12396" max="12396" width="6.08984375" style="385" hidden="1"/>
    <col min="12397" max="12397" width="3" style="385" hidden="1"/>
    <col min="12398" max="12637" width="8.6328125" style="385" hidden="1"/>
    <col min="12638" max="12643" width="14.90625" style="385" hidden="1"/>
    <col min="12644" max="12645" width="15.90625" style="385" hidden="1"/>
    <col min="12646" max="12651" width="16.08984375" style="385" hidden="1"/>
    <col min="12652" max="12652" width="6.08984375" style="385" hidden="1"/>
    <col min="12653" max="12653" width="3" style="385" hidden="1"/>
    <col min="12654" max="12893" width="8.6328125" style="385" hidden="1"/>
    <col min="12894" max="12899" width="14.90625" style="385" hidden="1"/>
    <col min="12900" max="12901" width="15.90625" style="385" hidden="1"/>
    <col min="12902" max="12907" width="16.08984375" style="385" hidden="1"/>
    <col min="12908" max="12908" width="6.08984375" style="385" hidden="1"/>
    <col min="12909" max="12909" width="3" style="385" hidden="1"/>
    <col min="12910" max="13149" width="8.6328125" style="385" hidden="1"/>
    <col min="13150" max="13155" width="14.90625" style="385" hidden="1"/>
    <col min="13156" max="13157" width="15.90625" style="385" hidden="1"/>
    <col min="13158" max="13163" width="16.08984375" style="385" hidden="1"/>
    <col min="13164" max="13164" width="6.08984375" style="385" hidden="1"/>
    <col min="13165" max="13165" width="3" style="385" hidden="1"/>
    <col min="13166" max="13405" width="8.6328125" style="385" hidden="1"/>
    <col min="13406" max="13411" width="14.90625" style="385" hidden="1"/>
    <col min="13412" max="13413" width="15.90625" style="385" hidden="1"/>
    <col min="13414" max="13419" width="16.08984375" style="385" hidden="1"/>
    <col min="13420" max="13420" width="6.08984375" style="385" hidden="1"/>
    <col min="13421" max="13421" width="3" style="385" hidden="1"/>
    <col min="13422" max="13661" width="8.6328125" style="385" hidden="1"/>
    <col min="13662" max="13667" width="14.90625" style="385" hidden="1"/>
    <col min="13668" max="13669" width="15.90625" style="385" hidden="1"/>
    <col min="13670" max="13675" width="16.08984375" style="385" hidden="1"/>
    <col min="13676" max="13676" width="6.08984375" style="385" hidden="1"/>
    <col min="13677" max="13677" width="3" style="385" hidden="1"/>
    <col min="13678" max="13917" width="8.6328125" style="385" hidden="1"/>
    <col min="13918" max="13923" width="14.90625" style="385" hidden="1"/>
    <col min="13924" max="13925" width="15.90625" style="385" hidden="1"/>
    <col min="13926" max="13931" width="16.08984375" style="385" hidden="1"/>
    <col min="13932" max="13932" width="6.08984375" style="385" hidden="1"/>
    <col min="13933" max="13933" width="3" style="385" hidden="1"/>
    <col min="13934" max="14173" width="8.6328125" style="385" hidden="1"/>
    <col min="14174" max="14179" width="14.90625" style="385" hidden="1"/>
    <col min="14180" max="14181" width="15.90625" style="385" hidden="1"/>
    <col min="14182" max="14187" width="16.08984375" style="385" hidden="1"/>
    <col min="14188" max="14188" width="6.08984375" style="385" hidden="1"/>
    <col min="14189" max="14189" width="3" style="385" hidden="1"/>
    <col min="14190" max="14429" width="8.6328125" style="385" hidden="1"/>
    <col min="14430" max="14435" width="14.90625" style="385" hidden="1"/>
    <col min="14436" max="14437" width="15.90625" style="385" hidden="1"/>
    <col min="14438" max="14443" width="16.08984375" style="385" hidden="1"/>
    <col min="14444" max="14444" width="6.08984375" style="385" hidden="1"/>
    <col min="14445" max="14445" width="3" style="385" hidden="1"/>
    <col min="14446" max="14685" width="8.6328125" style="385" hidden="1"/>
    <col min="14686" max="14691" width="14.90625" style="385" hidden="1"/>
    <col min="14692" max="14693" width="15.90625" style="385" hidden="1"/>
    <col min="14694" max="14699" width="16.08984375" style="385" hidden="1"/>
    <col min="14700" max="14700" width="6.08984375" style="385" hidden="1"/>
    <col min="14701" max="14701" width="3" style="385" hidden="1"/>
    <col min="14702" max="14941" width="8.6328125" style="385" hidden="1"/>
    <col min="14942" max="14947" width="14.90625" style="385" hidden="1"/>
    <col min="14948" max="14949" width="15.90625" style="385" hidden="1"/>
    <col min="14950" max="14955" width="16.08984375" style="385" hidden="1"/>
    <col min="14956" max="14956" width="6.08984375" style="385" hidden="1"/>
    <col min="14957" max="14957" width="3" style="385" hidden="1"/>
    <col min="14958" max="15197" width="8.6328125" style="385" hidden="1"/>
    <col min="15198" max="15203" width="14.90625" style="385" hidden="1"/>
    <col min="15204" max="15205" width="15.90625" style="385" hidden="1"/>
    <col min="15206" max="15211" width="16.08984375" style="385" hidden="1"/>
    <col min="15212" max="15212" width="6.08984375" style="385" hidden="1"/>
    <col min="15213" max="15213" width="3" style="385" hidden="1"/>
    <col min="15214" max="15453" width="8.6328125" style="385" hidden="1"/>
    <col min="15454" max="15459" width="14.90625" style="385" hidden="1"/>
    <col min="15460" max="15461" width="15.90625" style="385" hidden="1"/>
    <col min="15462" max="15467" width="16.08984375" style="385" hidden="1"/>
    <col min="15468" max="15468" width="6.08984375" style="385" hidden="1"/>
    <col min="15469" max="15469" width="3" style="385" hidden="1"/>
    <col min="15470" max="15709" width="8.6328125" style="385" hidden="1"/>
    <col min="15710" max="15715" width="14.90625" style="385" hidden="1"/>
    <col min="15716" max="15717" width="15.90625" style="385" hidden="1"/>
    <col min="15718" max="15723" width="16.08984375" style="385" hidden="1"/>
    <col min="15724" max="15724" width="6.08984375" style="385" hidden="1"/>
    <col min="15725" max="15725" width="3" style="385" hidden="1"/>
    <col min="15726" max="15965" width="8.6328125" style="385" hidden="1"/>
    <col min="15966" max="15971" width="14.90625" style="385" hidden="1"/>
    <col min="15972" max="15973" width="15.90625" style="385" hidden="1"/>
    <col min="15974" max="15979" width="16.08984375" style="385" hidden="1"/>
    <col min="15980" max="15980" width="6.08984375" style="385" hidden="1"/>
    <col min="15981" max="15981" width="3" style="385" hidden="1"/>
    <col min="15982" max="16221" width="8.6328125" style="385" hidden="1"/>
    <col min="16222" max="16227" width="14.90625" style="385" hidden="1"/>
    <col min="16228" max="16229" width="15.90625" style="385" hidden="1"/>
    <col min="16230" max="16235" width="16.08984375" style="385" hidden="1"/>
    <col min="16236" max="16236" width="6.08984375" style="385" hidden="1"/>
    <col min="16237" max="16237" width="3" style="385" hidden="1"/>
    <col min="16238" max="16384" width="8.63281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ht="13"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ht="13"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5"/>
      <c r="DE19" s="385"/>
    </row>
    <row r="20" spans="1:351" ht="13" x14ac:dyDescent="0.2">
      <c r="DD20" s="385"/>
      <c r="DE20" s="385"/>
    </row>
    <row r="21" spans="1:351" ht="16.5"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5" x14ac:dyDescent="0.2">
      <c r="B22" s="386"/>
      <c r="MM22" s="417"/>
    </row>
    <row r="23" spans="1:351" ht="13" x14ac:dyDescent="0.2">
      <c r="B23" s="386"/>
    </row>
    <row r="24" spans="1:351" ht="13" x14ac:dyDescent="0.2">
      <c r="B24" s="386"/>
    </row>
    <row r="25" spans="1:351" ht="13" x14ac:dyDescent="0.2">
      <c r="B25" s="386"/>
    </row>
    <row r="26" spans="1:351" ht="13" x14ac:dyDescent="0.2">
      <c r="B26" s="386"/>
    </row>
    <row r="27" spans="1:351" ht="13" x14ac:dyDescent="0.2">
      <c r="B27" s="386"/>
    </row>
    <row r="28" spans="1:351" ht="13" x14ac:dyDescent="0.2">
      <c r="B28" s="386"/>
    </row>
    <row r="29" spans="1:351" ht="13" x14ac:dyDescent="0.2">
      <c r="B29" s="386"/>
    </row>
    <row r="30" spans="1:351" ht="13" x14ac:dyDescent="0.2">
      <c r="B30" s="386"/>
    </row>
    <row r="31" spans="1:351" ht="13" x14ac:dyDescent="0.2">
      <c r="B31" s="386"/>
    </row>
    <row r="32" spans="1:351" ht="13" x14ac:dyDescent="0.2">
      <c r="B32" s="386"/>
    </row>
    <row r="33" spans="2:109" ht="13" x14ac:dyDescent="0.2">
      <c r="B33" s="386"/>
    </row>
    <row r="34" spans="2:109" ht="13" x14ac:dyDescent="0.2">
      <c r="B34" s="386"/>
    </row>
    <row r="35" spans="2:109" ht="13" x14ac:dyDescent="0.2">
      <c r="B35" s="386"/>
    </row>
    <row r="36" spans="2:109" ht="13" x14ac:dyDescent="0.2">
      <c r="B36" s="386"/>
    </row>
    <row r="37" spans="2:109" ht="13" x14ac:dyDescent="0.2">
      <c r="B37" s="386"/>
    </row>
    <row r="38" spans="2:109" ht="13" x14ac:dyDescent="0.2">
      <c r="B38" s="386"/>
    </row>
    <row r="39" spans="2:109" ht="13"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 x14ac:dyDescent="0.2">
      <c r="B40" s="406"/>
      <c r="DD40" s="406"/>
      <c r="DE40" s="385"/>
    </row>
    <row r="41" spans="2:109" ht="16.5" x14ac:dyDescent="0.2">
      <c r="B41" s="416" t="s">
        <v>623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 x14ac:dyDescent="0.2">
      <c r="B42" s="386"/>
      <c r="G42" s="402"/>
      <c r="I42" s="401"/>
      <c r="J42" s="401"/>
      <c r="K42" s="401"/>
      <c r="AM42" s="402"/>
      <c r="AN42" s="402" t="s">
        <v>620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7" t="s">
        <v>625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 x14ac:dyDescent="0.2">
      <c r="B49" s="386"/>
      <c r="AN49" s="385" t="s">
        <v>619</v>
      </c>
    </row>
    <row r="50" spans="1:109" ht="13" x14ac:dyDescent="0.2">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563</v>
      </c>
      <c r="BQ50" s="1309"/>
      <c r="BR50" s="1309"/>
      <c r="BS50" s="1309"/>
      <c r="BT50" s="1309"/>
      <c r="BU50" s="1309"/>
      <c r="BV50" s="1309"/>
      <c r="BW50" s="1309"/>
      <c r="BX50" s="1309" t="s">
        <v>564</v>
      </c>
      <c r="BY50" s="1309"/>
      <c r="BZ50" s="1309"/>
      <c r="CA50" s="1309"/>
      <c r="CB50" s="1309"/>
      <c r="CC50" s="1309"/>
      <c r="CD50" s="1309"/>
      <c r="CE50" s="1309"/>
      <c r="CF50" s="1309" t="s">
        <v>565</v>
      </c>
      <c r="CG50" s="1309"/>
      <c r="CH50" s="1309"/>
      <c r="CI50" s="1309"/>
      <c r="CJ50" s="1309"/>
      <c r="CK50" s="1309"/>
      <c r="CL50" s="1309"/>
      <c r="CM50" s="1309"/>
      <c r="CN50" s="1309" t="s">
        <v>566</v>
      </c>
      <c r="CO50" s="1309"/>
      <c r="CP50" s="1309"/>
      <c r="CQ50" s="1309"/>
      <c r="CR50" s="1309"/>
      <c r="CS50" s="1309"/>
      <c r="CT50" s="1309"/>
      <c r="CU50" s="1309"/>
      <c r="CV50" s="1309" t="s">
        <v>567</v>
      </c>
      <c r="CW50" s="1309"/>
      <c r="CX50" s="1309"/>
      <c r="CY50" s="1309"/>
      <c r="CZ50" s="1309"/>
      <c r="DA50" s="1309"/>
      <c r="DB50" s="1309"/>
      <c r="DC50" s="1309"/>
    </row>
    <row r="51" spans="1:109" ht="13.5" customHeight="1" x14ac:dyDescent="0.2">
      <c r="B51" s="386"/>
      <c r="G51" s="1316"/>
      <c r="H51" s="1316"/>
      <c r="I51" s="1326"/>
      <c r="J51" s="1326"/>
      <c r="K51" s="1312"/>
      <c r="L51" s="1312"/>
      <c r="M51" s="1312"/>
      <c r="N51" s="1312"/>
      <c r="AM51" s="393"/>
      <c r="AN51" s="1307" t="s">
        <v>618</v>
      </c>
      <c r="AO51" s="1307"/>
      <c r="AP51" s="1307"/>
      <c r="AQ51" s="1307"/>
      <c r="AR51" s="1307"/>
      <c r="AS51" s="1307"/>
      <c r="AT51" s="1307"/>
      <c r="AU51" s="1307"/>
      <c r="AV51" s="1307"/>
      <c r="AW51" s="1307"/>
      <c r="AX51" s="1307"/>
      <c r="AY51" s="1307"/>
      <c r="AZ51" s="1307"/>
      <c r="BA51" s="1307"/>
      <c r="BB51" s="1307" t="s">
        <v>616</v>
      </c>
      <c r="BC51" s="1307"/>
      <c r="BD51" s="1307"/>
      <c r="BE51" s="1307"/>
      <c r="BF51" s="1307"/>
      <c r="BG51" s="1307"/>
      <c r="BH51" s="1307"/>
      <c r="BI51" s="1307"/>
      <c r="BJ51" s="1307"/>
      <c r="BK51" s="1307"/>
      <c r="BL51" s="1307"/>
      <c r="BM51" s="1307"/>
      <c r="BN51" s="1307"/>
      <c r="BO51" s="1307"/>
      <c r="BP51" s="1327"/>
      <c r="BQ51" s="1305"/>
      <c r="BR51" s="1305"/>
      <c r="BS51" s="1305"/>
      <c r="BT51" s="1305"/>
      <c r="BU51" s="1305"/>
      <c r="BV51" s="1305"/>
      <c r="BW51" s="1305"/>
      <c r="BX51" s="1305">
        <v>60.7</v>
      </c>
      <c r="BY51" s="1305"/>
      <c r="BZ51" s="1305"/>
      <c r="CA51" s="1305"/>
      <c r="CB51" s="1305"/>
      <c r="CC51" s="1305"/>
      <c r="CD51" s="1305"/>
      <c r="CE51" s="1305"/>
      <c r="CF51" s="1305">
        <v>68.8</v>
      </c>
      <c r="CG51" s="1305"/>
      <c r="CH51" s="1305"/>
      <c r="CI51" s="1305"/>
      <c r="CJ51" s="1305"/>
      <c r="CK51" s="1305"/>
      <c r="CL51" s="1305"/>
      <c r="CM51" s="1305"/>
      <c r="CN51" s="1305">
        <v>74</v>
      </c>
      <c r="CO51" s="1305"/>
      <c r="CP51" s="1305"/>
      <c r="CQ51" s="1305"/>
      <c r="CR51" s="1305"/>
      <c r="CS51" s="1305"/>
      <c r="CT51" s="1305"/>
      <c r="CU51" s="1305"/>
      <c r="CV51" s="1305">
        <v>59.6</v>
      </c>
      <c r="CW51" s="1305"/>
      <c r="CX51" s="1305"/>
      <c r="CY51" s="1305"/>
      <c r="CZ51" s="1305"/>
      <c r="DA51" s="1305"/>
      <c r="DB51" s="1305"/>
      <c r="DC51" s="1305"/>
    </row>
    <row r="52" spans="1:109" ht="13" x14ac:dyDescent="0.2">
      <c r="B52" s="386"/>
      <c r="G52" s="1316"/>
      <c r="H52" s="1316"/>
      <c r="I52" s="1326"/>
      <c r="J52" s="1326"/>
      <c r="K52" s="1312"/>
      <c r="L52" s="1312"/>
      <c r="M52" s="1312"/>
      <c r="N52" s="1312"/>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1"/>
      <c r="B53" s="386"/>
      <c r="G53" s="1316"/>
      <c r="H53" s="1316"/>
      <c r="I53" s="1310"/>
      <c r="J53" s="1310"/>
      <c r="K53" s="1312"/>
      <c r="L53" s="1312"/>
      <c r="M53" s="1312"/>
      <c r="N53" s="1312"/>
      <c r="AM53" s="393"/>
      <c r="AN53" s="1307"/>
      <c r="AO53" s="1307"/>
      <c r="AP53" s="1307"/>
      <c r="AQ53" s="1307"/>
      <c r="AR53" s="1307"/>
      <c r="AS53" s="1307"/>
      <c r="AT53" s="1307"/>
      <c r="AU53" s="1307"/>
      <c r="AV53" s="1307"/>
      <c r="AW53" s="1307"/>
      <c r="AX53" s="1307"/>
      <c r="AY53" s="1307"/>
      <c r="AZ53" s="1307"/>
      <c r="BA53" s="1307"/>
      <c r="BB53" s="1307" t="s">
        <v>622</v>
      </c>
      <c r="BC53" s="1307"/>
      <c r="BD53" s="1307"/>
      <c r="BE53" s="1307"/>
      <c r="BF53" s="1307"/>
      <c r="BG53" s="1307"/>
      <c r="BH53" s="1307"/>
      <c r="BI53" s="1307"/>
      <c r="BJ53" s="1307"/>
      <c r="BK53" s="1307"/>
      <c r="BL53" s="1307"/>
      <c r="BM53" s="1307"/>
      <c r="BN53" s="1307"/>
      <c r="BO53" s="1307"/>
      <c r="BP53" s="1327"/>
      <c r="BQ53" s="1305"/>
      <c r="BR53" s="1305"/>
      <c r="BS53" s="1305"/>
      <c r="BT53" s="1305"/>
      <c r="BU53" s="1305"/>
      <c r="BV53" s="1305"/>
      <c r="BW53" s="1305"/>
      <c r="BX53" s="1305">
        <v>52</v>
      </c>
      <c r="BY53" s="1305"/>
      <c r="BZ53" s="1305"/>
      <c r="CA53" s="1305"/>
      <c r="CB53" s="1305"/>
      <c r="CC53" s="1305"/>
      <c r="CD53" s="1305"/>
      <c r="CE53" s="1305"/>
      <c r="CF53" s="1305">
        <v>52.3</v>
      </c>
      <c r="CG53" s="1305"/>
      <c r="CH53" s="1305"/>
      <c r="CI53" s="1305"/>
      <c r="CJ53" s="1305"/>
      <c r="CK53" s="1305"/>
      <c r="CL53" s="1305"/>
      <c r="CM53" s="1305"/>
      <c r="CN53" s="1305">
        <v>54</v>
      </c>
      <c r="CO53" s="1305"/>
      <c r="CP53" s="1305"/>
      <c r="CQ53" s="1305"/>
      <c r="CR53" s="1305"/>
      <c r="CS53" s="1305"/>
      <c r="CT53" s="1305"/>
      <c r="CU53" s="1305"/>
      <c r="CV53" s="1305">
        <v>55.5</v>
      </c>
      <c r="CW53" s="1305"/>
      <c r="CX53" s="1305"/>
      <c r="CY53" s="1305"/>
      <c r="CZ53" s="1305"/>
      <c r="DA53" s="1305"/>
      <c r="DB53" s="1305"/>
      <c r="DC53" s="1305"/>
    </row>
    <row r="54" spans="1:109" ht="13" x14ac:dyDescent="0.2">
      <c r="A54" s="401"/>
      <c r="B54" s="386"/>
      <c r="G54" s="1316"/>
      <c r="H54" s="1316"/>
      <c r="I54" s="1310"/>
      <c r="J54" s="1310"/>
      <c r="K54" s="1312"/>
      <c r="L54" s="1312"/>
      <c r="M54" s="1312"/>
      <c r="N54" s="1312"/>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1"/>
      <c r="B55" s="386"/>
      <c r="G55" s="1310"/>
      <c r="H55" s="1310"/>
      <c r="I55" s="1310"/>
      <c r="J55" s="1310"/>
      <c r="K55" s="1312"/>
      <c r="L55" s="1312"/>
      <c r="M55" s="1312"/>
      <c r="N55" s="1312"/>
      <c r="AN55" s="1309" t="s">
        <v>617</v>
      </c>
      <c r="AO55" s="1309"/>
      <c r="AP55" s="1309"/>
      <c r="AQ55" s="1309"/>
      <c r="AR55" s="1309"/>
      <c r="AS55" s="1309"/>
      <c r="AT55" s="1309"/>
      <c r="AU55" s="1309"/>
      <c r="AV55" s="1309"/>
      <c r="AW55" s="1309"/>
      <c r="AX55" s="1309"/>
      <c r="AY55" s="1309"/>
      <c r="AZ55" s="1309"/>
      <c r="BA55" s="1309"/>
      <c r="BB55" s="1307" t="s">
        <v>616</v>
      </c>
      <c r="BC55" s="1307"/>
      <c r="BD55" s="1307"/>
      <c r="BE55" s="1307"/>
      <c r="BF55" s="1307"/>
      <c r="BG55" s="1307"/>
      <c r="BH55" s="1307"/>
      <c r="BI55" s="1307"/>
      <c r="BJ55" s="1307"/>
      <c r="BK55" s="1307"/>
      <c r="BL55" s="1307"/>
      <c r="BM55" s="1307"/>
      <c r="BN55" s="1307"/>
      <c r="BO55" s="1307"/>
      <c r="BP55" s="1327"/>
      <c r="BQ55" s="1305"/>
      <c r="BR55" s="1305"/>
      <c r="BS55" s="1305"/>
      <c r="BT55" s="1305"/>
      <c r="BU55" s="1305"/>
      <c r="BV55" s="1305"/>
      <c r="BW55" s="1305"/>
      <c r="BX55" s="1305">
        <v>37.299999999999997</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ht="13" x14ac:dyDescent="0.2">
      <c r="A56" s="401"/>
      <c r="B56" s="386"/>
      <c r="G56" s="1310"/>
      <c r="H56" s="1310"/>
      <c r="I56" s="1310"/>
      <c r="J56" s="1310"/>
      <c r="K56" s="1312"/>
      <c r="L56" s="1312"/>
      <c r="M56" s="1312"/>
      <c r="N56" s="1312"/>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 x14ac:dyDescent="0.2">
      <c r="B57" s="407"/>
      <c r="G57" s="1310"/>
      <c r="H57" s="1310"/>
      <c r="I57" s="1311"/>
      <c r="J57" s="1311"/>
      <c r="K57" s="1312"/>
      <c r="L57" s="1312"/>
      <c r="M57" s="1312"/>
      <c r="N57" s="1312"/>
      <c r="AM57" s="385"/>
      <c r="AN57" s="1309"/>
      <c r="AO57" s="1309"/>
      <c r="AP57" s="1309"/>
      <c r="AQ57" s="1309"/>
      <c r="AR57" s="1309"/>
      <c r="AS57" s="1309"/>
      <c r="AT57" s="1309"/>
      <c r="AU57" s="1309"/>
      <c r="AV57" s="1309"/>
      <c r="AW57" s="1309"/>
      <c r="AX57" s="1309"/>
      <c r="AY57" s="1309"/>
      <c r="AZ57" s="1309"/>
      <c r="BA57" s="1309"/>
      <c r="BB57" s="1307" t="s">
        <v>622</v>
      </c>
      <c r="BC57" s="1307"/>
      <c r="BD57" s="1307"/>
      <c r="BE57" s="1307"/>
      <c r="BF57" s="1307"/>
      <c r="BG57" s="1307"/>
      <c r="BH57" s="1307"/>
      <c r="BI57" s="1307"/>
      <c r="BJ57" s="1307"/>
      <c r="BK57" s="1307"/>
      <c r="BL57" s="1307"/>
      <c r="BM57" s="1307"/>
      <c r="BN57" s="1307"/>
      <c r="BO57" s="1307"/>
      <c r="BP57" s="1327"/>
      <c r="BQ57" s="1305"/>
      <c r="BR57" s="1305"/>
      <c r="BS57" s="1305"/>
      <c r="BT57" s="1305"/>
      <c r="BU57" s="1305"/>
      <c r="BV57" s="1305"/>
      <c r="BW57" s="1305"/>
      <c r="BX57" s="1305">
        <v>55.2</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12"/>
      <c r="DE57" s="407"/>
    </row>
    <row r="58" spans="1:109" s="401" customFormat="1" ht="13" x14ac:dyDescent="0.2">
      <c r="A58" s="385"/>
      <c r="B58" s="407"/>
      <c r="G58" s="1310"/>
      <c r="H58" s="1310"/>
      <c r="I58" s="1311"/>
      <c r="J58" s="1311"/>
      <c r="K58" s="1312"/>
      <c r="L58" s="1312"/>
      <c r="M58" s="1312"/>
      <c r="N58" s="1312"/>
      <c r="AM58" s="385"/>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5" x14ac:dyDescent="0.2">
      <c r="B63" s="405" t="s">
        <v>621</v>
      </c>
    </row>
    <row r="64" spans="1:109" ht="13" x14ac:dyDescent="0.2">
      <c r="B64" s="386"/>
      <c r="G64" s="402"/>
      <c r="I64" s="404"/>
      <c r="J64" s="404"/>
      <c r="K64" s="404"/>
      <c r="L64" s="404"/>
      <c r="M64" s="404"/>
      <c r="N64" s="403"/>
      <c r="AM64" s="402"/>
      <c r="AN64" s="402" t="s">
        <v>620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 x14ac:dyDescent="0.2">
      <c r="B65" s="386"/>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 x14ac:dyDescent="0.2">
      <c r="B71" s="386"/>
      <c r="G71" s="396"/>
      <c r="I71" s="399"/>
      <c r="J71" s="398"/>
      <c r="K71" s="398"/>
      <c r="L71" s="397"/>
      <c r="M71" s="398"/>
      <c r="N71" s="397"/>
      <c r="AM71" s="396"/>
      <c r="AN71" s="385" t="s">
        <v>619</v>
      </c>
    </row>
    <row r="72" spans="2:107" ht="13" x14ac:dyDescent="0.2">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563</v>
      </c>
      <c r="BQ72" s="1309"/>
      <c r="BR72" s="1309"/>
      <c r="BS72" s="1309"/>
      <c r="BT72" s="1309"/>
      <c r="BU72" s="1309"/>
      <c r="BV72" s="1309"/>
      <c r="BW72" s="1309"/>
      <c r="BX72" s="1309" t="s">
        <v>564</v>
      </c>
      <c r="BY72" s="1309"/>
      <c r="BZ72" s="1309"/>
      <c r="CA72" s="1309"/>
      <c r="CB72" s="1309"/>
      <c r="CC72" s="1309"/>
      <c r="CD72" s="1309"/>
      <c r="CE72" s="1309"/>
      <c r="CF72" s="1309" t="s">
        <v>565</v>
      </c>
      <c r="CG72" s="1309"/>
      <c r="CH72" s="1309"/>
      <c r="CI72" s="1309"/>
      <c r="CJ72" s="1309"/>
      <c r="CK72" s="1309"/>
      <c r="CL72" s="1309"/>
      <c r="CM72" s="1309"/>
      <c r="CN72" s="1309" t="s">
        <v>566</v>
      </c>
      <c r="CO72" s="1309"/>
      <c r="CP72" s="1309"/>
      <c r="CQ72" s="1309"/>
      <c r="CR72" s="1309"/>
      <c r="CS72" s="1309"/>
      <c r="CT72" s="1309"/>
      <c r="CU72" s="1309"/>
      <c r="CV72" s="1309" t="s">
        <v>567</v>
      </c>
      <c r="CW72" s="1309"/>
      <c r="CX72" s="1309"/>
      <c r="CY72" s="1309"/>
      <c r="CZ72" s="1309"/>
      <c r="DA72" s="1309"/>
      <c r="DB72" s="1309"/>
      <c r="DC72" s="1309"/>
    </row>
    <row r="73" spans="2:107" ht="13" x14ac:dyDescent="0.2">
      <c r="B73" s="386"/>
      <c r="G73" s="1316"/>
      <c r="H73" s="1316"/>
      <c r="I73" s="1316"/>
      <c r="J73" s="1316"/>
      <c r="K73" s="1308"/>
      <c r="L73" s="1308"/>
      <c r="M73" s="1308"/>
      <c r="N73" s="1308"/>
      <c r="AM73" s="393"/>
      <c r="AN73" s="1307" t="s">
        <v>618</v>
      </c>
      <c r="AO73" s="1307"/>
      <c r="AP73" s="1307"/>
      <c r="AQ73" s="1307"/>
      <c r="AR73" s="1307"/>
      <c r="AS73" s="1307"/>
      <c r="AT73" s="1307"/>
      <c r="AU73" s="1307"/>
      <c r="AV73" s="1307"/>
      <c r="AW73" s="1307"/>
      <c r="AX73" s="1307"/>
      <c r="AY73" s="1307"/>
      <c r="AZ73" s="1307"/>
      <c r="BA73" s="1307"/>
      <c r="BB73" s="1307" t="s">
        <v>616</v>
      </c>
      <c r="BC73" s="1307"/>
      <c r="BD73" s="1307"/>
      <c r="BE73" s="1307"/>
      <c r="BF73" s="1307"/>
      <c r="BG73" s="1307"/>
      <c r="BH73" s="1307"/>
      <c r="BI73" s="1307"/>
      <c r="BJ73" s="1307"/>
      <c r="BK73" s="1307"/>
      <c r="BL73" s="1307"/>
      <c r="BM73" s="1307"/>
      <c r="BN73" s="1307"/>
      <c r="BO73" s="1307"/>
      <c r="BP73" s="1305">
        <v>65.7</v>
      </c>
      <c r="BQ73" s="1305"/>
      <c r="BR73" s="1305"/>
      <c r="BS73" s="1305"/>
      <c r="BT73" s="1305"/>
      <c r="BU73" s="1305"/>
      <c r="BV73" s="1305"/>
      <c r="BW73" s="1305"/>
      <c r="BX73" s="1305">
        <v>60.7</v>
      </c>
      <c r="BY73" s="1305"/>
      <c r="BZ73" s="1305"/>
      <c r="CA73" s="1305"/>
      <c r="CB73" s="1305"/>
      <c r="CC73" s="1305"/>
      <c r="CD73" s="1305"/>
      <c r="CE73" s="1305"/>
      <c r="CF73" s="1305">
        <v>68.8</v>
      </c>
      <c r="CG73" s="1305"/>
      <c r="CH73" s="1305"/>
      <c r="CI73" s="1305"/>
      <c r="CJ73" s="1305"/>
      <c r="CK73" s="1305"/>
      <c r="CL73" s="1305"/>
      <c r="CM73" s="1305"/>
      <c r="CN73" s="1305">
        <v>74</v>
      </c>
      <c r="CO73" s="1305"/>
      <c r="CP73" s="1305"/>
      <c r="CQ73" s="1305"/>
      <c r="CR73" s="1305"/>
      <c r="CS73" s="1305"/>
      <c r="CT73" s="1305"/>
      <c r="CU73" s="1305"/>
      <c r="CV73" s="1305">
        <v>59.6</v>
      </c>
      <c r="CW73" s="1305"/>
      <c r="CX73" s="1305"/>
      <c r="CY73" s="1305"/>
      <c r="CZ73" s="1305"/>
      <c r="DA73" s="1305"/>
      <c r="DB73" s="1305"/>
      <c r="DC73" s="1305"/>
    </row>
    <row r="74" spans="2:107" ht="13" x14ac:dyDescent="0.2">
      <c r="B74" s="386"/>
      <c r="G74" s="1316"/>
      <c r="H74" s="1316"/>
      <c r="I74" s="1316"/>
      <c r="J74" s="1316"/>
      <c r="K74" s="1308"/>
      <c r="L74" s="1308"/>
      <c r="M74" s="1308"/>
      <c r="N74" s="1308"/>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86"/>
      <c r="G75" s="1316"/>
      <c r="H75" s="1316"/>
      <c r="I75" s="1310"/>
      <c r="J75" s="1310"/>
      <c r="K75" s="1312"/>
      <c r="L75" s="1312"/>
      <c r="M75" s="1312"/>
      <c r="N75" s="1312"/>
      <c r="AM75" s="393"/>
      <c r="AN75" s="1307"/>
      <c r="AO75" s="1307"/>
      <c r="AP75" s="1307"/>
      <c r="AQ75" s="1307"/>
      <c r="AR75" s="1307"/>
      <c r="AS75" s="1307"/>
      <c r="AT75" s="1307"/>
      <c r="AU75" s="1307"/>
      <c r="AV75" s="1307"/>
      <c r="AW75" s="1307"/>
      <c r="AX75" s="1307"/>
      <c r="AY75" s="1307"/>
      <c r="AZ75" s="1307"/>
      <c r="BA75" s="1307"/>
      <c r="BB75" s="1307" t="s">
        <v>615</v>
      </c>
      <c r="BC75" s="1307"/>
      <c r="BD75" s="1307"/>
      <c r="BE75" s="1307"/>
      <c r="BF75" s="1307"/>
      <c r="BG75" s="1307"/>
      <c r="BH75" s="1307"/>
      <c r="BI75" s="1307"/>
      <c r="BJ75" s="1307"/>
      <c r="BK75" s="1307"/>
      <c r="BL75" s="1307"/>
      <c r="BM75" s="1307"/>
      <c r="BN75" s="1307"/>
      <c r="BO75" s="1307"/>
      <c r="BP75" s="1305">
        <v>11.1</v>
      </c>
      <c r="BQ75" s="1305"/>
      <c r="BR75" s="1305"/>
      <c r="BS75" s="1305"/>
      <c r="BT75" s="1305"/>
      <c r="BU75" s="1305"/>
      <c r="BV75" s="1305"/>
      <c r="BW75" s="1305"/>
      <c r="BX75" s="1305">
        <v>10.6</v>
      </c>
      <c r="BY75" s="1305"/>
      <c r="BZ75" s="1305"/>
      <c r="CA75" s="1305"/>
      <c r="CB75" s="1305"/>
      <c r="CC75" s="1305"/>
      <c r="CD75" s="1305"/>
      <c r="CE75" s="1305"/>
      <c r="CF75" s="1305">
        <v>10.199999999999999</v>
      </c>
      <c r="CG75" s="1305"/>
      <c r="CH75" s="1305"/>
      <c r="CI75" s="1305"/>
      <c r="CJ75" s="1305"/>
      <c r="CK75" s="1305"/>
      <c r="CL75" s="1305"/>
      <c r="CM75" s="1305"/>
      <c r="CN75" s="1305">
        <v>10</v>
      </c>
      <c r="CO75" s="1305"/>
      <c r="CP75" s="1305"/>
      <c r="CQ75" s="1305"/>
      <c r="CR75" s="1305"/>
      <c r="CS75" s="1305"/>
      <c r="CT75" s="1305"/>
      <c r="CU75" s="1305"/>
      <c r="CV75" s="1305">
        <v>9.1</v>
      </c>
      <c r="CW75" s="1305"/>
      <c r="CX75" s="1305"/>
      <c r="CY75" s="1305"/>
      <c r="CZ75" s="1305"/>
      <c r="DA75" s="1305"/>
      <c r="DB75" s="1305"/>
      <c r="DC75" s="1305"/>
    </row>
    <row r="76" spans="2:107" ht="13" x14ac:dyDescent="0.2">
      <c r="B76" s="386"/>
      <c r="G76" s="1316"/>
      <c r="H76" s="1316"/>
      <c r="I76" s="1310"/>
      <c r="J76" s="1310"/>
      <c r="K76" s="1312"/>
      <c r="L76" s="1312"/>
      <c r="M76" s="1312"/>
      <c r="N76" s="1312"/>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86"/>
      <c r="G77" s="1310"/>
      <c r="H77" s="1310"/>
      <c r="I77" s="1310"/>
      <c r="J77" s="1310"/>
      <c r="K77" s="1308"/>
      <c r="L77" s="1308"/>
      <c r="M77" s="1308"/>
      <c r="N77" s="1308"/>
      <c r="AN77" s="1309" t="s">
        <v>617</v>
      </c>
      <c r="AO77" s="1309"/>
      <c r="AP77" s="1309"/>
      <c r="AQ77" s="1309"/>
      <c r="AR77" s="1309"/>
      <c r="AS77" s="1309"/>
      <c r="AT77" s="1309"/>
      <c r="AU77" s="1309"/>
      <c r="AV77" s="1309"/>
      <c r="AW77" s="1309"/>
      <c r="AX77" s="1309"/>
      <c r="AY77" s="1309"/>
      <c r="AZ77" s="1309"/>
      <c r="BA77" s="1309"/>
      <c r="BB77" s="1307" t="s">
        <v>616</v>
      </c>
      <c r="BC77" s="1307"/>
      <c r="BD77" s="1307"/>
      <c r="BE77" s="1307"/>
      <c r="BF77" s="1307"/>
      <c r="BG77" s="1307"/>
      <c r="BH77" s="1307"/>
      <c r="BI77" s="1307"/>
      <c r="BJ77" s="1307"/>
      <c r="BK77" s="1307"/>
      <c r="BL77" s="1307"/>
      <c r="BM77" s="1307"/>
      <c r="BN77" s="1307"/>
      <c r="BO77" s="1307"/>
      <c r="BP77" s="1305">
        <v>33</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ht="13" x14ac:dyDescent="0.2">
      <c r="B78" s="386"/>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86"/>
      <c r="G79" s="1310"/>
      <c r="H79" s="1310"/>
      <c r="I79" s="1311"/>
      <c r="J79" s="1311"/>
      <c r="K79" s="1306"/>
      <c r="L79" s="1306"/>
      <c r="M79" s="1306"/>
      <c r="N79" s="1306"/>
      <c r="AN79" s="1309"/>
      <c r="AO79" s="1309"/>
      <c r="AP79" s="1309"/>
      <c r="AQ79" s="1309"/>
      <c r="AR79" s="1309"/>
      <c r="AS79" s="1309"/>
      <c r="AT79" s="1309"/>
      <c r="AU79" s="1309"/>
      <c r="AV79" s="1309"/>
      <c r="AW79" s="1309"/>
      <c r="AX79" s="1309"/>
      <c r="AY79" s="1309"/>
      <c r="AZ79" s="1309"/>
      <c r="BA79" s="1309"/>
      <c r="BB79" s="1307" t="s">
        <v>615</v>
      </c>
      <c r="BC79" s="1307"/>
      <c r="BD79" s="1307"/>
      <c r="BE79" s="1307"/>
      <c r="BF79" s="1307"/>
      <c r="BG79" s="1307"/>
      <c r="BH79" s="1307"/>
      <c r="BI79" s="1307"/>
      <c r="BJ79" s="1307"/>
      <c r="BK79" s="1307"/>
      <c r="BL79" s="1307"/>
      <c r="BM79" s="1307"/>
      <c r="BN79" s="1307"/>
      <c r="BO79" s="1307"/>
      <c r="BP79" s="1305">
        <v>8.5</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ht="13" x14ac:dyDescent="0.2">
      <c r="B80" s="386"/>
      <c r="G80" s="1310"/>
      <c r="H80" s="1310"/>
      <c r="I80" s="1311"/>
      <c r="J80" s="1311"/>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86"/>
    </row>
    <row r="82" spans="2:109" ht="16.5"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 x14ac:dyDescent="0.2">
      <c r="DD84" s="385"/>
      <c r="DE84" s="385"/>
    </row>
    <row r="85" spans="2:109" ht="13" x14ac:dyDescent="0.2">
      <c r="DD85" s="385"/>
      <c r="DE85" s="385"/>
    </row>
    <row r="86" spans="2:109" ht="13" hidden="1" x14ac:dyDescent="0.2">
      <c r="DD86" s="385"/>
      <c r="DE86" s="385"/>
    </row>
    <row r="87" spans="2:109" ht="13" hidden="1" x14ac:dyDescent="0.2">
      <c r="K87" s="388"/>
      <c r="AQ87" s="388"/>
      <c r="BC87" s="388"/>
      <c r="BO87" s="388"/>
      <c r="CA87" s="388"/>
      <c r="CM87" s="388"/>
      <c r="CY87" s="388"/>
      <c r="DD87" s="385"/>
      <c r="DE87" s="385"/>
    </row>
    <row r="88" spans="2:109" ht="13" hidden="1" x14ac:dyDescent="0.2">
      <c r="DD88" s="385"/>
      <c r="DE88" s="385"/>
    </row>
    <row r="89" spans="2:109" ht="13" hidden="1" x14ac:dyDescent="0.2">
      <c r="DD89" s="385"/>
      <c r="DE89" s="385"/>
    </row>
    <row r="90" spans="2:109" ht="13" hidden="1" x14ac:dyDescent="0.2">
      <c r="DD90" s="385"/>
      <c r="DE90" s="385"/>
    </row>
    <row r="91" spans="2:109" ht="13"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HPyKSgJt4LEM1cvJHbM0HrCtya8B5EM4AMNswqapC8h0aQGkDtsHidZ+VQ5OFFztysvGC0jOX+pet9jYkeajg==" saltValue="wuyz1LQcKN9gOZNaDdL36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85" zoomScale="60" zoomScaleNormal="60" zoomScaleSheetLayoutView="70" workbookViewId="0">
      <selection activeCell="AX61" sqref="AX61"/>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UfcOT9El3vJ3N9imx7tTym+hNpGZd0DiMzcY/LXMAZLneMQyn0cw64fHVsCLD5uFDGOgxph7pnaxdssr2W5Vw==" saltValue="b+gxSRiISY+MRZSw7L63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election activeCell="AX61" sqref="AX61"/>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WoMNrK7gFxm95hAUk622Tr9NT16pghjIYVU0arAc7EGqmlipuCwYhpfhA0ZgfG2O4Hb5ljImu2eLYgGkJc0Ew==" saltValue="ovTg2E1hHsSGLJyBo2y0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561</v>
      </c>
      <c r="G2" s="156"/>
      <c r="H2" s="157"/>
    </row>
    <row r="3" spans="1:8" x14ac:dyDescent="0.2">
      <c r="A3" s="153" t="s">
        <v>554</v>
      </c>
      <c r="B3" s="158"/>
      <c r="C3" s="159"/>
      <c r="D3" s="160">
        <v>35344</v>
      </c>
      <c r="E3" s="161"/>
      <c r="F3" s="162">
        <v>65988</v>
      </c>
      <c r="G3" s="163"/>
      <c r="H3" s="164"/>
    </row>
    <row r="4" spans="1:8" x14ac:dyDescent="0.2">
      <c r="A4" s="165"/>
      <c r="B4" s="166"/>
      <c r="C4" s="167"/>
      <c r="D4" s="168">
        <v>20301</v>
      </c>
      <c r="E4" s="169"/>
      <c r="F4" s="170">
        <v>36473</v>
      </c>
      <c r="G4" s="171"/>
      <c r="H4" s="172"/>
    </row>
    <row r="5" spans="1:8" x14ac:dyDescent="0.2">
      <c r="A5" s="153" t="s">
        <v>556</v>
      </c>
      <c r="B5" s="158"/>
      <c r="C5" s="159"/>
      <c r="D5" s="160">
        <v>44826</v>
      </c>
      <c r="E5" s="161"/>
      <c r="F5" s="162">
        <v>54227</v>
      </c>
      <c r="G5" s="163"/>
      <c r="H5" s="164"/>
    </row>
    <row r="6" spans="1:8" x14ac:dyDescent="0.2">
      <c r="A6" s="165"/>
      <c r="B6" s="166"/>
      <c r="C6" s="167"/>
      <c r="D6" s="168">
        <v>31593</v>
      </c>
      <c r="E6" s="169"/>
      <c r="F6" s="170">
        <v>29694</v>
      </c>
      <c r="G6" s="171"/>
      <c r="H6" s="172"/>
    </row>
    <row r="7" spans="1:8" x14ac:dyDescent="0.2">
      <c r="A7" s="153" t="s">
        <v>557</v>
      </c>
      <c r="B7" s="158"/>
      <c r="C7" s="159"/>
      <c r="D7" s="160">
        <v>94500</v>
      </c>
      <c r="E7" s="161"/>
      <c r="F7" s="162">
        <v>57295</v>
      </c>
      <c r="G7" s="163"/>
      <c r="H7" s="164"/>
    </row>
    <row r="8" spans="1:8" x14ac:dyDescent="0.2">
      <c r="A8" s="165"/>
      <c r="B8" s="166"/>
      <c r="C8" s="167"/>
      <c r="D8" s="168">
        <v>74166</v>
      </c>
      <c r="E8" s="169"/>
      <c r="F8" s="170">
        <v>32771</v>
      </c>
      <c r="G8" s="171"/>
      <c r="H8" s="172"/>
    </row>
    <row r="9" spans="1:8" x14ac:dyDescent="0.2">
      <c r="A9" s="153" t="s">
        <v>558</v>
      </c>
      <c r="B9" s="158"/>
      <c r="C9" s="159"/>
      <c r="D9" s="160">
        <v>88312</v>
      </c>
      <c r="E9" s="161"/>
      <c r="F9" s="162">
        <v>54110</v>
      </c>
      <c r="G9" s="163"/>
      <c r="H9" s="164"/>
    </row>
    <row r="10" spans="1:8" x14ac:dyDescent="0.2">
      <c r="A10" s="165"/>
      <c r="B10" s="166"/>
      <c r="C10" s="167"/>
      <c r="D10" s="168">
        <v>62528</v>
      </c>
      <c r="E10" s="169"/>
      <c r="F10" s="170">
        <v>30620</v>
      </c>
      <c r="G10" s="171"/>
      <c r="H10" s="172"/>
    </row>
    <row r="11" spans="1:8" x14ac:dyDescent="0.2">
      <c r="A11" s="153" t="s">
        <v>559</v>
      </c>
      <c r="B11" s="158"/>
      <c r="C11" s="159"/>
      <c r="D11" s="160">
        <v>76474</v>
      </c>
      <c r="E11" s="161"/>
      <c r="F11" s="162">
        <v>54684</v>
      </c>
      <c r="G11" s="163"/>
      <c r="H11" s="164"/>
    </row>
    <row r="12" spans="1:8" x14ac:dyDescent="0.2">
      <c r="A12" s="165"/>
      <c r="B12" s="166"/>
      <c r="C12" s="173"/>
      <c r="D12" s="168">
        <v>53620</v>
      </c>
      <c r="E12" s="169"/>
      <c r="F12" s="170">
        <v>32829</v>
      </c>
      <c r="G12" s="171"/>
      <c r="H12" s="172"/>
    </row>
    <row r="13" spans="1:8" x14ac:dyDescent="0.2">
      <c r="A13" s="153"/>
      <c r="B13" s="158"/>
      <c r="C13" s="174"/>
      <c r="D13" s="175">
        <v>67891</v>
      </c>
      <c r="E13" s="176"/>
      <c r="F13" s="177">
        <v>57261</v>
      </c>
      <c r="G13" s="178"/>
      <c r="H13" s="164"/>
    </row>
    <row r="14" spans="1:8" x14ac:dyDescent="0.2">
      <c r="A14" s="165"/>
      <c r="B14" s="166"/>
      <c r="C14" s="167"/>
      <c r="D14" s="168">
        <v>48442</v>
      </c>
      <c r="E14" s="169"/>
      <c r="F14" s="170">
        <v>32477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3.07</v>
      </c>
      <c r="C19" s="179">
        <f>ROUND(VALUE(SUBSTITUTE(実質収支比率等に係る経年分析!G$48,"▲","-")),2)</f>
        <v>3.08</v>
      </c>
      <c r="D19" s="179">
        <f>ROUND(VALUE(SUBSTITUTE(実質収支比率等に係る経年分析!H$48,"▲","-")),2)</f>
        <v>3.81</v>
      </c>
      <c r="E19" s="179">
        <f>ROUND(VALUE(SUBSTITUTE(実質収支比率等に係る経年分析!I$48,"▲","-")),2)</f>
        <v>4.18</v>
      </c>
      <c r="F19" s="179">
        <f>ROUND(VALUE(SUBSTITUTE(実質収支比率等に係る経年分析!J$48,"▲","-")),2)</f>
        <v>4.8099999999999996</v>
      </c>
    </row>
    <row r="20" spans="1:11" x14ac:dyDescent="0.2">
      <c r="A20" s="179" t="s">
        <v>55</v>
      </c>
      <c r="B20" s="179">
        <f>ROUND(VALUE(SUBSTITUTE(実質収支比率等に係る経年分析!F$47,"▲","-")),2)</f>
        <v>12.4</v>
      </c>
      <c r="C20" s="179">
        <f>ROUND(VALUE(SUBSTITUTE(実質収支比率等に係る経年分析!G$47,"▲","-")),2)</f>
        <v>10.29</v>
      </c>
      <c r="D20" s="179">
        <f>ROUND(VALUE(SUBSTITUTE(実質収支比率等に係る経年分析!H$47,"▲","-")),2)</f>
        <v>9.32</v>
      </c>
      <c r="E20" s="179">
        <f>ROUND(VALUE(SUBSTITUTE(実質収支比率等に係る経年分析!I$47,"▲","-")),2)</f>
        <v>8.31</v>
      </c>
      <c r="F20" s="179">
        <f>ROUND(VALUE(SUBSTITUTE(実質収支比率等に係る経年分析!J$47,"▲","-")),2)</f>
        <v>9.91</v>
      </c>
    </row>
    <row r="21" spans="1:11" x14ac:dyDescent="0.2">
      <c r="A21" s="179" t="s">
        <v>56</v>
      </c>
      <c r="B21" s="179">
        <f>IF(ISNUMBER(VALUE(SUBSTITUTE(実質収支比率等に係る経年分析!F$49,"▲","-"))),ROUND(VALUE(SUBSTITUTE(実質収支比率等に係る経年分析!F$49,"▲","-")),2),NA())</f>
        <v>0.47</v>
      </c>
      <c r="C21" s="179">
        <f>IF(ISNUMBER(VALUE(SUBSTITUTE(実質収支比率等に係る経年分析!G$49,"▲","-"))),ROUND(VALUE(SUBSTITUTE(実質収支比率等に係る経年分析!G$49,"▲","-")),2),NA())</f>
        <v>0.61</v>
      </c>
      <c r="D21" s="179">
        <f>IF(ISNUMBER(VALUE(SUBSTITUTE(実質収支比率等に係る経年分析!H$49,"▲","-"))),ROUND(VALUE(SUBSTITUTE(実質収支比率等に係る経年分析!H$49,"▲","-")),2),NA())</f>
        <v>-0.42</v>
      </c>
      <c r="E21" s="179">
        <f>IF(ISNUMBER(VALUE(SUBSTITUTE(実質収支比率等に係る経年分析!I$49,"▲","-"))),ROUND(VALUE(SUBSTITUTE(実質収支比率等に係る経年分析!I$49,"▲","-")),2),NA())</f>
        <v>-0.63</v>
      </c>
      <c r="F21" s="179">
        <f>IF(ISNUMBER(VALUE(SUBSTITUTE(実質収支比率等に係る経年分析!J$49,"▲","-"))),ROUND(VALUE(SUBSTITUTE(実質収支比率等に係る経年分析!J$49,"▲","-")),2),NA())</f>
        <v>4.09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0.75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1.48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1.22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1.81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2">
      <c r="A30" s="180" t="str">
        <f>IF(連結実質赤字比率に係る赤字・黒字の構成分析!C$40="",NA(),連結実質赤字比率に係る赤字・黒字の構成分析!C$40)</f>
        <v>診療所事業会計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0.68</v>
      </c>
    </row>
    <row r="31" spans="1:11" x14ac:dyDescent="0.2">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0.73</v>
      </c>
    </row>
    <row r="32" spans="1:11" x14ac:dyDescent="0.2">
      <c r="A32" s="180" t="str">
        <f>IF(連結実質赤字比率に係る赤字・黒字の構成分析!C$38="",NA(),連結実質赤字比率に係る赤字・黒字の構成分析!C$38)</f>
        <v>介護老人保健施設事業会計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0.81</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1.42</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16.989999999999998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4146</v>
      </c>
      <c r="E42" s="181"/>
      <c r="F42" s="181"/>
      <c r="G42" s="181">
        <f>'実質公債費比率（分子）の構造'!L$52</f>
        <v>4109</v>
      </c>
      <c r="H42" s="181"/>
      <c r="I42" s="181"/>
      <c r="J42" s="181">
        <f>'実質公債費比率（分子）の構造'!M$52</f>
        <v>4100</v>
      </c>
      <c r="K42" s="181"/>
      <c r="L42" s="181"/>
      <c r="M42" s="181">
        <f>'実質公債費比率（分子）の構造'!N$52</f>
        <v>4273</v>
      </c>
      <c r="N42" s="181"/>
      <c r="O42" s="181"/>
      <c r="P42" s="181">
        <f>'実質公債費比率（分子）の構造'!O$52</f>
        <v>4390</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56</v>
      </c>
      <c r="C44" s="181"/>
      <c r="D44" s="181"/>
      <c r="E44" s="181">
        <f>'実質公債費比率（分子）の構造'!L$50</f>
        <v>58</v>
      </c>
      <c r="F44" s="181"/>
      <c r="G44" s="181"/>
      <c r="H44" s="181">
        <f>'実質公債費比率（分子）の構造'!M$50</f>
        <v>33</v>
      </c>
      <c r="I44" s="181"/>
      <c r="J44" s="181"/>
      <c r="K44" s="181">
        <f>'実質公債費比率（分子）の構造'!N$50</f>
        <v>27</v>
      </c>
      <c r="L44" s="181"/>
      <c r="M44" s="181"/>
      <c r="N44" s="181">
        <f>'実質公債費比率（分子）の構造'!O$50</f>
        <v>10</v>
      </c>
      <c r="O44" s="181"/>
      <c r="P44" s="181"/>
    </row>
    <row r="45" spans="1:16" x14ac:dyDescent="0.2">
      <c r="A45" s="181" t="s">
        <v>66</v>
      </c>
      <c r="B45" s="181">
        <f>'実質公債費比率（分子）の構造'!K$49</f>
        <v>607</v>
      </c>
      <c r="C45" s="181"/>
      <c r="D45" s="181"/>
      <c r="E45" s="181">
        <f>'実質公債費比率（分子）の構造'!L$49</f>
        <v>600</v>
      </c>
      <c r="F45" s="181"/>
      <c r="G45" s="181"/>
      <c r="H45" s="181">
        <f>'実質公債費比率（分子）の構造'!M$49</f>
        <v>667</v>
      </c>
      <c r="I45" s="181"/>
      <c r="J45" s="181"/>
      <c r="K45" s="181">
        <f>'実質公債費比率（分子）の構造'!N$49</f>
        <v>652</v>
      </c>
      <c r="L45" s="181"/>
      <c r="M45" s="181"/>
      <c r="N45" s="181">
        <f>'実質公債費比率（分子）の構造'!O$49</f>
        <v>461</v>
      </c>
      <c r="O45" s="181"/>
      <c r="P45" s="181"/>
    </row>
    <row r="46" spans="1:16" x14ac:dyDescent="0.2">
      <c r="A46" s="181" t="s">
        <v>67</v>
      </c>
      <c r="B46" s="181">
        <f>'実質公債費比率（分子）の構造'!K$48</f>
        <v>1813</v>
      </c>
      <c r="C46" s="181"/>
      <c r="D46" s="181"/>
      <c r="E46" s="181">
        <f>'実質公債費比率（分子）の構造'!L$48</f>
        <v>1940</v>
      </c>
      <c r="F46" s="181"/>
      <c r="G46" s="181"/>
      <c r="H46" s="181">
        <f>'実質公債費比率（分子）の構造'!M$48</f>
        <v>1821</v>
      </c>
      <c r="I46" s="181"/>
      <c r="J46" s="181"/>
      <c r="K46" s="181">
        <f>'実質公債費比率（分子）の構造'!N$48</f>
        <v>1795</v>
      </c>
      <c r="L46" s="181"/>
      <c r="M46" s="181"/>
      <c r="N46" s="181">
        <f>'実質公債費比率（分子）の構造'!O$48</f>
        <v>1668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3826</v>
      </c>
      <c r="C49" s="181"/>
      <c r="D49" s="181"/>
      <c r="E49" s="181">
        <f>'実質公債費比率（分子）の構造'!L$45</f>
        <v>3667</v>
      </c>
      <c r="F49" s="181"/>
      <c r="G49" s="181"/>
      <c r="H49" s="181">
        <f>'実質公債費比率（分子）の構造'!M$45</f>
        <v>3558</v>
      </c>
      <c r="I49" s="181"/>
      <c r="J49" s="181"/>
      <c r="K49" s="181">
        <f>'実質公債費比率（分子）の構造'!N$45</f>
        <v>3789</v>
      </c>
      <c r="L49" s="181"/>
      <c r="M49" s="181"/>
      <c r="N49" s="181">
        <f>'実質公債費比率（分子）の構造'!O$45</f>
        <v>3831</v>
      </c>
      <c r="O49" s="181"/>
      <c r="P49" s="181"/>
    </row>
    <row r="50" spans="1:16" x14ac:dyDescent="0.2">
      <c r="A50" s="181" t="s">
        <v>71</v>
      </c>
      <c r="B50" s="181" t="e">
        <f>NA()</f>
        <v>#N/A</v>
      </c>
      <c r="C50" s="181">
        <f>IF(ISNUMBER('実質公債費比率（分子）の構造'!K$53),'実質公債費比率（分子）の構造'!K$53,NA())</f>
        <v>2156</v>
      </c>
      <c r="D50" s="181" t="e">
        <f>NA()</f>
        <v>#N/A</v>
      </c>
      <c r="E50" s="181" t="e">
        <f>NA()</f>
        <v>#N/A</v>
      </c>
      <c r="F50" s="181">
        <f>IF(ISNUMBER('実質公債費比率（分子）の構造'!L$53),'実質公債費比率（分子）の構造'!L$53,NA())</f>
        <v>2156</v>
      </c>
      <c r="G50" s="181" t="e">
        <f>NA()</f>
        <v>#N/A</v>
      </c>
      <c r="H50" s="181" t="e">
        <f>NA()</f>
        <v>#N/A</v>
      </c>
      <c r="I50" s="181">
        <f>IF(ISNUMBER('実質公債費比率（分子）の構造'!M$53),'実質公債費比率（分子）の構造'!M$53,NA())</f>
        <v>1979</v>
      </c>
      <c r="J50" s="181" t="e">
        <f>NA()</f>
        <v>#N/A</v>
      </c>
      <c r="K50" s="181" t="e">
        <f>NA()</f>
        <v>#N/A</v>
      </c>
      <c r="L50" s="181">
        <f>IF(ISNUMBER('実質公債費比率（分子）の構造'!N$53),'実質公債費比率（分子）の構造'!N$53,NA())</f>
        <v>1990</v>
      </c>
      <c r="M50" s="181" t="e">
        <f>NA()</f>
        <v>#N/A</v>
      </c>
      <c r="N50" s="181" t="e">
        <f>NA()</f>
        <v>#N/A</v>
      </c>
      <c r="O50" s="181">
        <f>IF(ISNUMBER('実質公債費比率（分子）の構造'!O$53),'実質公債費比率（分子）の構造'!O$53,NA())</f>
        <v>1580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47784</v>
      </c>
      <c r="E56" s="180"/>
      <c r="F56" s="180"/>
      <c r="G56" s="180">
        <f>'将来負担比率（分子）の構造'!J$52</f>
        <v>47709</v>
      </c>
      <c r="H56" s="180"/>
      <c r="I56" s="180"/>
      <c r="J56" s="180">
        <f>'将来負担比率（分子）の構造'!K$52</f>
        <v>49629</v>
      </c>
      <c r="K56" s="180"/>
      <c r="L56" s="180"/>
      <c r="M56" s="180">
        <f>'将来負担比率（分子）の構造'!L$52</f>
        <v>50863</v>
      </c>
      <c r="N56" s="180"/>
      <c r="O56" s="180"/>
      <c r="P56" s="180">
        <f>'将来負担比率（分子）の構造'!M$52</f>
        <v>51462</v>
      </c>
    </row>
    <row r="57" spans="1:16" x14ac:dyDescent="0.2">
      <c r="A57" s="180" t="s">
        <v>42</v>
      </c>
      <c r="B57" s="180"/>
      <c r="C57" s="180"/>
      <c r="D57" s="180">
        <f>'将来負担比率（分子）の構造'!I$51</f>
        <v>228</v>
      </c>
      <c r="E57" s="180"/>
      <c r="F57" s="180"/>
      <c r="G57" s="180">
        <f>'将来負担比率（分子）の構造'!J$51</f>
        <v>245</v>
      </c>
      <c r="H57" s="180"/>
      <c r="I57" s="180"/>
      <c r="J57" s="180">
        <f>'将来負担比率（分子）の構造'!K$51</f>
        <v>162</v>
      </c>
      <c r="K57" s="180"/>
      <c r="L57" s="180"/>
      <c r="M57" s="180">
        <f>'将来負担比率（分子）の構造'!L$51</f>
        <v>161</v>
      </c>
      <c r="N57" s="180"/>
      <c r="O57" s="180"/>
      <c r="P57" s="180">
        <f>'将来負担比率（分子）の構造'!M$51</f>
        <v>180</v>
      </c>
    </row>
    <row r="58" spans="1:16" x14ac:dyDescent="0.2">
      <c r="A58" s="180" t="s">
        <v>41</v>
      </c>
      <c r="B58" s="180"/>
      <c r="C58" s="180"/>
      <c r="D58" s="180">
        <f>'将来負担比率（分子）の構造'!I$50</f>
        <v>7744</v>
      </c>
      <c r="E58" s="180"/>
      <c r="F58" s="180"/>
      <c r="G58" s="180">
        <f>'将来負担比率（分子）の構造'!J$50</f>
        <v>7426</v>
      </c>
      <c r="H58" s="180"/>
      <c r="I58" s="180"/>
      <c r="J58" s="180">
        <f>'将来負担比率（分子）の構造'!K$50</f>
        <v>7161</v>
      </c>
      <c r="K58" s="180"/>
      <c r="L58" s="180"/>
      <c r="M58" s="180">
        <f>'将来負担比率（分子）の構造'!L$50</f>
        <v>6508</v>
      </c>
      <c r="N58" s="180"/>
      <c r="O58" s="180"/>
      <c r="P58" s="180">
        <f>'将来負担比率（分子）の構造'!M$50</f>
        <v>7796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v>
      </c>
      <c r="C61" s="180"/>
      <c r="D61" s="180"/>
      <c r="E61" s="180">
        <f>'将来負担比率（分子）の構造'!J$46</f>
        <v>0</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6543</v>
      </c>
      <c r="C62" s="180"/>
      <c r="D62" s="180"/>
      <c r="E62" s="180">
        <f>'将来負担比率（分子）の構造'!J$45</f>
        <v>6200</v>
      </c>
      <c r="F62" s="180"/>
      <c r="G62" s="180"/>
      <c r="H62" s="180">
        <f>'将来負担比率（分子）の構造'!K$45</f>
        <v>6289</v>
      </c>
      <c r="I62" s="180"/>
      <c r="J62" s="180"/>
      <c r="K62" s="180">
        <f>'将来負担比率（分子）の構造'!L$45</f>
        <v>6427</v>
      </c>
      <c r="L62" s="180"/>
      <c r="M62" s="180"/>
      <c r="N62" s="180">
        <f>'将来負担比率（分子）の構造'!M$45</f>
        <v>6216</v>
      </c>
      <c r="O62" s="180"/>
      <c r="P62" s="180"/>
    </row>
    <row r="63" spans="1:16" x14ac:dyDescent="0.2">
      <c r="A63" s="180" t="s">
        <v>34</v>
      </c>
      <c r="B63" s="180">
        <f>'将来負担比率（分子）の構造'!I$44</f>
        <v>6300</v>
      </c>
      <c r="C63" s="180"/>
      <c r="D63" s="180"/>
      <c r="E63" s="180">
        <f>'将来負担比率（分子）の構造'!J$44</f>
        <v>5717</v>
      </c>
      <c r="F63" s="180"/>
      <c r="G63" s="180"/>
      <c r="H63" s="180">
        <f>'将来負担比率（分子）の構造'!K$44</f>
        <v>5187</v>
      </c>
      <c r="I63" s="180"/>
      <c r="J63" s="180"/>
      <c r="K63" s="180">
        <f>'将来負担比率（分子）の構造'!L$44</f>
        <v>4701</v>
      </c>
      <c r="L63" s="180"/>
      <c r="M63" s="180"/>
      <c r="N63" s="180">
        <f>'将来負担比率（分子）の構造'!M$44</f>
        <v>4572</v>
      </c>
      <c r="O63" s="180"/>
      <c r="P63" s="180"/>
    </row>
    <row r="64" spans="1:16" x14ac:dyDescent="0.2">
      <c r="A64" s="180" t="s">
        <v>33</v>
      </c>
      <c r="B64" s="180">
        <f>'将来負担比率（分子）の構造'!I$43</f>
        <v>21060</v>
      </c>
      <c r="C64" s="180"/>
      <c r="D64" s="180"/>
      <c r="E64" s="180">
        <f>'将来負担比率（分子）の構造'!J$43</f>
        <v>21350</v>
      </c>
      <c r="F64" s="180"/>
      <c r="G64" s="180"/>
      <c r="H64" s="180">
        <f>'将来負担比率（分子）の構造'!K$43</f>
        <v>20595</v>
      </c>
      <c r="I64" s="180"/>
      <c r="J64" s="180"/>
      <c r="K64" s="180">
        <f>'将来負担比率（分子）の構造'!L$43</f>
        <v>19623</v>
      </c>
      <c r="L64" s="180"/>
      <c r="M64" s="180"/>
      <c r="N64" s="180">
        <f>'将来負担比率（分子）の構造'!M$43</f>
        <v>17915</v>
      </c>
      <c r="O64" s="180"/>
      <c r="P64" s="180"/>
    </row>
    <row r="65" spans="1:16" x14ac:dyDescent="0.2">
      <c r="A65" s="180" t="s">
        <v>32</v>
      </c>
      <c r="B65" s="180">
        <f>'将来負担比率（分子）の構造'!I$42</f>
        <v>175</v>
      </c>
      <c r="C65" s="180"/>
      <c r="D65" s="180"/>
      <c r="E65" s="180">
        <f>'将来負担比率（分子）の構造'!J$42</f>
        <v>112</v>
      </c>
      <c r="F65" s="180"/>
      <c r="G65" s="180"/>
      <c r="H65" s="180">
        <f>'将来負担比率（分子）の構造'!K$42</f>
        <v>82</v>
      </c>
      <c r="I65" s="180"/>
      <c r="J65" s="180"/>
      <c r="K65" s="180">
        <f>'将来負担比率（分子）の構造'!L$42</f>
        <v>43</v>
      </c>
      <c r="L65" s="180"/>
      <c r="M65" s="180"/>
      <c r="N65" s="180">
        <f>'将来負担比率（分子）の構造'!M$42</f>
        <v>33</v>
      </c>
      <c r="O65" s="180"/>
      <c r="P65" s="180"/>
    </row>
    <row r="66" spans="1:16" x14ac:dyDescent="0.2">
      <c r="A66" s="180" t="s">
        <v>31</v>
      </c>
      <c r="B66" s="180">
        <f>'将来負担比率（分子）の構造'!I$41</f>
        <v>34986</v>
      </c>
      <c r="C66" s="180"/>
      <c r="D66" s="180"/>
      <c r="E66" s="180">
        <f>'将来負担比率（分子）の構造'!J$41</f>
        <v>34518</v>
      </c>
      <c r="F66" s="180"/>
      <c r="G66" s="180"/>
      <c r="H66" s="180">
        <f>'将来負担比率（分子）の構造'!K$41</f>
        <v>38762</v>
      </c>
      <c r="I66" s="180"/>
      <c r="J66" s="180"/>
      <c r="K66" s="180">
        <f>'将来負担比率（分子）の構造'!L$41</f>
        <v>41679</v>
      </c>
      <c r="L66" s="180"/>
      <c r="M66" s="180"/>
      <c r="N66" s="180">
        <f>'将来負担比率（分子）の構造'!M$41</f>
        <v>42893</v>
      </c>
      <c r="O66" s="180"/>
      <c r="P66" s="180"/>
    </row>
    <row r="67" spans="1:16" x14ac:dyDescent="0.2">
      <c r="A67" s="180" t="s">
        <v>75</v>
      </c>
      <c r="B67" s="180" t="e">
        <f>NA()</f>
        <v>#N/A</v>
      </c>
      <c r="C67" s="180">
        <f>IF(ISNUMBER('将来負担比率（分子）の構造'!I$53), IF('将来負担比率（分子）の構造'!I$53 &lt; 0, 0, '将来負担比率（分子）の構造'!I$53), NA())</f>
        <v>13310</v>
      </c>
      <c r="D67" s="180" t="e">
        <f>NA()</f>
        <v>#N/A</v>
      </c>
      <c r="E67" s="180" t="e">
        <f>NA()</f>
        <v>#N/A</v>
      </c>
      <c r="F67" s="180">
        <f>IF(ISNUMBER('将来負担比率（分子）の構造'!J$53), IF('将来負担比率（分子）の構造'!J$53 &lt; 0, 0, '将来負担比率（分子）の構造'!J$53), NA())</f>
        <v>12518</v>
      </c>
      <c r="G67" s="180" t="e">
        <f>NA()</f>
        <v>#N/A</v>
      </c>
      <c r="H67" s="180" t="e">
        <f>NA()</f>
        <v>#N/A</v>
      </c>
      <c r="I67" s="180">
        <f>IF(ISNUMBER('将来負担比率（分子）の構造'!K$53), IF('将来負担比率（分子）の構造'!K$53 &lt; 0, 0, '将来負担比率（分子）の構造'!K$53), NA())</f>
        <v>13963</v>
      </c>
      <c r="J67" s="180" t="e">
        <f>NA()</f>
        <v>#N/A</v>
      </c>
      <c r="K67" s="180" t="e">
        <f>NA()</f>
        <v>#N/A</v>
      </c>
      <c r="L67" s="180">
        <f>IF(ISNUMBER('将来負担比率（分子）の構造'!L$53), IF('将来負担比率（分子）の構造'!L$53 &lt; 0, 0, '将来負担比率（分子）の構造'!L$53), NA())</f>
        <v>14942</v>
      </c>
      <c r="M67" s="180" t="e">
        <f>NA()</f>
        <v>#N/A</v>
      </c>
      <c r="N67" s="180" t="e">
        <f>NA()</f>
        <v>#N/A</v>
      </c>
      <c r="O67" s="180">
        <f>IF(ISNUMBER('将来負担比率（分子）の構造'!M$53), IF('将来負担比率（分子）の構造'!M$53 &lt; 0, 0, '将来負担比率（分子）の構造'!M$53), NA())</f>
        <v>12192</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2271</v>
      </c>
      <c r="C72" s="184">
        <f>基金残高に係る経年分析!G55</f>
        <v>2028</v>
      </c>
      <c r="D72" s="184">
        <f>基金残高に係る経年分析!H55</f>
        <v>2458</v>
      </c>
    </row>
    <row r="73" spans="1:16" x14ac:dyDescent="0.2">
      <c r="A73" s="183" t="s">
        <v>78</v>
      </c>
      <c r="B73" s="184">
        <f>基金残高に係る経年分析!F56</f>
        <v>537</v>
      </c>
      <c r="C73" s="184">
        <f>基金残高に係る経年分析!G56</f>
        <v>537</v>
      </c>
      <c r="D73" s="184">
        <f>基金残高に係る経年分析!H56</f>
        <v>537</v>
      </c>
    </row>
    <row r="74" spans="1:16" x14ac:dyDescent="0.2">
      <c r="A74" s="183" t="s">
        <v>79</v>
      </c>
      <c r="B74" s="184">
        <f>基金残高に係る経年分析!F57</f>
        <v>7522</v>
      </c>
      <c r="C74" s="184">
        <f>基金残高に係る経年分析!G57</f>
        <v>6221</v>
      </c>
      <c r="D74" s="184">
        <f>基金残高に係る経年分析!H57</f>
        <v>6187</v>
      </c>
    </row>
  </sheetData>
  <sheetProtection algorithmName="SHA-512" hashValue="/sE4J3ycomr0EW1ZEdw/zM0PuOjoxS+X1nVHOfqneBGMkKybwZFkMYgEV4THDnXNgM2BnRatPENQEWAKc+9IrQ==" saltValue="1QHF3FLRhULuOMZ+nF9f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14270511</v>
      </c>
      <c r="S5" s="727"/>
      <c r="T5" s="727"/>
      <c r="U5" s="727"/>
      <c r="V5" s="727"/>
      <c r="W5" s="727"/>
      <c r="X5" s="727"/>
      <c r="Y5" s="773"/>
      <c r="Z5" s="791">
        <v>33.200000000000003</v>
      </c>
      <c r="AA5" s="791"/>
      <c r="AB5" s="791"/>
      <c r="AC5" s="791"/>
      <c r="AD5" s="792">
        <v>14270511</v>
      </c>
      <c r="AE5" s="792"/>
      <c r="AF5" s="792"/>
      <c r="AG5" s="792"/>
      <c r="AH5" s="792"/>
      <c r="AI5" s="792"/>
      <c r="AJ5" s="792"/>
      <c r="AK5" s="792"/>
      <c r="AL5" s="774">
        <v>60.8</v>
      </c>
      <c r="AM5" s="743"/>
      <c r="AN5" s="743"/>
      <c r="AO5" s="775"/>
      <c r="AP5" s="760" t="s">
        <v>226</v>
      </c>
      <c r="AQ5" s="761"/>
      <c r="AR5" s="761"/>
      <c r="AS5" s="761"/>
      <c r="AT5" s="761"/>
      <c r="AU5" s="761"/>
      <c r="AV5" s="761"/>
      <c r="AW5" s="761"/>
      <c r="AX5" s="761"/>
      <c r="AY5" s="761"/>
      <c r="AZ5" s="761"/>
      <c r="BA5" s="761"/>
      <c r="BB5" s="761"/>
      <c r="BC5" s="761"/>
      <c r="BD5" s="761"/>
      <c r="BE5" s="761"/>
      <c r="BF5" s="762"/>
      <c r="BG5" s="661">
        <v>14255923</v>
      </c>
      <c r="BH5" s="664"/>
      <c r="BI5" s="664"/>
      <c r="BJ5" s="664"/>
      <c r="BK5" s="664"/>
      <c r="BL5" s="664"/>
      <c r="BM5" s="664"/>
      <c r="BN5" s="665"/>
      <c r="BO5" s="723">
        <v>99.9</v>
      </c>
      <c r="BP5" s="723"/>
      <c r="BQ5" s="723"/>
      <c r="BR5" s="723"/>
      <c r="BS5" s="724">
        <v>247232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367108</v>
      </c>
      <c r="S6" s="664"/>
      <c r="T6" s="664"/>
      <c r="U6" s="664"/>
      <c r="V6" s="664"/>
      <c r="W6" s="664"/>
      <c r="X6" s="664"/>
      <c r="Y6" s="665"/>
      <c r="Z6" s="723">
        <v>0.9</v>
      </c>
      <c r="AA6" s="723"/>
      <c r="AB6" s="723"/>
      <c r="AC6" s="723"/>
      <c r="AD6" s="724">
        <v>367108</v>
      </c>
      <c r="AE6" s="724"/>
      <c r="AF6" s="724"/>
      <c r="AG6" s="724"/>
      <c r="AH6" s="724"/>
      <c r="AI6" s="724"/>
      <c r="AJ6" s="724"/>
      <c r="AK6" s="724"/>
      <c r="AL6" s="666">
        <v>1.6</v>
      </c>
      <c r="AM6" s="667"/>
      <c r="AN6" s="667"/>
      <c r="AO6" s="725"/>
      <c r="AP6" s="658" t="s">
        <v>231</v>
      </c>
      <c r="AQ6" s="659"/>
      <c r="AR6" s="659"/>
      <c r="AS6" s="659"/>
      <c r="AT6" s="659"/>
      <c r="AU6" s="659"/>
      <c r="AV6" s="659"/>
      <c r="AW6" s="659"/>
      <c r="AX6" s="659"/>
      <c r="AY6" s="659"/>
      <c r="AZ6" s="659"/>
      <c r="BA6" s="659"/>
      <c r="BB6" s="659"/>
      <c r="BC6" s="659"/>
      <c r="BD6" s="659"/>
      <c r="BE6" s="659"/>
      <c r="BF6" s="660"/>
      <c r="BG6" s="661">
        <v>14255923</v>
      </c>
      <c r="BH6" s="664"/>
      <c r="BI6" s="664"/>
      <c r="BJ6" s="664"/>
      <c r="BK6" s="664"/>
      <c r="BL6" s="664"/>
      <c r="BM6" s="664"/>
      <c r="BN6" s="665"/>
      <c r="BO6" s="723">
        <v>99.9</v>
      </c>
      <c r="BP6" s="723"/>
      <c r="BQ6" s="723"/>
      <c r="BR6" s="723"/>
      <c r="BS6" s="724">
        <v>247232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261986</v>
      </c>
      <c r="CS6" s="664"/>
      <c r="CT6" s="664"/>
      <c r="CU6" s="664"/>
      <c r="CV6" s="664"/>
      <c r="CW6" s="664"/>
      <c r="CX6" s="664"/>
      <c r="CY6" s="665"/>
      <c r="CZ6" s="774">
        <v>0.6</v>
      </c>
      <c r="DA6" s="743"/>
      <c r="DB6" s="743"/>
      <c r="DC6" s="777"/>
      <c r="DD6" s="669">
        <v>9208</v>
      </c>
      <c r="DE6" s="664"/>
      <c r="DF6" s="664"/>
      <c r="DG6" s="664"/>
      <c r="DH6" s="664"/>
      <c r="DI6" s="664"/>
      <c r="DJ6" s="664"/>
      <c r="DK6" s="664"/>
      <c r="DL6" s="664"/>
      <c r="DM6" s="664"/>
      <c r="DN6" s="664"/>
      <c r="DO6" s="664"/>
      <c r="DP6" s="665"/>
      <c r="DQ6" s="669">
        <v>261872</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22797</v>
      </c>
      <c r="S7" s="664"/>
      <c r="T7" s="664"/>
      <c r="U7" s="664"/>
      <c r="V7" s="664"/>
      <c r="W7" s="664"/>
      <c r="X7" s="664"/>
      <c r="Y7" s="665"/>
      <c r="Z7" s="723">
        <v>0.1</v>
      </c>
      <c r="AA7" s="723"/>
      <c r="AB7" s="723"/>
      <c r="AC7" s="723"/>
      <c r="AD7" s="724">
        <v>22797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6331185</v>
      </c>
      <c r="BH7" s="664"/>
      <c r="BI7" s="664"/>
      <c r="BJ7" s="664"/>
      <c r="BK7" s="664"/>
      <c r="BL7" s="664"/>
      <c r="BM7" s="664"/>
      <c r="BN7" s="665"/>
      <c r="BO7" s="723">
        <v>44.4</v>
      </c>
      <c r="BP7" s="723"/>
      <c r="BQ7" s="723"/>
      <c r="BR7" s="723"/>
      <c r="BS7" s="724">
        <v>247232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7223467</v>
      </c>
      <c r="CS7" s="664"/>
      <c r="CT7" s="664"/>
      <c r="CU7" s="664"/>
      <c r="CV7" s="664"/>
      <c r="CW7" s="664"/>
      <c r="CX7" s="664"/>
      <c r="CY7" s="665"/>
      <c r="CZ7" s="723">
        <v>17.399999999999999</v>
      </c>
      <c r="DA7" s="723"/>
      <c r="DB7" s="723"/>
      <c r="DC7" s="723"/>
      <c r="DD7" s="669">
        <v>1706061</v>
      </c>
      <c r="DE7" s="664"/>
      <c r="DF7" s="664"/>
      <c r="DG7" s="664"/>
      <c r="DH7" s="664"/>
      <c r="DI7" s="664"/>
      <c r="DJ7" s="664"/>
      <c r="DK7" s="664"/>
      <c r="DL7" s="664"/>
      <c r="DM7" s="664"/>
      <c r="DN7" s="664"/>
      <c r="DO7" s="664"/>
      <c r="DP7" s="665"/>
      <c r="DQ7" s="669">
        <v>5260540</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44914</v>
      </c>
      <c r="S8" s="664"/>
      <c r="T8" s="664"/>
      <c r="U8" s="664"/>
      <c r="V8" s="664"/>
      <c r="W8" s="664"/>
      <c r="X8" s="664"/>
      <c r="Y8" s="665"/>
      <c r="Z8" s="723">
        <v>0.1</v>
      </c>
      <c r="AA8" s="723"/>
      <c r="AB8" s="723"/>
      <c r="AC8" s="723"/>
      <c r="AD8" s="724">
        <v>44914</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168130</v>
      </c>
      <c r="BH8" s="664"/>
      <c r="BI8" s="664"/>
      <c r="BJ8" s="664"/>
      <c r="BK8" s="664"/>
      <c r="BL8" s="664"/>
      <c r="BM8" s="664"/>
      <c r="BN8" s="665"/>
      <c r="BO8" s="723">
        <v>1.2</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12587275</v>
      </c>
      <c r="CS8" s="664"/>
      <c r="CT8" s="664"/>
      <c r="CU8" s="664"/>
      <c r="CV8" s="664"/>
      <c r="CW8" s="664"/>
      <c r="CX8" s="664"/>
      <c r="CY8" s="665"/>
      <c r="CZ8" s="723">
        <v>30.4</v>
      </c>
      <c r="DA8" s="723"/>
      <c r="DB8" s="723"/>
      <c r="DC8" s="723"/>
      <c r="DD8" s="669">
        <v>592032</v>
      </c>
      <c r="DE8" s="664"/>
      <c r="DF8" s="664"/>
      <c r="DG8" s="664"/>
      <c r="DH8" s="664"/>
      <c r="DI8" s="664"/>
      <c r="DJ8" s="664"/>
      <c r="DK8" s="664"/>
      <c r="DL8" s="664"/>
      <c r="DM8" s="664"/>
      <c r="DN8" s="664"/>
      <c r="DO8" s="664"/>
      <c r="DP8" s="665"/>
      <c r="DQ8" s="669">
        <v>6713268</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41587</v>
      </c>
      <c r="S9" s="664"/>
      <c r="T9" s="664"/>
      <c r="U9" s="664"/>
      <c r="V9" s="664"/>
      <c r="W9" s="664"/>
      <c r="X9" s="664"/>
      <c r="Y9" s="665"/>
      <c r="Z9" s="723">
        <v>0.1</v>
      </c>
      <c r="AA9" s="723"/>
      <c r="AB9" s="723"/>
      <c r="AC9" s="723"/>
      <c r="AD9" s="724">
        <v>41587</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4345849</v>
      </c>
      <c r="BH9" s="664"/>
      <c r="BI9" s="664"/>
      <c r="BJ9" s="664"/>
      <c r="BK9" s="664"/>
      <c r="BL9" s="664"/>
      <c r="BM9" s="664"/>
      <c r="BN9" s="665"/>
      <c r="BO9" s="723">
        <v>30.5</v>
      </c>
      <c r="BP9" s="723"/>
      <c r="BQ9" s="723"/>
      <c r="BR9" s="723"/>
      <c r="BS9" s="669" t="s">
        <v>129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3449472</v>
      </c>
      <c r="CS9" s="664"/>
      <c r="CT9" s="664"/>
      <c r="CU9" s="664"/>
      <c r="CV9" s="664"/>
      <c r="CW9" s="664"/>
      <c r="CX9" s="664"/>
      <c r="CY9" s="665"/>
      <c r="CZ9" s="723">
        <v>8.3000000000000007</v>
      </c>
      <c r="DA9" s="723"/>
      <c r="DB9" s="723"/>
      <c r="DC9" s="723"/>
      <c r="DD9" s="669">
        <v>60642</v>
      </c>
      <c r="DE9" s="664"/>
      <c r="DF9" s="664"/>
      <c r="DG9" s="664"/>
      <c r="DH9" s="664"/>
      <c r="DI9" s="664"/>
      <c r="DJ9" s="664"/>
      <c r="DK9" s="664"/>
      <c r="DL9" s="664"/>
      <c r="DM9" s="664"/>
      <c r="DN9" s="664"/>
      <c r="DO9" s="664"/>
      <c r="DP9" s="665"/>
      <c r="DQ9" s="669">
        <v>3309940</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173</v>
      </c>
      <c r="AE10" s="724"/>
      <c r="AF10" s="724"/>
      <c r="AG10" s="724"/>
      <c r="AH10" s="724"/>
      <c r="AI10" s="724"/>
      <c r="AJ10" s="724"/>
      <c r="AK10" s="724"/>
      <c r="AL10" s="666" t="s">
        <v>129</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289146</v>
      </c>
      <c r="BH10" s="664"/>
      <c r="BI10" s="664"/>
      <c r="BJ10" s="664"/>
      <c r="BK10" s="664"/>
      <c r="BL10" s="664"/>
      <c r="BM10" s="664"/>
      <c r="BN10" s="665"/>
      <c r="BO10" s="723">
        <v>2</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89995</v>
      </c>
      <c r="CS10" s="664"/>
      <c r="CT10" s="664"/>
      <c r="CU10" s="664"/>
      <c r="CV10" s="664"/>
      <c r="CW10" s="664"/>
      <c r="CX10" s="664"/>
      <c r="CY10" s="665"/>
      <c r="CZ10" s="723">
        <v>0.2</v>
      </c>
      <c r="DA10" s="723"/>
      <c r="DB10" s="723"/>
      <c r="DC10" s="723"/>
      <c r="DD10" s="669">
        <v>4603</v>
      </c>
      <c r="DE10" s="664"/>
      <c r="DF10" s="664"/>
      <c r="DG10" s="664"/>
      <c r="DH10" s="664"/>
      <c r="DI10" s="664"/>
      <c r="DJ10" s="664"/>
      <c r="DK10" s="664"/>
      <c r="DL10" s="664"/>
      <c r="DM10" s="664"/>
      <c r="DN10" s="664"/>
      <c r="DO10" s="664"/>
      <c r="DP10" s="665"/>
      <c r="DQ10" s="669">
        <v>72225</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1528060</v>
      </c>
      <c r="BH11" s="664"/>
      <c r="BI11" s="664"/>
      <c r="BJ11" s="664"/>
      <c r="BK11" s="664"/>
      <c r="BL11" s="664"/>
      <c r="BM11" s="664"/>
      <c r="BN11" s="665"/>
      <c r="BO11" s="723">
        <v>10.7</v>
      </c>
      <c r="BP11" s="723"/>
      <c r="BQ11" s="723"/>
      <c r="BR11" s="723"/>
      <c r="BS11" s="669">
        <v>247232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1444528</v>
      </c>
      <c r="CS11" s="664"/>
      <c r="CT11" s="664"/>
      <c r="CU11" s="664"/>
      <c r="CV11" s="664"/>
      <c r="CW11" s="664"/>
      <c r="CX11" s="664"/>
      <c r="CY11" s="665"/>
      <c r="CZ11" s="723">
        <v>3.5</v>
      </c>
      <c r="DA11" s="723"/>
      <c r="DB11" s="723"/>
      <c r="DC11" s="723"/>
      <c r="DD11" s="669">
        <v>128650</v>
      </c>
      <c r="DE11" s="664"/>
      <c r="DF11" s="664"/>
      <c r="DG11" s="664"/>
      <c r="DH11" s="664"/>
      <c r="DI11" s="664"/>
      <c r="DJ11" s="664"/>
      <c r="DK11" s="664"/>
      <c r="DL11" s="664"/>
      <c r="DM11" s="664"/>
      <c r="DN11" s="664"/>
      <c r="DO11" s="664"/>
      <c r="DP11" s="665"/>
      <c r="DQ11" s="669">
        <v>994567</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1692261</v>
      </c>
      <c r="S12" s="664"/>
      <c r="T12" s="664"/>
      <c r="U12" s="664"/>
      <c r="V12" s="664"/>
      <c r="W12" s="664"/>
      <c r="X12" s="664"/>
      <c r="Y12" s="665"/>
      <c r="Z12" s="723">
        <v>3.9</v>
      </c>
      <c r="AA12" s="723"/>
      <c r="AB12" s="723"/>
      <c r="AC12" s="723"/>
      <c r="AD12" s="724">
        <v>1692261</v>
      </c>
      <c r="AE12" s="724"/>
      <c r="AF12" s="724"/>
      <c r="AG12" s="724"/>
      <c r="AH12" s="724"/>
      <c r="AI12" s="724"/>
      <c r="AJ12" s="724"/>
      <c r="AK12" s="724"/>
      <c r="AL12" s="666">
        <v>7.2</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7016804</v>
      </c>
      <c r="BH12" s="664"/>
      <c r="BI12" s="664"/>
      <c r="BJ12" s="664"/>
      <c r="BK12" s="664"/>
      <c r="BL12" s="664"/>
      <c r="BM12" s="664"/>
      <c r="BN12" s="665"/>
      <c r="BO12" s="723">
        <v>49.2</v>
      </c>
      <c r="BP12" s="723"/>
      <c r="BQ12" s="723"/>
      <c r="BR12" s="723"/>
      <c r="BS12" s="669" t="s">
        <v>129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581477</v>
      </c>
      <c r="CS12" s="664"/>
      <c r="CT12" s="664"/>
      <c r="CU12" s="664"/>
      <c r="CV12" s="664"/>
      <c r="CW12" s="664"/>
      <c r="CX12" s="664"/>
      <c r="CY12" s="665"/>
      <c r="CZ12" s="723">
        <v>1.4</v>
      </c>
      <c r="DA12" s="723"/>
      <c r="DB12" s="723"/>
      <c r="DC12" s="723"/>
      <c r="DD12" s="669">
        <v>172299</v>
      </c>
      <c r="DE12" s="664"/>
      <c r="DF12" s="664"/>
      <c r="DG12" s="664"/>
      <c r="DH12" s="664"/>
      <c r="DI12" s="664"/>
      <c r="DJ12" s="664"/>
      <c r="DK12" s="664"/>
      <c r="DL12" s="664"/>
      <c r="DM12" s="664"/>
      <c r="DN12" s="664"/>
      <c r="DO12" s="664"/>
      <c r="DP12" s="665"/>
      <c r="DQ12" s="669">
        <v>331368</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331738</v>
      </c>
      <c r="S13" s="664"/>
      <c r="T13" s="664"/>
      <c r="U13" s="664"/>
      <c r="V13" s="664"/>
      <c r="W13" s="664"/>
      <c r="X13" s="664"/>
      <c r="Y13" s="665"/>
      <c r="Z13" s="723">
        <v>0.8</v>
      </c>
      <c r="AA13" s="723"/>
      <c r="AB13" s="723"/>
      <c r="AC13" s="723"/>
      <c r="AD13" s="724">
        <v>331738</v>
      </c>
      <c r="AE13" s="724"/>
      <c r="AF13" s="724"/>
      <c r="AG13" s="724"/>
      <c r="AH13" s="724"/>
      <c r="AI13" s="724"/>
      <c r="AJ13" s="724"/>
      <c r="AK13" s="724"/>
      <c r="AL13" s="666">
        <v>1.4</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7008978</v>
      </c>
      <c r="BH13" s="664"/>
      <c r="BI13" s="664"/>
      <c r="BJ13" s="664"/>
      <c r="BK13" s="664"/>
      <c r="BL13" s="664"/>
      <c r="BM13" s="664"/>
      <c r="BN13" s="665"/>
      <c r="BO13" s="723">
        <v>49.1</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3822253</v>
      </c>
      <c r="CS13" s="664"/>
      <c r="CT13" s="664"/>
      <c r="CU13" s="664"/>
      <c r="CV13" s="664"/>
      <c r="CW13" s="664"/>
      <c r="CX13" s="664"/>
      <c r="CY13" s="665"/>
      <c r="CZ13" s="723">
        <v>9.1999999999999993</v>
      </c>
      <c r="DA13" s="723"/>
      <c r="DB13" s="723"/>
      <c r="DC13" s="723"/>
      <c r="DD13" s="669">
        <v>1537308</v>
      </c>
      <c r="DE13" s="664"/>
      <c r="DF13" s="664"/>
      <c r="DG13" s="664"/>
      <c r="DH13" s="664"/>
      <c r="DI13" s="664"/>
      <c r="DJ13" s="664"/>
      <c r="DK13" s="664"/>
      <c r="DL13" s="664"/>
      <c r="DM13" s="664"/>
      <c r="DN13" s="664"/>
      <c r="DO13" s="664"/>
      <c r="DP13" s="665"/>
      <c r="DQ13" s="669">
        <v>2694047</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173</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292811</v>
      </c>
      <c r="BH14" s="664"/>
      <c r="BI14" s="664"/>
      <c r="BJ14" s="664"/>
      <c r="BK14" s="664"/>
      <c r="BL14" s="664"/>
      <c r="BM14" s="664"/>
      <c r="BN14" s="665"/>
      <c r="BO14" s="723">
        <v>2.1</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1488428</v>
      </c>
      <c r="CS14" s="664"/>
      <c r="CT14" s="664"/>
      <c r="CU14" s="664"/>
      <c r="CV14" s="664"/>
      <c r="CW14" s="664"/>
      <c r="CX14" s="664"/>
      <c r="CY14" s="665"/>
      <c r="CZ14" s="723">
        <v>3.6</v>
      </c>
      <c r="DA14" s="723"/>
      <c r="DB14" s="723"/>
      <c r="DC14" s="723"/>
      <c r="DD14" s="669">
        <v>7148</v>
      </c>
      <c r="DE14" s="664"/>
      <c r="DF14" s="664"/>
      <c r="DG14" s="664"/>
      <c r="DH14" s="664"/>
      <c r="DI14" s="664"/>
      <c r="DJ14" s="664"/>
      <c r="DK14" s="664"/>
      <c r="DL14" s="664"/>
      <c r="DM14" s="664"/>
      <c r="DN14" s="664"/>
      <c r="DO14" s="664"/>
      <c r="DP14" s="665"/>
      <c r="DQ14" s="669">
        <v>1451402</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148466</v>
      </c>
      <c r="S15" s="664"/>
      <c r="T15" s="664"/>
      <c r="U15" s="664"/>
      <c r="V15" s="664"/>
      <c r="W15" s="664"/>
      <c r="X15" s="664"/>
      <c r="Y15" s="665"/>
      <c r="Z15" s="723">
        <v>0.3</v>
      </c>
      <c r="AA15" s="723"/>
      <c r="AB15" s="723"/>
      <c r="AC15" s="723"/>
      <c r="AD15" s="724">
        <v>148466</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614394</v>
      </c>
      <c r="BH15" s="664"/>
      <c r="BI15" s="664"/>
      <c r="BJ15" s="664"/>
      <c r="BK15" s="664"/>
      <c r="BL15" s="664"/>
      <c r="BM15" s="664"/>
      <c r="BN15" s="665"/>
      <c r="BO15" s="723">
        <v>4.3</v>
      </c>
      <c r="BP15" s="723"/>
      <c r="BQ15" s="723"/>
      <c r="BR15" s="723"/>
      <c r="BS15" s="669" t="s">
        <v>173</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6097791</v>
      </c>
      <c r="CS15" s="664"/>
      <c r="CT15" s="664"/>
      <c r="CU15" s="664"/>
      <c r="CV15" s="664"/>
      <c r="CW15" s="664"/>
      <c r="CX15" s="664"/>
      <c r="CY15" s="665"/>
      <c r="CZ15" s="723">
        <v>14.7</v>
      </c>
      <c r="DA15" s="723"/>
      <c r="DB15" s="723"/>
      <c r="DC15" s="723"/>
      <c r="DD15" s="669">
        <v>2739168</v>
      </c>
      <c r="DE15" s="664"/>
      <c r="DF15" s="664"/>
      <c r="DG15" s="664"/>
      <c r="DH15" s="664"/>
      <c r="DI15" s="664"/>
      <c r="DJ15" s="664"/>
      <c r="DK15" s="664"/>
      <c r="DL15" s="664"/>
      <c r="DM15" s="664"/>
      <c r="DN15" s="664"/>
      <c r="DO15" s="664"/>
      <c r="DP15" s="665"/>
      <c r="DQ15" s="669">
        <v>2714333</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173</v>
      </c>
      <c r="AE16" s="724"/>
      <c r="AF16" s="724"/>
      <c r="AG16" s="724"/>
      <c r="AH16" s="724"/>
      <c r="AI16" s="724"/>
      <c r="AJ16" s="724"/>
      <c r="AK16" s="724"/>
      <c r="AL16" s="666" t="s">
        <v>173</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v>729</v>
      </c>
      <c r="BH16" s="664"/>
      <c r="BI16" s="664"/>
      <c r="BJ16" s="664"/>
      <c r="BK16" s="664"/>
      <c r="BL16" s="664"/>
      <c r="BM16" s="664"/>
      <c r="BN16" s="665"/>
      <c r="BO16" s="723">
        <v>0</v>
      </c>
      <c r="BP16" s="723"/>
      <c r="BQ16" s="723"/>
      <c r="BR16" s="723"/>
      <c r="BS16" s="669" t="s">
        <v>173</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122577</v>
      </c>
      <c r="CS16" s="664"/>
      <c r="CT16" s="664"/>
      <c r="CU16" s="664"/>
      <c r="CV16" s="664"/>
      <c r="CW16" s="664"/>
      <c r="CX16" s="664"/>
      <c r="CY16" s="665"/>
      <c r="CZ16" s="723">
        <v>0.3</v>
      </c>
      <c r="DA16" s="723"/>
      <c r="DB16" s="723"/>
      <c r="DC16" s="723"/>
      <c r="DD16" s="669" t="s">
        <v>173</v>
      </c>
      <c r="DE16" s="664"/>
      <c r="DF16" s="664"/>
      <c r="DG16" s="664"/>
      <c r="DH16" s="664"/>
      <c r="DI16" s="664"/>
      <c r="DJ16" s="664"/>
      <c r="DK16" s="664"/>
      <c r="DL16" s="664"/>
      <c r="DM16" s="664"/>
      <c r="DN16" s="664"/>
      <c r="DO16" s="664"/>
      <c r="DP16" s="665"/>
      <c r="DQ16" s="669">
        <v>66434</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69558</v>
      </c>
      <c r="S17" s="664"/>
      <c r="T17" s="664"/>
      <c r="U17" s="664"/>
      <c r="V17" s="664"/>
      <c r="W17" s="664"/>
      <c r="X17" s="664"/>
      <c r="Y17" s="665"/>
      <c r="Z17" s="723">
        <v>0.2</v>
      </c>
      <c r="AA17" s="723"/>
      <c r="AB17" s="723"/>
      <c r="AC17" s="723"/>
      <c r="AD17" s="724">
        <v>69558</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4240517</v>
      </c>
      <c r="CS17" s="664"/>
      <c r="CT17" s="664"/>
      <c r="CU17" s="664"/>
      <c r="CV17" s="664"/>
      <c r="CW17" s="664"/>
      <c r="CX17" s="664"/>
      <c r="CY17" s="665"/>
      <c r="CZ17" s="723">
        <v>10.199999999999999</v>
      </c>
      <c r="DA17" s="723"/>
      <c r="DB17" s="723"/>
      <c r="DC17" s="723"/>
      <c r="DD17" s="669" t="s">
        <v>266</v>
      </c>
      <c r="DE17" s="664"/>
      <c r="DF17" s="664"/>
      <c r="DG17" s="664"/>
      <c r="DH17" s="664"/>
      <c r="DI17" s="664"/>
      <c r="DJ17" s="664"/>
      <c r="DK17" s="664"/>
      <c r="DL17" s="664"/>
      <c r="DM17" s="664"/>
      <c r="DN17" s="664"/>
      <c r="DO17" s="664"/>
      <c r="DP17" s="665"/>
      <c r="DQ17" s="669">
        <v>4212432</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7402492</v>
      </c>
      <c r="S18" s="664"/>
      <c r="T18" s="664"/>
      <c r="U18" s="664"/>
      <c r="V18" s="664"/>
      <c r="W18" s="664"/>
      <c r="X18" s="664"/>
      <c r="Y18" s="665"/>
      <c r="Z18" s="723">
        <v>17.2</v>
      </c>
      <c r="AA18" s="723"/>
      <c r="AB18" s="723"/>
      <c r="AC18" s="723"/>
      <c r="AD18" s="724">
        <v>6426088</v>
      </c>
      <c r="AE18" s="724"/>
      <c r="AF18" s="724"/>
      <c r="AG18" s="724"/>
      <c r="AH18" s="724"/>
      <c r="AI18" s="724"/>
      <c r="AJ18" s="724"/>
      <c r="AK18" s="724"/>
      <c r="AL18" s="666">
        <v>27.4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173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6426088</v>
      </c>
      <c r="S19" s="664"/>
      <c r="T19" s="664"/>
      <c r="U19" s="664"/>
      <c r="V19" s="664"/>
      <c r="W19" s="664"/>
      <c r="X19" s="664"/>
      <c r="Y19" s="665"/>
      <c r="Z19" s="723">
        <v>15</v>
      </c>
      <c r="AA19" s="723"/>
      <c r="AB19" s="723"/>
      <c r="AC19" s="723"/>
      <c r="AD19" s="724">
        <v>6426088</v>
      </c>
      <c r="AE19" s="724"/>
      <c r="AF19" s="724"/>
      <c r="AG19" s="724"/>
      <c r="AH19" s="724"/>
      <c r="AI19" s="724"/>
      <c r="AJ19" s="724"/>
      <c r="AK19" s="724"/>
      <c r="AL19" s="666">
        <v>27.4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14588</v>
      </c>
      <c r="BH19" s="664"/>
      <c r="BI19" s="664"/>
      <c r="BJ19" s="664"/>
      <c r="BK19" s="664"/>
      <c r="BL19" s="664"/>
      <c r="BM19" s="664"/>
      <c r="BN19" s="665"/>
      <c r="BO19" s="723">
        <v>0.1</v>
      </c>
      <c r="BP19" s="723"/>
      <c r="BQ19" s="723"/>
      <c r="BR19" s="723"/>
      <c r="BS19" s="669" t="s">
        <v>173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976404</v>
      </c>
      <c r="S20" s="664"/>
      <c r="T20" s="664"/>
      <c r="U20" s="664"/>
      <c r="V20" s="664"/>
      <c r="W20" s="664"/>
      <c r="X20" s="664"/>
      <c r="Y20" s="665"/>
      <c r="Z20" s="723">
        <v>2.2999999999999998</v>
      </c>
      <c r="AA20" s="723"/>
      <c r="AB20" s="723"/>
      <c r="AC20" s="723"/>
      <c r="AD20" s="724" t="s">
        <v>129</v>
      </c>
      <c r="AE20" s="724"/>
      <c r="AF20" s="724"/>
      <c r="AG20" s="724"/>
      <c r="AH20" s="724"/>
      <c r="AI20" s="724"/>
      <c r="AJ20" s="724"/>
      <c r="AK20" s="724"/>
      <c r="AL20" s="666" t="s">
        <v>173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14588</v>
      </c>
      <c r="BH20" s="664"/>
      <c r="BI20" s="664"/>
      <c r="BJ20" s="664"/>
      <c r="BK20" s="664"/>
      <c r="BL20" s="664"/>
      <c r="BM20" s="664"/>
      <c r="BN20" s="665"/>
      <c r="BO20" s="723">
        <v>0.1</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41409766</v>
      </c>
      <c r="CS20" s="664"/>
      <c r="CT20" s="664"/>
      <c r="CU20" s="664"/>
      <c r="CV20" s="664"/>
      <c r="CW20" s="664"/>
      <c r="CX20" s="664"/>
      <c r="CY20" s="665"/>
      <c r="CZ20" s="723">
        <v>100</v>
      </c>
      <c r="DA20" s="723"/>
      <c r="DB20" s="723"/>
      <c r="DC20" s="723"/>
      <c r="DD20" s="669">
        <v>6957119</v>
      </c>
      <c r="DE20" s="664"/>
      <c r="DF20" s="664"/>
      <c r="DG20" s="664"/>
      <c r="DH20" s="664"/>
      <c r="DI20" s="664"/>
      <c r="DJ20" s="664"/>
      <c r="DK20" s="664"/>
      <c r="DL20" s="664"/>
      <c r="DM20" s="664"/>
      <c r="DN20" s="664"/>
      <c r="DO20" s="664"/>
      <c r="DP20" s="665"/>
      <c r="DQ20" s="669">
        <v>28082428</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173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14588</v>
      </c>
      <c r="BH21" s="664"/>
      <c r="BI21" s="664"/>
      <c r="BJ21" s="664"/>
      <c r="BK21" s="664"/>
      <c r="BL21" s="664"/>
      <c r="BM21" s="664"/>
      <c r="BN21" s="665"/>
      <c r="BO21" s="723">
        <v>0.1</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24391432</v>
      </c>
      <c r="S22" s="664"/>
      <c r="T22" s="664"/>
      <c r="U22" s="664"/>
      <c r="V22" s="664"/>
      <c r="W22" s="664"/>
      <c r="X22" s="664"/>
      <c r="Y22" s="665"/>
      <c r="Z22" s="723">
        <v>56.8</v>
      </c>
      <c r="AA22" s="723"/>
      <c r="AB22" s="723"/>
      <c r="AC22" s="723"/>
      <c r="AD22" s="724">
        <v>23415028</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266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9559</v>
      </c>
      <c r="S23" s="664"/>
      <c r="T23" s="664"/>
      <c r="U23" s="664"/>
      <c r="V23" s="664"/>
      <c r="W23" s="664"/>
      <c r="X23" s="664"/>
      <c r="Y23" s="665"/>
      <c r="Z23" s="723">
        <v>0</v>
      </c>
      <c r="AA23" s="723"/>
      <c r="AB23" s="723"/>
      <c r="AC23" s="723"/>
      <c r="AD23" s="724">
        <v>9559</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173</v>
      </c>
      <c r="BP23" s="723"/>
      <c r="BQ23" s="723"/>
      <c r="BR23" s="723"/>
      <c r="BS23" s="669" t="s">
        <v>173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414273</v>
      </c>
      <c r="S24" s="664"/>
      <c r="T24" s="664"/>
      <c r="U24" s="664"/>
      <c r="V24" s="664"/>
      <c r="W24" s="664"/>
      <c r="X24" s="664"/>
      <c r="Y24" s="665"/>
      <c r="Z24" s="723">
        <v>1</v>
      </c>
      <c r="AA24" s="723"/>
      <c r="AB24" s="723"/>
      <c r="AC24" s="723"/>
      <c r="AD24" s="724" t="s">
        <v>129</v>
      </c>
      <c r="AE24" s="724"/>
      <c r="AF24" s="724"/>
      <c r="AG24" s="724"/>
      <c r="AH24" s="724"/>
      <c r="AI24" s="724"/>
      <c r="AJ24" s="724"/>
      <c r="AK24" s="724"/>
      <c r="AL24" s="666" t="s">
        <v>173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266</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16722955</v>
      </c>
      <c r="CS24" s="727"/>
      <c r="CT24" s="727"/>
      <c r="CU24" s="727"/>
      <c r="CV24" s="727"/>
      <c r="CW24" s="727"/>
      <c r="CX24" s="727"/>
      <c r="CY24" s="773"/>
      <c r="CZ24" s="774">
        <v>40.4</v>
      </c>
      <c r="DA24" s="743"/>
      <c r="DB24" s="743"/>
      <c r="DC24" s="777"/>
      <c r="DD24" s="772">
        <v>11807860</v>
      </c>
      <c r="DE24" s="727"/>
      <c r="DF24" s="727"/>
      <c r="DG24" s="727"/>
      <c r="DH24" s="727"/>
      <c r="DI24" s="727"/>
      <c r="DJ24" s="727"/>
      <c r="DK24" s="773"/>
      <c r="DL24" s="772">
        <v>11361362</v>
      </c>
      <c r="DM24" s="727"/>
      <c r="DN24" s="727"/>
      <c r="DO24" s="727"/>
      <c r="DP24" s="727"/>
      <c r="DQ24" s="727"/>
      <c r="DR24" s="727"/>
      <c r="DS24" s="727"/>
      <c r="DT24" s="727"/>
      <c r="DU24" s="727"/>
      <c r="DV24" s="773"/>
      <c r="DW24" s="774">
        <v>45.7</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770984</v>
      </c>
      <c r="S25" s="664"/>
      <c r="T25" s="664"/>
      <c r="U25" s="664"/>
      <c r="V25" s="664"/>
      <c r="W25" s="664"/>
      <c r="X25" s="664"/>
      <c r="Y25" s="665"/>
      <c r="Z25" s="723">
        <v>1.8</v>
      </c>
      <c r="AA25" s="723"/>
      <c r="AB25" s="723"/>
      <c r="AC25" s="723"/>
      <c r="AD25" s="724">
        <v>42463</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6758460</v>
      </c>
      <c r="CS25" s="662"/>
      <c r="CT25" s="662"/>
      <c r="CU25" s="662"/>
      <c r="CV25" s="662"/>
      <c r="CW25" s="662"/>
      <c r="CX25" s="662"/>
      <c r="CY25" s="663"/>
      <c r="CZ25" s="666">
        <v>16.3</v>
      </c>
      <c r="DA25" s="695"/>
      <c r="DB25" s="695"/>
      <c r="DC25" s="696"/>
      <c r="DD25" s="669">
        <v>5929656</v>
      </c>
      <c r="DE25" s="662"/>
      <c r="DF25" s="662"/>
      <c r="DG25" s="662"/>
      <c r="DH25" s="662"/>
      <c r="DI25" s="662"/>
      <c r="DJ25" s="662"/>
      <c r="DK25" s="663"/>
      <c r="DL25" s="669">
        <v>5892278</v>
      </c>
      <c r="DM25" s="662"/>
      <c r="DN25" s="662"/>
      <c r="DO25" s="662"/>
      <c r="DP25" s="662"/>
      <c r="DQ25" s="662"/>
      <c r="DR25" s="662"/>
      <c r="DS25" s="662"/>
      <c r="DT25" s="662"/>
      <c r="DU25" s="662"/>
      <c r="DV25" s="663"/>
      <c r="DW25" s="666">
        <v>23.7</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110618</v>
      </c>
      <c r="S26" s="664"/>
      <c r="T26" s="664"/>
      <c r="U26" s="664"/>
      <c r="V26" s="664"/>
      <c r="W26" s="664"/>
      <c r="X26" s="664"/>
      <c r="Y26" s="665"/>
      <c r="Z26" s="723">
        <v>0.3</v>
      </c>
      <c r="AA26" s="723"/>
      <c r="AB26" s="723"/>
      <c r="AC26" s="723"/>
      <c r="AD26" s="724" t="s">
        <v>173</v>
      </c>
      <c r="AE26" s="724"/>
      <c r="AF26" s="724"/>
      <c r="AG26" s="724"/>
      <c r="AH26" s="724"/>
      <c r="AI26" s="724"/>
      <c r="AJ26" s="724"/>
      <c r="AK26" s="724"/>
      <c r="AL26" s="666" t="s">
        <v>173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129</v>
      </c>
      <c r="BP26" s="723"/>
      <c r="BQ26" s="723"/>
      <c r="BR26" s="723"/>
      <c r="BS26" s="669" t="s">
        <v>266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4006226</v>
      </c>
      <c r="CS26" s="664"/>
      <c r="CT26" s="664"/>
      <c r="CU26" s="664"/>
      <c r="CV26" s="664"/>
      <c r="CW26" s="664"/>
      <c r="CX26" s="664"/>
      <c r="CY26" s="665"/>
      <c r="CZ26" s="666">
        <v>9.6999999999999993</v>
      </c>
      <c r="DA26" s="695"/>
      <c r="DB26" s="695"/>
      <c r="DC26" s="696"/>
      <c r="DD26" s="669">
        <v>3750281</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3835365</v>
      </c>
      <c r="S27" s="664"/>
      <c r="T27" s="664"/>
      <c r="U27" s="664"/>
      <c r="V27" s="664"/>
      <c r="W27" s="664"/>
      <c r="X27" s="664"/>
      <c r="Y27" s="665"/>
      <c r="Z27" s="723">
        <v>8.9</v>
      </c>
      <c r="AA27" s="723"/>
      <c r="AB27" s="723"/>
      <c r="AC27" s="723"/>
      <c r="AD27" s="724" t="s">
        <v>129</v>
      </c>
      <c r="AE27" s="724"/>
      <c r="AF27" s="724"/>
      <c r="AG27" s="724"/>
      <c r="AH27" s="724"/>
      <c r="AI27" s="724"/>
      <c r="AJ27" s="724"/>
      <c r="AK27" s="724"/>
      <c r="AL27" s="666" t="s">
        <v>173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14270511</v>
      </c>
      <c r="BH27" s="664"/>
      <c r="BI27" s="664"/>
      <c r="BJ27" s="664"/>
      <c r="BK27" s="664"/>
      <c r="BL27" s="664"/>
      <c r="BM27" s="664"/>
      <c r="BN27" s="665"/>
      <c r="BO27" s="723">
        <v>100</v>
      </c>
      <c r="BP27" s="723"/>
      <c r="BQ27" s="723"/>
      <c r="BR27" s="723"/>
      <c r="BS27" s="669">
        <v>247232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5723978</v>
      </c>
      <c r="CS27" s="662"/>
      <c r="CT27" s="662"/>
      <c r="CU27" s="662"/>
      <c r="CV27" s="662"/>
      <c r="CW27" s="662"/>
      <c r="CX27" s="662"/>
      <c r="CY27" s="663"/>
      <c r="CZ27" s="666">
        <v>13.8</v>
      </c>
      <c r="DA27" s="695"/>
      <c r="DB27" s="695"/>
      <c r="DC27" s="696"/>
      <c r="DD27" s="669">
        <v>1665772</v>
      </c>
      <c r="DE27" s="662"/>
      <c r="DF27" s="662"/>
      <c r="DG27" s="662"/>
      <c r="DH27" s="662"/>
      <c r="DI27" s="662"/>
      <c r="DJ27" s="662"/>
      <c r="DK27" s="663"/>
      <c r="DL27" s="669">
        <v>1665772</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173</v>
      </c>
      <c r="S28" s="664"/>
      <c r="T28" s="664"/>
      <c r="U28" s="664"/>
      <c r="V28" s="664"/>
      <c r="W28" s="664"/>
      <c r="X28" s="664"/>
      <c r="Y28" s="665"/>
      <c r="Z28" s="723" t="s">
        <v>173</v>
      </c>
      <c r="AA28" s="723"/>
      <c r="AB28" s="723"/>
      <c r="AC28" s="723"/>
      <c r="AD28" s="724" t="s">
        <v>173</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4240517</v>
      </c>
      <c r="CS28" s="664"/>
      <c r="CT28" s="664"/>
      <c r="CU28" s="664"/>
      <c r="CV28" s="664"/>
      <c r="CW28" s="664"/>
      <c r="CX28" s="664"/>
      <c r="CY28" s="665"/>
      <c r="CZ28" s="666">
        <v>10.199999999999999</v>
      </c>
      <c r="DA28" s="695"/>
      <c r="DB28" s="695"/>
      <c r="DC28" s="696"/>
      <c r="DD28" s="669">
        <v>4212432</v>
      </c>
      <c r="DE28" s="664"/>
      <c r="DF28" s="664"/>
      <c r="DG28" s="664"/>
      <c r="DH28" s="664"/>
      <c r="DI28" s="664"/>
      <c r="DJ28" s="664"/>
      <c r="DK28" s="665"/>
      <c r="DL28" s="669">
        <v>3803312</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2457030</v>
      </c>
      <c r="S29" s="664"/>
      <c r="T29" s="664"/>
      <c r="U29" s="664"/>
      <c r="V29" s="664"/>
      <c r="W29" s="664"/>
      <c r="X29" s="664"/>
      <c r="Y29" s="665"/>
      <c r="Z29" s="723">
        <v>5.7</v>
      </c>
      <c r="AA29" s="723"/>
      <c r="AB29" s="723"/>
      <c r="AC29" s="723"/>
      <c r="AD29" s="724" t="s">
        <v>173</v>
      </c>
      <c r="AE29" s="724"/>
      <c r="AF29" s="724"/>
      <c r="AG29" s="724"/>
      <c r="AH29" s="724"/>
      <c r="AI29" s="724"/>
      <c r="AJ29" s="724"/>
      <c r="AK29" s="724"/>
      <c r="AL29" s="666" t="s">
        <v>173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4240457</v>
      </c>
      <c r="CS29" s="662"/>
      <c r="CT29" s="662"/>
      <c r="CU29" s="662"/>
      <c r="CV29" s="662"/>
      <c r="CW29" s="662"/>
      <c r="CX29" s="662"/>
      <c r="CY29" s="663"/>
      <c r="CZ29" s="666">
        <v>10.199999999999999</v>
      </c>
      <c r="DA29" s="695"/>
      <c r="DB29" s="695"/>
      <c r="DC29" s="696"/>
      <c r="DD29" s="669">
        <v>4212372</v>
      </c>
      <c r="DE29" s="662"/>
      <c r="DF29" s="662"/>
      <c r="DG29" s="662"/>
      <c r="DH29" s="662"/>
      <c r="DI29" s="662"/>
      <c r="DJ29" s="662"/>
      <c r="DK29" s="663"/>
      <c r="DL29" s="669">
        <v>3803252</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72170</v>
      </c>
      <c r="S30" s="664"/>
      <c r="T30" s="664"/>
      <c r="U30" s="664"/>
      <c r="V30" s="664"/>
      <c r="W30" s="664"/>
      <c r="X30" s="664"/>
      <c r="Y30" s="665"/>
      <c r="Z30" s="723">
        <v>0.2</v>
      </c>
      <c r="AA30" s="723"/>
      <c r="AB30" s="723"/>
      <c r="AC30" s="723"/>
      <c r="AD30" s="724" t="s">
        <v>173</v>
      </c>
      <c r="AE30" s="724"/>
      <c r="AF30" s="724"/>
      <c r="AG30" s="724"/>
      <c r="AH30" s="724"/>
      <c r="AI30" s="724"/>
      <c r="AJ30" s="724"/>
      <c r="AK30" s="724"/>
      <c r="AL30" s="666" t="s">
        <v>129</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99.2</v>
      </c>
      <c r="BH30" s="742"/>
      <c r="BI30" s="742"/>
      <c r="BJ30" s="742"/>
      <c r="BK30" s="742"/>
      <c r="BL30" s="742"/>
      <c r="BM30" s="743">
        <v>96</v>
      </c>
      <c r="BN30" s="742"/>
      <c r="BO30" s="742"/>
      <c r="BP30" s="742"/>
      <c r="BQ30" s="744"/>
      <c r="BR30" s="741">
        <v>99.2</v>
      </c>
      <c r="BS30" s="742"/>
      <c r="BT30" s="742"/>
      <c r="BU30" s="742"/>
      <c r="BV30" s="742"/>
      <c r="BW30" s="742"/>
      <c r="BX30" s="743">
        <v>95.7</v>
      </c>
      <c r="BY30" s="742"/>
      <c r="BZ30" s="742"/>
      <c r="CA30" s="742"/>
      <c r="CB30" s="744"/>
      <c r="CD30" s="747"/>
      <c r="CE30" s="748"/>
      <c r="CF30" s="705" t="s">
        <v>309</v>
      </c>
      <c r="CG30" s="702"/>
      <c r="CH30" s="702"/>
      <c r="CI30" s="702"/>
      <c r="CJ30" s="702"/>
      <c r="CK30" s="702"/>
      <c r="CL30" s="702"/>
      <c r="CM30" s="702"/>
      <c r="CN30" s="702"/>
      <c r="CO30" s="702"/>
      <c r="CP30" s="702"/>
      <c r="CQ30" s="703"/>
      <c r="CR30" s="661">
        <v>4000296</v>
      </c>
      <c r="CS30" s="664"/>
      <c r="CT30" s="664"/>
      <c r="CU30" s="664"/>
      <c r="CV30" s="664"/>
      <c r="CW30" s="664"/>
      <c r="CX30" s="664"/>
      <c r="CY30" s="665"/>
      <c r="CZ30" s="666">
        <v>9.6999999999999993</v>
      </c>
      <c r="DA30" s="695"/>
      <c r="DB30" s="695"/>
      <c r="DC30" s="696"/>
      <c r="DD30" s="669">
        <v>3972240</v>
      </c>
      <c r="DE30" s="664"/>
      <c r="DF30" s="664"/>
      <c r="DG30" s="664"/>
      <c r="DH30" s="664"/>
      <c r="DI30" s="664"/>
      <c r="DJ30" s="664"/>
      <c r="DK30" s="665"/>
      <c r="DL30" s="669">
        <v>3563120</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78903</v>
      </c>
      <c r="S31" s="664"/>
      <c r="T31" s="664"/>
      <c r="U31" s="664"/>
      <c r="V31" s="664"/>
      <c r="W31" s="664"/>
      <c r="X31" s="664"/>
      <c r="Y31" s="665"/>
      <c r="Z31" s="723">
        <v>0.2</v>
      </c>
      <c r="AA31" s="723"/>
      <c r="AB31" s="723"/>
      <c r="AC31" s="723"/>
      <c r="AD31" s="724" t="s">
        <v>129</v>
      </c>
      <c r="AE31" s="724"/>
      <c r="AF31" s="724"/>
      <c r="AG31" s="724"/>
      <c r="AH31" s="724"/>
      <c r="AI31" s="724"/>
      <c r="AJ31" s="724"/>
      <c r="AK31" s="724"/>
      <c r="AL31" s="666" t="s">
        <v>173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99.1</v>
      </c>
      <c r="BH31" s="662"/>
      <c r="BI31" s="662"/>
      <c r="BJ31" s="662"/>
      <c r="BK31" s="662"/>
      <c r="BL31" s="662"/>
      <c r="BM31" s="667">
        <v>96.3</v>
      </c>
      <c r="BN31" s="740"/>
      <c r="BO31" s="740"/>
      <c r="BP31" s="740"/>
      <c r="BQ31" s="701"/>
      <c r="BR31" s="739">
        <v>99.2</v>
      </c>
      <c r="BS31" s="662"/>
      <c r="BT31" s="662"/>
      <c r="BU31" s="662"/>
      <c r="BV31" s="662"/>
      <c r="BW31" s="662"/>
      <c r="BX31" s="667">
        <v>96</v>
      </c>
      <c r="BY31" s="740"/>
      <c r="BZ31" s="740"/>
      <c r="CA31" s="740"/>
      <c r="CB31" s="701"/>
      <c r="CD31" s="747"/>
      <c r="CE31" s="748"/>
      <c r="CF31" s="705" t="s">
        <v>313</v>
      </c>
      <c r="CG31" s="702"/>
      <c r="CH31" s="702"/>
      <c r="CI31" s="702"/>
      <c r="CJ31" s="702"/>
      <c r="CK31" s="702"/>
      <c r="CL31" s="702"/>
      <c r="CM31" s="702"/>
      <c r="CN31" s="702"/>
      <c r="CO31" s="702"/>
      <c r="CP31" s="702"/>
      <c r="CQ31" s="703"/>
      <c r="CR31" s="661">
        <v>240161</v>
      </c>
      <c r="CS31" s="662"/>
      <c r="CT31" s="662"/>
      <c r="CU31" s="662"/>
      <c r="CV31" s="662"/>
      <c r="CW31" s="662"/>
      <c r="CX31" s="662"/>
      <c r="CY31" s="663"/>
      <c r="CZ31" s="666">
        <v>0.6</v>
      </c>
      <c r="DA31" s="695"/>
      <c r="DB31" s="695"/>
      <c r="DC31" s="696"/>
      <c r="DD31" s="669">
        <v>240132</v>
      </c>
      <c r="DE31" s="662"/>
      <c r="DF31" s="662"/>
      <c r="DG31" s="662"/>
      <c r="DH31" s="662"/>
      <c r="DI31" s="662"/>
      <c r="DJ31" s="662"/>
      <c r="DK31" s="663"/>
      <c r="DL31" s="669">
        <v>240132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2686337</v>
      </c>
      <c r="S32" s="664"/>
      <c r="T32" s="664"/>
      <c r="U32" s="664"/>
      <c r="V32" s="664"/>
      <c r="W32" s="664"/>
      <c r="X32" s="664"/>
      <c r="Y32" s="665"/>
      <c r="Z32" s="723">
        <v>6.3</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95.5</v>
      </c>
      <c r="BN32" s="677"/>
      <c r="BO32" s="677"/>
      <c r="BP32" s="677"/>
      <c r="BQ32" s="714"/>
      <c r="BR32" s="738">
        <v>99.1</v>
      </c>
      <c r="BS32" s="677"/>
      <c r="BT32" s="677"/>
      <c r="BU32" s="677"/>
      <c r="BV32" s="677"/>
      <c r="BW32" s="677"/>
      <c r="BX32" s="721">
        <v>95.2</v>
      </c>
      <c r="BY32" s="677"/>
      <c r="BZ32" s="677"/>
      <c r="CA32" s="677"/>
      <c r="CB32" s="714"/>
      <c r="CD32" s="749"/>
      <c r="CE32" s="750"/>
      <c r="CF32" s="705" t="s">
        <v>316</v>
      </c>
      <c r="CG32" s="702"/>
      <c r="CH32" s="702"/>
      <c r="CI32" s="702"/>
      <c r="CJ32" s="702"/>
      <c r="CK32" s="702"/>
      <c r="CL32" s="702"/>
      <c r="CM32" s="702"/>
      <c r="CN32" s="702"/>
      <c r="CO32" s="702"/>
      <c r="CP32" s="702"/>
      <c r="CQ32" s="703"/>
      <c r="CR32" s="661">
        <v>60</v>
      </c>
      <c r="CS32" s="664"/>
      <c r="CT32" s="664"/>
      <c r="CU32" s="664"/>
      <c r="CV32" s="664"/>
      <c r="CW32" s="664"/>
      <c r="CX32" s="664"/>
      <c r="CY32" s="665"/>
      <c r="CZ32" s="666">
        <v>0</v>
      </c>
      <c r="DA32" s="695"/>
      <c r="DB32" s="695"/>
      <c r="DC32" s="696"/>
      <c r="DD32" s="669">
        <v>60</v>
      </c>
      <c r="DE32" s="664"/>
      <c r="DF32" s="664"/>
      <c r="DG32" s="664"/>
      <c r="DH32" s="664"/>
      <c r="DI32" s="664"/>
      <c r="DJ32" s="664"/>
      <c r="DK32" s="665"/>
      <c r="DL32" s="669">
        <v>60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1593853</v>
      </c>
      <c r="S33" s="664"/>
      <c r="T33" s="664"/>
      <c r="U33" s="664"/>
      <c r="V33" s="664"/>
      <c r="W33" s="664"/>
      <c r="X33" s="664"/>
      <c r="Y33" s="665"/>
      <c r="Z33" s="723">
        <v>3.7</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17607115</v>
      </c>
      <c r="CS33" s="662"/>
      <c r="CT33" s="662"/>
      <c r="CU33" s="662"/>
      <c r="CV33" s="662"/>
      <c r="CW33" s="662"/>
      <c r="CX33" s="662"/>
      <c r="CY33" s="663"/>
      <c r="CZ33" s="666">
        <v>42.5</v>
      </c>
      <c r="DA33" s="695"/>
      <c r="DB33" s="695"/>
      <c r="DC33" s="696"/>
      <c r="DD33" s="669">
        <v>14374251</v>
      </c>
      <c r="DE33" s="662"/>
      <c r="DF33" s="662"/>
      <c r="DG33" s="662"/>
      <c r="DH33" s="662"/>
      <c r="DI33" s="662"/>
      <c r="DJ33" s="662"/>
      <c r="DK33" s="663"/>
      <c r="DL33" s="669">
        <v>10799821</v>
      </c>
      <c r="DM33" s="662"/>
      <c r="DN33" s="662"/>
      <c r="DO33" s="662"/>
      <c r="DP33" s="662"/>
      <c r="DQ33" s="662"/>
      <c r="DR33" s="662"/>
      <c r="DS33" s="662"/>
      <c r="DT33" s="662"/>
      <c r="DU33" s="662"/>
      <c r="DV33" s="663"/>
      <c r="DW33" s="666">
        <v>43.5</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1301035</v>
      </c>
      <c r="S34" s="664"/>
      <c r="T34" s="664"/>
      <c r="U34" s="664"/>
      <c r="V34" s="664"/>
      <c r="W34" s="664"/>
      <c r="X34" s="664"/>
      <c r="Y34" s="665"/>
      <c r="Z34" s="723">
        <v>3</v>
      </c>
      <c r="AA34" s="723"/>
      <c r="AB34" s="723"/>
      <c r="AC34" s="723"/>
      <c r="AD34" s="724">
        <v>3178</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5674275</v>
      </c>
      <c r="CS34" s="664"/>
      <c r="CT34" s="664"/>
      <c r="CU34" s="664"/>
      <c r="CV34" s="664"/>
      <c r="CW34" s="664"/>
      <c r="CX34" s="664"/>
      <c r="CY34" s="665"/>
      <c r="CZ34" s="666">
        <v>13.7</v>
      </c>
      <c r="DA34" s="695"/>
      <c r="DB34" s="695"/>
      <c r="DC34" s="696"/>
      <c r="DD34" s="669">
        <v>4026166</v>
      </c>
      <c r="DE34" s="664"/>
      <c r="DF34" s="664"/>
      <c r="DG34" s="664"/>
      <c r="DH34" s="664"/>
      <c r="DI34" s="664"/>
      <c r="DJ34" s="664"/>
      <c r="DK34" s="665"/>
      <c r="DL34" s="669">
        <v>3823296</v>
      </c>
      <c r="DM34" s="664"/>
      <c r="DN34" s="664"/>
      <c r="DO34" s="664"/>
      <c r="DP34" s="664"/>
      <c r="DQ34" s="664"/>
      <c r="DR34" s="664"/>
      <c r="DS34" s="664"/>
      <c r="DT34" s="664"/>
      <c r="DU34" s="664"/>
      <c r="DV34" s="665"/>
      <c r="DW34" s="666">
        <v>15.4</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5214211</v>
      </c>
      <c r="S35" s="664"/>
      <c r="T35" s="664"/>
      <c r="U35" s="664"/>
      <c r="V35" s="664"/>
      <c r="W35" s="664"/>
      <c r="X35" s="664"/>
      <c r="Y35" s="665"/>
      <c r="Z35" s="723">
        <v>12.1</v>
      </c>
      <c r="AA35" s="723"/>
      <c r="AB35" s="723"/>
      <c r="AC35" s="723"/>
      <c r="AD35" s="724" t="s">
        <v>129</v>
      </c>
      <c r="AE35" s="724"/>
      <c r="AF35" s="724"/>
      <c r="AG35" s="724"/>
      <c r="AH35" s="724"/>
      <c r="AI35" s="724"/>
      <c r="AJ35" s="724"/>
      <c r="AK35" s="724"/>
      <c r="AL35" s="666" t="s">
        <v>129</v>
      </c>
      <c r="AM35" s="667"/>
      <c r="AN35" s="667"/>
      <c r="AO35" s="725"/>
      <c r="AP35" s="234"/>
      <c r="AQ35" s="729" t="s">
        <v>324</v>
      </c>
      <c r="AR35" s="730"/>
      <c r="AS35" s="730"/>
      <c r="AT35" s="730"/>
      <c r="AU35" s="730"/>
      <c r="AV35" s="730"/>
      <c r="AW35" s="730"/>
      <c r="AX35" s="730"/>
      <c r="AY35" s="731"/>
      <c r="AZ35" s="726">
        <v>5927957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29105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337950</v>
      </c>
      <c r="CS35" s="662"/>
      <c r="CT35" s="662"/>
      <c r="CU35" s="662"/>
      <c r="CV35" s="662"/>
      <c r="CW35" s="662"/>
      <c r="CX35" s="662"/>
      <c r="CY35" s="663"/>
      <c r="CZ35" s="666">
        <v>0.8</v>
      </c>
      <c r="DA35" s="695"/>
      <c r="DB35" s="695"/>
      <c r="DC35" s="696"/>
      <c r="DD35" s="669">
        <v>324415</v>
      </c>
      <c r="DE35" s="662"/>
      <c r="DF35" s="662"/>
      <c r="DG35" s="662"/>
      <c r="DH35" s="662"/>
      <c r="DI35" s="662"/>
      <c r="DJ35" s="662"/>
      <c r="DK35" s="663"/>
      <c r="DL35" s="669">
        <v>324415</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173</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1894457</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-7247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6225211</v>
      </c>
      <c r="CS36" s="664"/>
      <c r="CT36" s="664"/>
      <c r="CU36" s="664"/>
      <c r="CV36" s="664"/>
      <c r="CW36" s="664"/>
      <c r="CX36" s="664"/>
      <c r="CY36" s="665"/>
      <c r="CZ36" s="666">
        <v>15</v>
      </c>
      <c r="DA36" s="695"/>
      <c r="DB36" s="695"/>
      <c r="DC36" s="696"/>
      <c r="DD36" s="669">
        <v>5117351</v>
      </c>
      <c r="DE36" s="664"/>
      <c r="DF36" s="664"/>
      <c r="DG36" s="664"/>
      <c r="DH36" s="664"/>
      <c r="DI36" s="664"/>
      <c r="DJ36" s="664"/>
      <c r="DK36" s="665"/>
      <c r="DL36" s="669">
        <v>4363120</v>
      </c>
      <c r="DM36" s="664"/>
      <c r="DN36" s="664"/>
      <c r="DO36" s="664"/>
      <c r="DP36" s="664"/>
      <c r="DQ36" s="664"/>
      <c r="DR36" s="664"/>
      <c r="DS36" s="664"/>
      <c r="DT36" s="664"/>
      <c r="DU36" s="664"/>
      <c r="DV36" s="665"/>
      <c r="DW36" s="666">
        <v>17.600000000000001</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1364911</v>
      </c>
      <c r="S37" s="664"/>
      <c r="T37" s="664"/>
      <c r="U37" s="664"/>
      <c r="V37" s="664"/>
      <c r="W37" s="664"/>
      <c r="X37" s="664"/>
      <c r="Y37" s="665"/>
      <c r="Z37" s="723">
        <v>3.2</v>
      </c>
      <c r="AA37" s="723"/>
      <c r="AB37" s="723"/>
      <c r="AC37" s="723"/>
      <c r="AD37" s="724" t="s">
        <v>129</v>
      </c>
      <c r="AE37" s="724"/>
      <c r="AF37" s="724"/>
      <c r="AG37" s="724"/>
      <c r="AH37" s="724"/>
      <c r="AI37" s="724"/>
      <c r="AJ37" s="724"/>
      <c r="AK37" s="724"/>
      <c r="AL37" s="666" t="s">
        <v>129</v>
      </c>
      <c r="AM37" s="667"/>
      <c r="AN37" s="667"/>
      <c r="AO37" s="725"/>
      <c r="AQ37" s="698" t="s">
        <v>332</v>
      </c>
      <c r="AR37" s="699"/>
      <c r="AS37" s="699"/>
      <c r="AT37" s="699"/>
      <c r="AU37" s="699"/>
      <c r="AV37" s="699"/>
      <c r="AW37" s="699"/>
      <c r="AX37" s="699"/>
      <c r="AY37" s="700"/>
      <c r="AZ37" s="661">
        <v>795902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11004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1863072</v>
      </c>
      <c r="CS37" s="662"/>
      <c r="CT37" s="662"/>
      <c r="CU37" s="662"/>
      <c r="CV37" s="662"/>
      <c r="CW37" s="662"/>
      <c r="CX37" s="662"/>
      <c r="CY37" s="663"/>
      <c r="CZ37" s="666">
        <v>4.5</v>
      </c>
      <c r="DA37" s="695"/>
      <c r="DB37" s="695"/>
      <c r="DC37" s="696"/>
      <c r="DD37" s="669">
        <v>1863068</v>
      </c>
      <c r="DE37" s="662"/>
      <c r="DF37" s="662"/>
      <c r="DG37" s="662"/>
      <c r="DH37" s="662"/>
      <c r="DI37" s="662"/>
      <c r="DJ37" s="662"/>
      <c r="DK37" s="663"/>
      <c r="DL37" s="669">
        <v>1851152</v>
      </c>
      <c r="DM37" s="662"/>
      <c r="DN37" s="662"/>
      <c r="DO37" s="662"/>
      <c r="DP37" s="662"/>
      <c r="DQ37" s="662"/>
      <c r="DR37" s="662"/>
      <c r="DS37" s="662"/>
      <c r="DT37" s="662"/>
      <c r="DU37" s="662"/>
      <c r="DV37" s="663"/>
      <c r="DW37" s="666">
        <v>7.5</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42935770</v>
      </c>
      <c r="S38" s="713"/>
      <c r="T38" s="713"/>
      <c r="U38" s="713"/>
      <c r="V38" s="713"/>
      <c r="W38" s="713"/>
      <c r="X38" s="713"/>
      <c r="Y38" s="718"/>
      <c r="Z38" s="719">
        <v>100</v>
      </c>
      <c r="AA38" s="719"/>
      <c r="AB38" s="719"/>
      <c r="AC38" s="719"/>
      <c r="AD38" s="720">
        <v>23470228</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155234</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17960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2870364</v>
      </c>
      <c r="CS38" s="664"/>
      <c r="CT38" s="664"/>
      <c r="CU38" s="664"/>
      <c r="CV38" s="664"/>
      <c r="CW38" s="664"/>
      <c r="CX38" s="664"/>
      <c r="CY38" s="665"/>
      <c r="CZ38" s="666">
        <v>6.9</v>
      </c>
      <c r="DA38" s="695"/>
      <c r="DB38" s="695"/>
      <c r="DC38" s="696"/>
      <c r="DD38" s="669">
        <v>2438292</v>
      </c>
      <c r="DE38" s="664"/>
      <c r="DF38" s="664"/>
      <c r="DG38" s="664"/>
      <c r="DH38" s="664"/>
      <c r="DI38" s="664"/>
      <c r="DJ38" s="664"/>
      <c r="DK38" s="665"/>
      <c r="DL38" s="669">
        <v>2288990</v>
      </c>
      <c r="DM38" s="664"/>
      <c r="DN38" s="664"/>
      <c r="DO38" s="664"/>
      <c r="DP38" s="664"/>
      <c r="DQ38" s="664"/>
      <c r="DR38" s="664"/>
      <c r="DS38" s="664"/>
      <c r="DT38" s="664"/>
      <c r="DU38" s="664"/>
      <c r="DV38" s="665"/>
      <c r="DW38" s="666">
        <v>9.1999999999999993</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v>132000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96</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1782752</v>
      </c>
      <c r="CS39" s="662"/>
      <c r="CT39" s="662"/>
      <c r="CU39" s="662"/>
      <c r="CV39" s="662"/>
      <c r="CW39" s="662"/>
      <c r="CX39" s="662"/>
      <c r="CY39" s="663"/>
      <c r="CZ39" s="666">
        <v>4.3</v>
      </c>
      <c r="DA39" s="695"/>
      <c r="DB39" s="695"/>
      <c r="DC39" s="696"/>
      <c r="DD39" s="669">
        <v>1776644</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556055</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716563</v>
      </c>
      <c r="CS40" s="664"/>
      <c r="CT40" s="664"/>
      <c r="CU40" s="664"/>
      <c r="CV40" s="664"/>
      <c r="CW40" s="664"/>
      <c r="CX40" s="664"/>
      <c r="CY40" s="665"/>
      <c r="CZ40" s="666">
        <v>1.7</v>
      </c>
      <c r="DA40" s="695"/>
      <c r="DB40" s="695"/>
      <c r="DC40" s="696"/>
      <c r="DD40" s="669">
        <v>691383</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2394309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329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7079696</v>
      </c>
      <c r="CS42" s="664"/>
      <c r="CT42" s="664"/>
      <c r="CU42" s="664"/>
      <c r="CV42" s="664"/>
      <c r="CW42" s="664"/>
      <c r="CX42" s="664"/>
      <c r="CY42" s="665"/>
      <c r="CZ42" s="666">
        <v>17.100000000000001</v>
      </c>
      <c r="DA42" s="667"/>
      <c r="DB42" s="667"/>
      <c r="DC42" s="668"/>
      <c r="DD42" s="669">
        <v>1900317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186740</v>
      </c>
      <c r="CS43" s="662"/>
      <c r="CT43" s="662"/>
      <c r="CU43" s="662"/>
      <c r="CV43" s="662"/>
      <c r="CW43" s="662"/>
      <c r="CX43" s="662"/>
      <c r="CY43" s="663"/>
      <c r="CZ43" s="666">
        <v>0.5</v>
      </c>
      <c r="DA43" s="695"/>
      <c r="DB43" s="695"/>
      <c r="DC43" s="696"/>
      <c r="DD43" s="669">
        <v>186740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305</v>
      </c>
      <c r="CE44" s="690"/>
      <c r="CF44" s="658" t="s">
        <v>354</v>
      </c>
      <c r="CG44" s="659"/>
      <c r="CH44" s="659"/>
      <c r="CI44" s="659"/>
      <c r="CJ44" s="659"/>
      <c r="CK44" s="659"/>
      <c r="CL44" s="659"/>
      <c r="CM44" s="659"/>
      <c r="CN44" s="659"/>
      <c r="CO44" s="659"/>
      <c r="CP44" s="659"/>
      <c r="CQ44" s="660"/>
      <c r="CR44" s="661">
        <v>6957119</v>
      </c>
      <c r="CS44" s="664"/>
      <c r="CT44" s="664"/>
      <c r="CU44" s="664"/>
      <c r="CV44" s="664"/>
      <c r="CW44" s="664"/>
      <c r="CX44" s="664"/>
      <c r="CY44" s="665"/>
      <c r="CZ44" s="666">
        <v>16.8</v>
      </c>
      <c r="DA44" s="667"/>
      <c r="DB44" s="667"/>
      <c r="DC44" s="668"/>
      <c r="DD44" s="669">
        <v>1833883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2012181</v>
      </c>
      <c r="CS45" s="662"/>
      <c r="CT45" s="662"/>
      <c r="CU45" s="662"/>
      <c r="CV45" s="662"/>
      <c r="CW45" s="662"/>
      <c r="CX45" s="662"/>
      <c r="CY45" s="663"/>
      <c r="CZ45" s="666">
        <v>4.9000000000000004</v>
      </c>
      <c r="DA45" s="695"/>
      <c r="DB45" s="695"/>
      <c r="DC45" s="696"/>
      <c r="DD45" s="669">
        <v>136168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4877996</v>
      </c>
      <c r="CS46" s="664"/>
      <c r="CT46" s="664"/>
      <c r="CU46" s="664"/>
      <c r="CV46" s="664"/>
      <c r="CW46" s="664"/>
      <c r="CX46" s="664"/>
      <c r="CY46" s="665"/>
      <c r="CZ46" s="666">
        <v>11.8</v>
      </c>
      <c r="DA46" s="667"/>
      <c r="DB46" s="667"/>
      <c r="DC46" s="668"/>
      <c r="DD46" s="669">
        <v>1633369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122577</v>
      </c>
      <c r="CS47" s="662"/>
      <c r="CT47" s="662"/>
      <c r="CU47" s="662"/>
      <c r="CV47" s="662"/>
      <c r="CW47" s="662"/>
      <c r="CX47" s="662"/>
      <c r="CY47" s="663"/>
      <c r="CZ47" s="666">
        <v>0.3</v>
      </c>
      <c r="DA47" s="695"/>
      <c r="DB47" s="695"/>
      <c r="DC47" s="696"/>
      <c r="DD47" s="669">
        <v>66434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266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41409766</v>
      </c>
      <c r="CS49" s="677"/>
      <c r="CT49" s="677"/>
      <c r="CU49" s="677"/>
      <c r="CV49" s="677"/>
      <c r="CW49" s="677"/>
      <c r="CX49" s="677"/>
      <c r="CY49" s="678"/>
      <c r="CZ49" s="679">
        <v>100</v>
      </c>
      <c r="DA49" s="680"/>
      <c r="DB49" s="680"/>
      <c r="DC49" s="681"/>
      <c r="DD49" s="682">
        <v>28082428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9bKlT4zVxWJmVdYgd3wfuOy3kM0yqDMffv1dUHbtUvSOdEbHTMKGYBNplcjRRqgHuEONI0o92jXz11d2N2xwjw==" saltValue="jD3dByURIyHBbdxnoM6R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382</v>
      </c>
      <c r="C7" s="1140"/>
      <c r="D7" s="1140"/>
      <c r="E7" s="1140"/>
      <c r="F7" s="1140"/>
      <c r="G7" s="1140"/>
      <c r="H7" s="1140"/>
      <c r="I7" s="1140"/>
      <c r="J7" s="1140"/>
      <c r="K7" s="1140"/>
      <c r="L7" s="1140"/>
      <c r="M7" s="1140"/>
      <c r="N7" s="1140"/>
      <c r="O7" s="1140"/>
      <c r="P7" s="1141"/>
      <c r="Q7" s="1193">
        <v>42916</v>
      </c>
      <c r="R7" s="1194"/>
      <c r="S7" s="1194"/>
      <c r="T7" s="1194"/>
      <c r="U7" s="1194"/>
      <c r="V7" s="1194">
        <v>41391</v>
      </c>
      <c r="W7" s="1194"/>
      <c r="X7" s="1194"/>
      <c r="Y7" s="1194"/>
      <c r="Z7" s="1194"/>
      <c r="AA7" s="1194">
        <v>1525</v>
      </c>
      <c r="AB7" s="1194"/>
      <c r="AC7" s="1194"/>
      <c r="AD7" s="1194"/>
      <c r="AE7" s="1195"/>
      <c r="AF7" s="1196">
        <v>1193</v>
      </c>
      <c r="AG7" s="1197"/>
      <c r="AH7" s="1197"/>
      <c r="AI7" s="1197"/>
      <c r="AJ7" s="1198"/>
      <c r="AK7" s="1180">
        <v>50</v>
      </c>
      <c r="AL7" s="1181"/>
      <c r="AM7" s="1181"/>
      <c r="AN7" s="1181"/>
      <c r="AO7" s="1181"/>
      <c r="AP7" s="1181">
        <v>42893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598</v>
      </c>
      <c r="BT7" s="1185"/>
      <c r="BU7" s="1185"/>
      <c r="BV7" s="1185"/>
      <c r="BW7" s="1185"/>
      <c r="BX7" s="1185"/>
      <c r="BY7" s="1185"/>
      <c r="BZ7" s="1185"/>
      <c r="CA7" s="1185"/>
      <c r="CB7" s="1185"/>
      <c r="CC7" s="1185"/>
      <c r="CD7" s="1185"/>
      <c r="CE7" s="1185"/>
      <c r="CF7" s="1185"/>
      <c r="CG7" s="1186"/>
      <c r="CH7" s="1177">
        <v>5</v>
      </c>
      <c r="CI7" s="1178"/>
      <c r="CJ7" s="1178"/>
      <c r="CK7" s="1178"/>
      <c r="CL7" s="1179"/>
      <c r="CM7" s="1177">
        <v>140</v>
      </c>
      <c r="CN7" s="1178"/>
      <c r="CO7" s="1178"/>
      <c r="CP7" s="1178"/>
      <c r="CQ7" s="1179"/>
      <c r="CR7" s="1177">
        <v>238</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2">
      <c r="A8" s="261">
        <v>2</v>
      </c>
      <c r="B8" s="1126" t="s">
        <v>383</v>
      </c>
      <c r="C8" s="1127"/>
      <c r="D8" s="1127"/>
      <c r="E8" s="1127"/>
      <c r="F8" s="1127"/>
      <c r="G8" s="1127"/>
      <c r="H8" s="1127"/>
      <c r="I8" s="1127"/>
      <c r="J8" s="1127"/>
      <c r="K8" s="1127"/>
      <c r="L8" s="1127"/>
      <c r="M8" s="1127"/>
      <c r="N8" s="1127"/>
      <c r="O8" s="1127"/>
      <c r="P8" s="1128"/>
      <c r="Q8" s="1132">
        <v>4</v>
      </c>
      <c r="R8" s="1133"/>
      <c r="S8" s="1133"/>
      <c r="T8" s="1133"/>
      <c r="U8" s="1133"/>
      <c r="V8" s="1133">
        <v>2</v>
      </c>
      <c r="W8" s="1133"/>
      <c r="X8" s="1133"/>
      <c r="Y8" s="1133"/>
      <c r="Z8" s="1133"/>
      <c r="AA8" s="1133">
        <v>1</v>
      </c>
      <c r="AB8" s="1133"/>
      <c r="AC8" s="1133"/>
      <c r="AD8" s="1133"/>
      <c r="AE8" s="1134"/>
      <c r="AF8" s="1108">
        <v>1</v>
      </c>
      <c r="AG8" s="1109"/>
      <c r="AH8" s="1109"/>
      <c r="AI8" s="1109"/>
      <c r="AJ8" s="1110"/>
      <c r="AK8" s="1175" t="s">
        <v>585</v>
      </c>
      <c r="AL8" s="1176"/>
      <c r="AM8" s="1176"/>
      <c r="AN8" s="1176"/>
      <c r="AO8" s="1176"/>
      <c r="AP8" s="1176" t="s">
        <v>585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599</v>
      </c>
      <c r="BT8" s="1104"/>
      <c r="BU8" s="1104"/>
      <c r="BV8" s="1104"/>
      <c r="BW8" s="1104"/>
      <c r="BX8" s="1104"/>
      <c r="BY8" s="1104"/>
      <c r="BZ8" s="1104"/>
      <c r="CA8" s="1104"/>
      <c r="CB8" s="1104"/>
      <c r="CC8" s="1104"/>
      <c r="CD8" s="1104"/>
      <c r="CE8" s="1104"/>
      <c r="CF8" s="1104"/>
      <c r="CG8" s="1105"/>
      <c r="CH8" s="1078">
        <v>0</v>
      </c>
      <c r="CI8" s="1079"/>
      <c r="CJ8" s="1079"/>
      <c r="CK8" s="1079"/>
      <c r="CL8" s="1080"/>
      <c r="CM8" s="1078">
        <v>56</v>
      </c>
      <c r="CN8" s="1079"/>
      <c r="CO8" s="1079"/>
      <c r="CP8" s="1079"/>
      <c r="CQ8" s="1080"/>
      <c r="CR8" s="1078">
        <v>5</v>
      </c>
      <c r="CS8" s="1079"/>
      <c r="CT8" s="1079"/>
      <c r="CU8" s="1079"/>
      <c r="CV8" s="1080"/>
      <c r="CW8" s="1078">
        <v>0</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2">
      <c r="A9" s="261">
        <v>3</v>
      </c>
      <c r="B9" s="1126" t="s">
        <v>384</v>
      </c>
      <c r="C9" s="1127"/>
      <c r="D9" s="1127"/>
      <c r="E9" s="1127"/>
      <c r="F9" s="1127"/>
      <c r="G9" s="1127"/>
      <c r="H9" s="1127"/>
      <c r="I9" s="1127"/>
      <c r="J9" s="1127"/>
      <c r="K9" s="1127"/>
      <c r="L9" s="1127"/>
      <c r="M9" s="1127"/>
      <c r="N9" s="1127"/>
      <c r="O9" s="1127"/>
      <c r="P9" s="1128"/>
      <c r="Q9" s="1132">
        <v>30</v>
      </c>
      <c r="R9" s="1133"/>
      <c r="S9" s="1133"/>
      <c r="T9" s="1133"/>
      <c r="U9" s="1133"/>
      <c r="V9" s="1133">
        <v>30</v>
      </c>
      <c r="W9" s="1133"/>
      <c r="X9" s="1133"/>
      <c r="Y9" s="1133"/>
      <c r="Z9" s="1133"/>
      <c r="AA9" s="1133">
        <v>0</v>
      </c>
      <c r="AB9" s="1133"/>
      <c r="AC9" s="1133"/>
      <c r="AD9" s="1133"/>
      <c r="AE9" s="1134"/>
      <c r="AF9" s="1108">
        <v>0</v>
      </c>
      <c r="AG9" s="1109"/>
      <c r="AH9" s="1109"/>
      <c r="AI9" s="1109"/>
      <c r="AJ9" s="1110"/>
      <c r="AK9" s="1175">
        <v>4</v>
      </c>
      <c r="AL9" s="1176"/>
      <c r="AM9" s="1176"/>
      <c r="AN9" s="1176"/>
      <c r="AO9" s="1176"/>
      <c r="AP9" s="1176" t="s">
        <v>586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600</v>
      </c>
      <c r="BT9" s="1104"/>
      <c r="BU9" s="1104"/>
      <c r="BV9" s="1104"/>
      <c r="BW9" s="1104"/>
      <c r="BX9" s="1104"/>
      <c r="BY9" s="1104"/>
      <c r="BZ9" s="1104"/>
      <c r="CA9" s="1104"/>
      <c r="CB9" s="1104"/>
      <c r="CC9" s="1104"/>
      <c r="CD9" s="1104"/>
      <c r="CE9" s="1104"/>
      <c r="CF9" s="1104"/>
      <c r="CG9" s="1105"/>
      <c r="CH9" s="1078">
        <v>6</v>
      </c>
      <c r="CI9" s="1079"/>
      <c r="CJ9" s="1079"/>
      <c r="CK9" s="1079"/>
      <c r="CL9" s="1080"/>
      <c r="CM9" s="1078">
        <v>96</v>
      </c>
      <c r="CN9" s="1079"/>
      <c r="CO9" s="1079"/>
      <c r="CP9" s="1079"/>
      <c r="CQ9" s="1080"/>
      <c r="CR9" s="1078">
        <v>50</v>
      </c>
      <c r="CS9" s="1079"/>
      <c r="CT9" s="1079"/>
      <c r="CU9" s="1079"/>
      <c r="CV9" s="1080"/>
      <c r="CW9" s="1078">
        <v>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601</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52</v>
      </c>
      <c r="CN10" s="1079"/>
      <c r="CO10" s="1079"/>
      <c r="CP10" s="1079"/>
      <c r="CQ10" s="1080"/>
      <c r="CR10" s="1078">
        <v>30</v>
      </c>
      <c r="CS10" s="1079"/>
      <c r="CT10" s="1079"/>
      <c r="CU10" s="1079"/>
      <c r="CV10" s="1080"/>
      <c r="CW10" s="1078">
        <v>0</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602</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v>81</v>
      </c>
      <c r="CN11" s="1079"/>
      <c r="CO11" s="1079"/>
      <c r="CP11" s="1079"/>
      <c r="CQ11" s="1080"/>
      <c r="CR11" s="1078">
        <v>75</v>
      </c>
      <c r="CS11" s="1079"/>
      <c r="CT11" s="1079"/>
      <c r="CU11" s="1079"/>
      <c r="CV11" s="1080"/>
      <c r="CW11" s="1078">
        <v>7</v>
      </c>
      <c r="CX11" s="1079"/>
      <c r="CY11" s="1079"/>
      <c r="CZ11" s="1079"/>
      <c r="DA11" s="1080"/>
      <c r="DB11" s="1078">
        <v>0</v>
      </c>
      <c r="DC11" s="1079"/>
      <c r="DD11" s="1079"/>
      <c r="DE11" s="1079"/>
      <c r="DF11" s="1080"/>
      <c r="DG11" s="1078">
        <v>0</v>
      </c>
      <c r="DH11" s="1079"/>
      <c r="DI11" s="1079"/>
      <c r="DJ11" s="1079"/>
      <c r="DK11" s="1080"/>
      <c r="DL11" s="1078">
        <v>0</v>
      </c>
      <c r="DM11" s="1079"/>
      <c r="DN11" s="1079"/>
      <c r="DO11" s="1079"/>
      <c r="DP11" s="1080"/>
      <c r="DQ11" s="1078">
        <v>0</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603</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51</v>
      </c>
      <c r="CN12" s="1079"/>
      <c r="CO12" s="1079"/>
      <c r="CP12" s="1079"/>
      <c r="CQ12" s="1080"/>
      <c r="CR12" s="1078">
        <v>50</v>
      </c>
      <c r="CS12" s="1079"/>
      <c r="CT12" s="1079"/>
      <c r="CU12" s="1079"/>
      <c r="CV12" s="1080"/>
      <c r="CW12" s="1078">
        <v>10</v>
      </c>
      <c r="CX12" s="1079"/>
      <c r="CY12" s="1079"/>
      <c r="CZ12" s="1079"/>
      <c r="DA12" s="1080"/>
      <c r="DB12" s="1078">
        <v>0</v>
      </c>
      <c r="DC12" s="1079"/>
      <c r="DD12" s="1079"/>
      <c r="DE12" s="1079"/>
      <c r="DF12" s="1080"/>
      <c r="DG12" s="1078">
        <v>0</v>
      </c>
      <c r="DH12" s="1079"/>
      <c r="DI12" s="1079"/>
      <c r="DJ12" s="1079"/>
      <c r="DK12" s="1080"/>
      <c r="DL12" s="1078">
        <v>0</v>
      </c>
      <c r="DM12" s="1079"/>
      <c r="DN12" s="1079"/>
      <c r="DO12" s="1079"/>
      <c r="DP12" s="1080"/>
      <c r="DQ12" s="1078">
        <v>0</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604</v>
      </c>
      <c r="BT13" s="1104"/>
      <c r="BU13" s="1104"/>
      <c r="BV13" s="1104"/>
      <c r="BW13" s="1104"/>
      <c r="BX13" s="1104"/>
      <c r="BY13" s="1104"/>
      <c r="BZ13" s="1104"/>
      <c r="CA13" s="1104"/>
      <c r="CB13" s="1104"/>
      <c r="CC13" s="1104"/>
      <c r="CD13" s="1104"/>
      <c r="CE13" s="1104"/>
      <c r="CF13" s="1104"/>
      <c r="CG13" s="1105"/>
      <c r="CH13" s="1078">
        <v>135</v>
      </c>
      <c r="CI13" s="1079"/>
      <c r="CJ13" s="1079"/>
      <c r="CK13" s="1079"/>
      <c r="CL13" s="1080"/>
      <c r="CM13" s="1078">
        <v>-404</v>
      </c>
      <c r="CN13" s="1079"/>
      <c r="CO13" s="1079"/>
      <c r="CP13" s="1079"/>
      <c r="CQ13" s="1080"/>
      <c r="CR13" s="1078">
        <v>10</v>
      </c>
      <c r="CS13" s="1079"/>
      <c r="CT13" s="1079"/>
      <c r="CU13" s="1079"/>
      <c r="CV13" s="1080"/>
      <c r="CW13" s="1078">
        <v>0</v>
      </c>
      <c r="CX13" s="1079"/>
      <c r="CY13" s="1079"/>
      <c r="CZ13" s="1079"/>
      <c r="DA13" s="1080"/>
      <c r="DB13" s="1078">
        <v>685</v>
      </c>
      <c r="DC13" s="1079"/>
      <c r="DD13" s="1079"/>
      <c r="DE13" s="1079"/>
      <c r="DF13" s="1080"/>
      <c r="DG13" s="1078">
        <v>0</v>
      </c>
      <c r="DH13" s="1079"/>
      <c r="DI13" s="1079"/>
      <c r="DJ13" s="1079"/>
      <c r="DK13" s="1080"/>
      <c r="DL13" s="1078">
        <v>0</v>
      </c>
      <c r="DM13" s="1079"/>
      <c r="DN13" s="1079"/>
      <c r="DO13" s="1079"/>
      <c r="DP13" s="1080"/>
      <c r="DQ13" s="1078">
        <v>0</v>
      </c>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43936</v>
      </c>
      <c r="R23" s="1158"/>
      <c r="S23" s="1158"/>
      <c r="T23" s="1158"/>
      <c r="U23" s="1158"/>
      <c r="V23" s="1158">
        <v>41410</v>
      </c>
      <c r="W23" s="1158"/>
      <c r="X23" s="1158"/>
      <c r="Y23" s="1158"/>
      <c r="Z23" s="1158"/>
      <c r="AA23" s="1158">
        <v>1526</v>
      </c>
      <c r="AB23" s="1158"/>
      <c r="AC23" s="1158"/>
      <c r="AD23" s="1158"/>
      <c r="AE23" s="1159"/>
      <c r="AF23" s="1160">
        <v>1194</v>
      </c>
      <c r="AG23" s="1158"/>
      <c r="AH23" s="1158"/>
      <c r="AI23" s="1158"/>
      <c r="AJ23" s="1161"/>
      <c r="AK23" s="1162"/>
      <c r="AL23" s="1163"/>
      <c r="AM23" s="1163"/>
      <c r="AN23" s="1163"/>
      <c r="AO23" s="1163"/>
      <c r="AP23" s="1158">
        <v>42893</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8734</v>
      </c>
      <c r="R28" s="1143"/>
      <c r="S28" s="1143"/>
      <c r="T28" s="1143"/>
      <c r="U28" s="1143"/>
      <c r="V28" s="1143">
        <v>8705</v>
      </c>
      <c r="W28" s="1143"/>
      <c r="X28" s="1143"/>
      <c r="Y28" s="1143"/>
      <c r="Z28" s="1143"/>
      <c r="AA28" s="1143">
        <v>29</v>
      </c>
      <c r="AB28" s="1143"/>
      <c r="AC28" s="1143"/>
      <c r="AD28" s="1143"/>
      <c r="AE28" s="1144"/>
      <c r="AF28" s="1145">
        <v>29</v>
      </c>
      <c r="AG28" s="1143"/>
      <c r="AH28" s="1143"/>
      <c r="AI28" s="1143"/>
      <c r="AJ28" s="1146"/>
      <c r="AK28" s="1147">
        <v>524</v>
      </c>
      <c r="AL28" s="1135"/>
      <c r="AM28" s="1135"/>
      <c r="AN28" s="1135"/>
      <c r="AO28" s="1135"/>
      <c r="AP28" s="1135" t="s">
        <v>585</v>
      </c>
      <c r="AQ28" s="1135"/>
      <c r="AR28" s="1135"/>
      <c r="AS28" s="1135"/>
      <c r="AT28" s="1135"/>
      <c r="AU28" s="1135" t="s">
        <v>585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1919</v>
      </c>
      <c r="R29" s="1133"/>
      <c r="S29" s="1133"/>
      <c r="T29" s="1133"/>
      <c r="U29" s="1133"/>
      <c r="V29" s="1133">
        <v>1897</v>
      </c>
      <c r="W29" s="1133"/>
      <c r="X29" s="1133"/>
      <c r="Y29" s="1133"/>
      <c r="Z29" s="1133"/>
      <c r="AA29" s="1133">
        <v>22</v>
      </c>
      <c r="AB29" s="1133"/>
      <c r="AC29" s="1133"/>
      <c r="AD29" s="1133"/>
      <c r="AE29" s="1134"/>
      <c r="AF29" s="1108">
        <v>22</v>
      </c>
      <c r="AG29" s="1109"/>
      <c r="AH29" s="1109"/>
      <c r="AI29" s="1109"/>
      <c r="AJ29" s="1110"/>
      <c r="AK29" s="1069">
        <v>1111</v>
      </c>
      <c r="AL29" s="1060"/>
      <c r="AM29" s="1060"/>
      <c r="AN29" s="1060"/>
      <c r="AO29" s="1060"/>
      <c r="AP29" s="1060" t="s">
        <v>586</v>
      </c>
      <c r="AQ29" s="1060"/>
      <c r="AR29" s="1060"/>
      <c r="AS29" s="1060"/>
      <c r="AT29" s="1060"/>
      <c r="AU29" s="1060" t="s">
        <v>585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7475</v>
      </c>
      <c r="R30" s="1133"/>
      <c r="S30" s="1133"/>
      <c r="T30" s="1133"/>
      <c r="U30" s="1133"/>
      <c r="V30" s="1133">
        <v>7122</v>
      </c>
      <c r="W30" s="1133"/>
      <c r="X30" s="1133"/>
      <c r="Y30" s="1133"/>
      <c r="Z30" s="1133"/>
      <c r="AA30" s="1133">
        <v>353</v>
      </c>
      <c r="AB30" s="1133"/>
      <c r="AC30" s="1133"/>
      <c r="AD30" s="1133"/>
      <c r="AE30" s="1134"/>
      <c r="AF30" s="1108">
        <v>353</v>
      </c>
      <c r="AG30" s="1109"/>
      <c r="AH30" s="1109"/>
      <c r="AI30" s="1109"/>
      <c r="AJ30" s="1110"/>
      <c r="AK30" s="1069">
        <v>1125</v>
      </c>
      <c r="AL30" s="1060"/>
      <c r="AM30" s="1060"/>
      <c r="AN30" s="1060"/>
      <c r="AO30" s="1060"/>
      <c r="AP30" s="1060" t="s">
        <v>585</v>
      </c>
      <c r="AQ30" s="1060"/>
      <c r="AR30" s="1060"/>
      <c r="AS30" s="1060"/>
      <c r="AT30" s="1060"/>
      <c r="AU30" s="1060" t="s">
        <v>586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677</v>
      </c>
      <c r="R31" s="1133"/>
      <c r="S31" s="1133"/>
      <c r="T31" s="1133"/>
      <c r="U31" s="1133"/>
      <c r="V31" s="1133">
        <v>745</v>
      </c>
      <c r="W31" s="1133"/>
      <c r="X31" s="1133"/>
      <c r="Y31" s="1133"/>
      <c r="Z31" s="1133"/>
      <c r="AA31" s="1133">
        <v>-68</v>
      </c>
      <c r="AB31" s="1133"/>
      <c r="AC31" s="1133"/>
      <c r="AD31" s="1133"/>
      <c r="AE31" s="1134"/>
      <c r="AF31" s="1108">
        <v>182</v>
      </c>
      <c r="AG31" s="1109"/>
      <c r="AH31" s="1109"/>
      <c r="AI31" s="1109"/>
      <c r="AJ31" s="1110"/>
      <c r="AK31" s="1069">
        <v>220</v>
      </c>
      <c r="AL31" s="1060"/>
      <c r="AM31" s="1060"/>
      <c r="AN31" s="1060"/>
      <c r="AO31" s="1060"/>
      <c r="AP31" s="1060">
        <v>604</v>
      </c>
      <c r="AQ31" s="1060"/>
      <c r="AR31" s="1060"/>
      <c r="AS31" s="1060"/>
      <c r="AT31" s="1060"/>
      <c r="AU31" s="1060">
        <v>445</v>
      </c>
      <c r="AV31" s="1060"/>
      <c r="AW31" s="1060"/>
      <c r="AX31" s="1060"/>
      <c r="AY31" s="1060"/>
      <c r="AZ31" s="1060" t="s">
        <v>585</v>
      </c>
      <c r="BA31" s="1060"/>
      <c r="BB31" s="1060"/>
      <c r="BC31" s="1060"/>
      <c r="BD31" s="1060"/>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2901</v>
      </c>
      <c r="R32" s="1133"/>
      <c r="S32" s="1133"/>
      <c r="T32" s="1133"/>
      <c r="U32" s="1133"/>
      <c r="V32" s="1133">
        <v>2494</v>
      </c>
      <c r="W32" s="1133"/>
      <c r="X32" s="1133"/>
      <c r="Y32" s="1133"/>
      <c r="Z32" s="1133"/>
      <c r="AA32" s="1133">
        <v>407</v>
      </c>
      <c r="AB32" s="1133"/>
      <c r="AC32" s="1133"/>
      <c r="AD32" s="1133"/>
      <c r="AE32" s="1134"/>
      <c r="AF32" s="1108">
        <v>4216</v>
      </c>
      <c r="AG32" s="1109"/>
      <c r="AH32" s="1109"/>
      <c r="AI32" s="1109"/>
      <c r="AJ32" s="1110"/>
      <c r="AK32" s="1069">
        <v>181</v>
      </c>
      <c r="AL32" s="1060"/>
      <c r="AM32" s="1060"/>
      <c r="AN32" s="1060"/>
      <c r="AO32" s="1060"/>
      <c r="AP32" s="1060">
        <v>6845</v>
      </c>
      <c r="AQ32" s="1060"/>
      <c r="AR32" s="1060"/>
      <c r="AS32" s="1060"/>
      <c r="AT32" s="1060"/>
      <c r="AU32" s="1060">
        <v>999</v>
      </c>
      <c r="AV32" s="1060"/>
      <c r="AW32" s="1060"/>
      <c r="AX32" s="1060"/>
      <c r="AY32" s="1060"/>
      <c r="AZ32" s="1060" t="s">
        <v>585</v>
      </c>
      <c r="BA32" s="1060"/>
      <c r="BB32" s="1060"/>
      <c r="BC32" s="1060"/>
      <c r="BD32" s="1060"/>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211</v>
      </c>
      <c r="R33" s="1133"/>
      <c r="S33" s="1133"/>
      <c r="T33" s="1133"/>
      <c r="U33" s="1133"/>
      <c r="V33" s="1133">
        <v>201</v>
      </c>
      <c r="W33" s="1133"/>
      <c r="X33" s="1133"/>
      <c r="Y33" s="1133"/>
      <c r="Z33" s="1133"/>
      <c r="AA33" s="1133">
        <v>10</v>
      </c>
      <c r="AB33" s="1133"/>
      <c r="AC33" s="1133"/>
      <c r="AD33" s="1133"/>
      <c r="AE33" s="1134"/>
      <c r="AF33" s="1108">
        <v>169</v>
      </c>
      <c r="AG33" s="1109"/>
      <c r="AH33" s="1109"/>
      <c r="AI33" s="1109"/>
      <c r="AJ33" s="1110"/>
      <c r="AK33" s="1069">
        <v>92</v>
      </c>
      <c r="AL33" s="1060"/>
      <c r="AM33" s="1060"/>
      <c r="AN33" s="1060"/>
      <c r="AO33" s="1060"/>
      <c r="AP33" s="1060">
        <v>134</v>
      </c>
      <c r="AQ33" s="1060"/>
      <c r="AR33" s="1060"/>
      <c r="AS33" s="1060"/>
      <c r="AT33" s="1060"/>
      <c r="AU33" s="1060">
        <v>66</v>
      </c>
      <c r="AV33" s="1060"/>
      <c r="AW33" s="1060"/>
      <c r="AX33" s="1060"/>
      <c r="AY33" s="1060"/>
      <c r="AZ33" s="1060" t="s">
        <v>585</v>
      </c>
      <c r="BA33" s="1060"/>
      <c r="BB33" s="1060"/>
      <c r="BC33" s="1060"/>
      <c r="BD33" s="1060"/>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306</v>
      </c>
      <c r="R34" s="1133"/>
      <c r="S34" s="1133"/>
      <c r="T34" s="1133"/>
      <c r="U34" s="1133"/>
      <c r="V34" s="1133">
        <v>300</v>
      </c>
      <c r="W34" s="1133"/>
      <c r="X34" s="1133"/>
      <c r="Y34" s="1133"/>
      <c r="Z34" s="1133"/>
      <c r="AA34" s="1133">
        <v>5</v>
      </c>
      <c r="AB34" s="1133"/>
      <c r="AC34" s="1133"/>
      <c r="AD34" s="1133"/>
      <c r="AE34" s="1134"/>
      <c r="AF34" s="1108">
        <v>203</v>
      </c>
      <c r="AG34" s="1109"/>
      <c r="AH34" s="1109"/>
      <c r="AI34" s="1109"/>
      <c r="AJ34" s="1110"/>
      <c r="AK34" s="1069">
        <v>135</v>
      </c>
      <c r="AL34" s="1060"/>
      <c r="AM34" s="1060"/>
      <c r="AN34" s="1060"/>
      <c r="AO34" s="1060"/>
      <c r="AP34" s="1060">
        <v>356</v>
      </c>
      <c r="AQ34" s="1060"/>
      <c r="AR34" s="1060"/>
      <c r="AS34" s="1060"/>
      <c r="AT34" s="1060"/>
      <c r="AU34" s="1060">
        <v>170</v>
      </c>
      <c r="AV34" s="1060"/>
      <c r="AW34" s="1060"/>
      <c r="AX34" s="1060"/>
      <c r="AY34" s="1060"/>
      <c r="AZ34" s="1060" t="s">
        <v>585</v>
      </c>
      <c r="BA34" s="1060"/>
      <c r="BB34" s="1060"/>
      <c r="BC34" s="1060"/>
      <c r="BD34" s="1060"/>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409</v>
      </c>
      <c r="C35" s="1127"/>
      <c r="D35" s="1127"/>
      <c r="E35" s="1127"/>
      <c r="F35" s="1127"/>
      <c r="G35" s="1127"/>
      <c r="H35" s="1127"/>
      <c r="I35" s="1127"/>
      <c r="J35" s="1127"/>
      <c r="K35" s="1127"/>
      <c r="L35" s="1127"/>
      <c r="M35" s="1127"/>
      <c r="N35" s="1127"/>
      <c r="O35" s="1127"/>
      <c r="P35" s="1128"/>
      <c r="Q35" s="1132">
        <v>3770</v>
      </c>
      <c r="R35" s="1133"/>
      <c r="S35" s="1133"/>
      <c r="T35" s="1133"/>
      <c r="U35" s="1133"/>
      <c r="V35" s="1133">
        <v>3639</v>
      </c>
      <c r="W35" s="1133"/>
      <c r="X35" s="1133"/>
      <c r="Y35" s="1133"/>
      <c r="Z35" s="1133"/>
      <c r="AA35" s="1133">
        <v>131</v>
      </c>
      <c r="AB35" s="1133"/>
      <c r="AC35" s="1133"/>
      <c r="AD35" s="1133"/>
      <c r="AE35" s="1134"/>
      <c r="AF35" s="1108">
        <v>716</v>
      </c>
      <c r="AG35" s="1109"/>
      <c r="AH35" s="1109"/>
      <c r="AI35" s="1109"/>
      <c r="AJ35" s="1110"/>
      <c r="AK35" s="1069">
        <v>1894</v>
      </c>
      <c r="AL35" s="1060"/>
      <c r="AM35" s="1060"/>
      <c r="AN35" s="1060"/>
      <c r="AO35" s="1060"/>
      <c r="AP35" s="1060">
        <v>23735</v>
      </c>
      <c r="AQ35" s="1060"/>
      <c r="AR35" s="1060"/>
      <c r="AS35" s="1060"/>
      <c r="AT35" s="1060"/>
      <c r="AU35" s="1060">
        <v>16235</v>
      </c>
      <c r="AV35" s="1060"/>
      <c r="AW35" s="1060"/>
      <c r="AX35" s="1060"/>
      <c r="AY35" s="1060"/>
      <c r="AZ35" s="1060" t="s">
        <v>585</v>
      </c>
      <c r="BA35" s="1060"/>
      <c r="BB35" s="1060"/>
      <c r="BC35" s="1060"/>
      <c r="BD35" s="1060"/>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5890</v>
      </c>
      <c r="AG63" s="1048"/>
      <c r="AH63" s="1048"/>
      <c r="AI63" s="1048"/>
      <c r="AJ63" s="1119"/>
      <c r="AK63" s="1120"/>
      <c r="AL63" s="1052"/>
      <c r="AM63" s="1052"/>
      <c r="AN63" s="1052"/>
      <c r="AO63" s="1052"/>
      <c r="AP63" s="1048">
        <v>31674</v>
      </c>
      <c r="AQ63" s="1048"/>
      <c r="AR63" s="1048"/>
      <c r="AS63" s="1048"/>
      <c r="AT63" s="1048"/>
      <c r="AU63" s="1048">
        <v>17915</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394</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587</v>
      </c>
      <c r="C68" s="1075"/>
      <c r="D68" s="1075"/>
      <c r="E68" s="1075"/>
      <c r="F68" s="1075"/>
      <c r="G68" s="1075"/>
      <c r="H68" s="1075"/>
      <c r="I68" s="1075"/>
      <c r="J68" s="1075"/>
      <c r="K68" s="1075"/>
      <c r="L68" s="1075"/>
      <c r="M68" s="1075"/>
      <c r="N68" s="1075"/>
      <c r="O68" s="1075"/>
      <c r="P68" s="1076"/>
      <c r="Q68" s="1077">
        <v>3682</v>
      </c>
      <c r="R68" s="1071"/>
      <c r="S68" s="1071"/>
      <c r="T68" s="1071"/>
      <c r="U68" s="1071"/>
      <c r="V68" s="1071">
        <v>3640</v>
      </c>
      <c r="W68" s="1071"/>
      <c r="X68" s="1071"/>
      <c r="Y68" s="1071"/>
      <c r="Z68" s="1071"/>
      <c r="AA68" s="1071">
        <v>42</v>
      </c>
      <c r="AB68" s="1071"/>
      <c r="AC68" s="1071"/>
      <c r="AD68" s="1071"/>
      <c r="AE68" s="1071"/>
      <c r="AF68" s="1071">
        <v>42</v>
      </c>
      <c r="AG68" s="1071"/>
      <c r="AH68" s="1071"/>
      <c r="AI68" s="1071"/>
      <c r="AJ68" s="1071"/>
      <c r="AK68" s="1071" t="s">
        <v>585</v>
      </c>
      <c r="AL68" s="1071"/>
      <c r="AM68" s="1071"/>
      <c r="AN68" s="1071"/>
      <c r="AO68" s="1071"/>
      <c r="AP68" s="1071">
        <v>2025</v>
      </c>
      <c r="AQ68" s="1071"/>
      <c r="AR68" s="1071"/>
      <c r="AS68" s="1071"/>
      <c r="AT68" s="1071"/>
      <c r="AU68" s="1071">
        <v>1329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612</v>
      </c>
      <c r="C69" s="1064"/>
      <c r="D69" s="1064"/>
      <c r="E69" s="1064"/>
      <c r="F69" s="1064"/>
      <c r="G69" s="1064"/>
      <c r="H69" s="1064"/>
      <c r="I69" s="1064"/>
      <c r="J69" s="1064"/>
      <c r="K69" s="1064"/>
      <c r="L69" s="1064"/>
      <c r="M69" s="1064"/>
      <c r="N69" s="1064"/>
      <c r="O69" s="1064"/>
      <c r="P69" s="1065"/>
      <c r="Q69" s="1066">
        <v>25</v>
      </c>
      <c r="R69" s="1060"/>
      <c r="S69" s="1060"/>
      <c r="T69" s="1060"/>
      <c r="U69" s="1060"/>
      <c r="V69" s="1060">
        <v>24</v>
      </c>
      <c r="W69" s="1060"/>
      <c r="X69" s="1060"/>
      <c r="Y69" s="1060"/>
      <c r="Z69" s="1060"/>
      <c r="AA69" s="1060">
        <v>1</v>
      </c>
      <c r="AB69" s="1060"/>
      <c r="AC69" s="1060"/>
      <c r="AD69" s="1060"/>
      <c r="AE69" s="1060"/>
      <c r="AF69" s="1060">
        <v>1</v>
      </c>
      <c r="AG69" s="1060"/>
      <c r="AH69" s="1060"/>
      <c r="AI69" s="1060"/>
      <c r="AJ69" s="1060"/>
      <c r="AK69" s="1060" t="s">
        <v>593</v>
      </c>
      <c r="AL69" s="1060"/>
      <c r="AM69" s="1060"/>
      <c r="AN69" s="1060"/>
      <c r="AO69" s="1060"/>
      <c r="AP69" s="1060" t="s">
        <v>593</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613</v>
      </c>
      <c r="C70" s="1064"/>
      <c r="D70" s="1064"/>
      <c r="E70" s="1064"/>
      <c r="F70" s="1064"/>
      <c r="G70" s="1064"/>
      <c r="H70" s="1064"/>
      <c r="I70" s="1064"/>
      <c r="J70" s="1064"/>
      <c r="K70" s="1064"/>
      <c r="L70" s="1064"/>
      <c r="M70" s="1064"/>
      <c r="N70" s="1064"/>
      <c r="O70" s="1064"/>
      <c r="P70" s="1065"/>
      <c r="Q70" s="1066">
        <v>13657</v>
      </c>
      <c r="R70" s="1060"/>
      <c r="S70" s="1060"/>
      <c r="T70" s="1060"/>
      <c r="U70" s="1060"/>
      <c r="V70" s="1060">
        <v>15137</v>
      </c>
      <c r="W70" s="1060"/>
      <c r="X70" s="1060"/>
      <c r="Y70" s="1060"/>
      <c r="Z70" s="1060"/>
      <c r="AA70" s="1060">
        <v>-1480</v>
      </c>
      <c r="AB70" s="1060"/>
      <c r="AC70" s="1060"/>
      <c r="AD70" s="1060"/>
      <c r="AE70" s="1060"/>
      <c r="AF70" s="1060">
        <v>-1480</v>
      </c>
      <c r="AG70" s="1060"/>
      <c r="AH70" s="1060"/>
      <c r="AI70" s="1060"/>
      <c r="AJ70" s="1060"/>
      <c r="AK70" s="1060" t="s">
        <v>585</v>
      </c>
      <c r="AL70" s="1060"/>
      <c r="AM70" s="1060"/>
      <c r="AN70" s="1060"/>
      <c r="AO70" s="1060"/>
      <c r="AP70" s="1060">
        <v>8984</v>
      </c>
      <c r="AQ70" s="1060"/>
      <c r="AR70" s="1060"/>
      <c r="AS70" s="1060"/>
      <c r="AT70" s="1060"/>
      <c r="AU70" s="1060">
        <v>3243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588</v>
      </c>
      <c r="C71" s="1064"/>
      <c r="D71" s="1064"/>
      <c r="E71" s="1064"/>
      <c r="F71" s="1064"/>
      <c r="G71" s="1064"/>
      <c r="H71" s="1064"/>
      <c r="I71" s="1064"/>
      <c r="J71" s="1064"/>
      <c r="K71" s="1064"/>
      <c r="L71" s="1064"/>
      <c r="M71" s="1064"/>
      <c r="N71" s="1064"/>
      <c r="O71" s="1064"/>
      <c r="P71" s="1065"/>
      <c r="Q71" s="1066" t="s">
        <v>594</v>
      </c>
      <c r="R71" s="1060"/>
      <c r="S71" s="1060"/>
      <c r="T71" s="1060"/>
      <c r="U71" s="1060"/>
      <c r="V71" s="1060" t="s">
        <v>585</v>
      </c>
      <c r="W71" s="1060"/>
      <c r="X71" s="1060"/>
      <c r="Y71" s="1060"/>
      <c r="Z71" s="1060"/>
      <c r="AA71" s="1060" t="s">
        <v>595</v>
      </c>
      <c r="AB71" s="1060"/>
      <c r="AC71" s="1060"/>
      <c r="AD71" s="1060"/>
      <c r="AE71" s="1060"/>
      <c r="AF71" s="1060" t="s">
        <v>594</v>
      </c>
      <c r="AG71" s="1060"/>
      <c r="AH71" s="1060"/>
      <c r="AI71" s="1060"/>
      <c r="AJ71" s="1060"/>
      <c r="AK71" s="1060" t="s">
        <v>593</v>
      </c>
      <c r="AL71" s="1060"/>
      <c r="AM71" s="1060"/>
      <c r="AN71" s="1060"/>
      <c r="AO71" s="1060"/>
      <c r="AP71" s="1060" t="s">
        <v>596</v>
      </c>
      <c r="AQ71" s="1060"/>
      <c r="AR71" s="1060"/>
      <c r="AS71" s="1060"/>
      <c r="AT71" s="1060"/>
      <c r="AU71" s="1060" t="s">
        <v>593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589</v>
      </c>
      <c r="C72" s="1064"/>
      <c r="D72" s="1064"/>
      <c r="E72" s="1064"/>
      <c r="F72" s="1064"/>
      <c r="G72" s="1064"/>
      <c r="H72" s="1064"/>
      <c r="I72" s="1064"/>
      <c r="J72" s="1064"/>
      <c r="K72" s="1064"/>
      <c r="L72" s="1064"/>
      <c r="M72" s="1064"/>
      <c r="N72" s="1064"/>
      <c r="O72" s="1064"/>
      <c r="P72" s="1065"/>
      <c r="Q72" s="1066">
        <v>82</v>
      </c>
      <c r="R72" s="1060"/>
      <c r="S72" s="1060"/>
      <c r="T72" s="1060"/>
      <c r="U72" s="1060"/>
      <c r="V72" s="1060">
        <v>76</v>
      </c>
      <c r="W72" s="1060"/>
      <c r="X72" s="1060"/>
      <c r="Y72" s="1060"/>
      <c r="Z72" s="1060"/>
      <c r="AA72" s="1060">
        <v>6</v>
      </c>
      <c r="AB72" s="1060"/>
      <c r="AC72" s="1060"/>
      <c r="AD72" s="1060"/>
      <c r="AE72" s="1060"/>
      <c r="AF72" s="1060">
        <v>6</v>
      </c>
      <c r="AG72" s="1060"/>
      <c r="AH72" s="1060"/>
      <c r="AI72" s="1060"/>
      <c r="AJ72" s="1060"/>
      <c r="AK72" s="1060" t="s">
        <v>585</v>
      </c>
      <c r="AL72" s="1060"/>
      <c r="AM72" s="1060"/>
      <c r="AN72" s="1060"/>
      <c r="AO72" s="1060"/>
      <c r="AP72" s="1060" t="s">
        <v>585</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590</v>
      </c>
      <c r="C73" s="1064"/>
      <c r="D73" s="1064"/>
      <c r="E73" s="1064"/>
      <c r="F73" s="1064"/>
      <c r="G73" s="1064"/>
      <c r="H73" s="1064"/>
      <c r="I73" s="1064"/>
      <c r="J73" s="1064"/>
      <c r="K73" s="1064"/>
      <c r="L73" s="1064"/>
      <c r="M73" s="1064"/>
      <c r="N73" s="1064"/>
      <c r="O73" s="1064"/>
      <c r="P73" s="1065"/>
      <c r="Q73" s="1066">
        <v>6945</v>
      </c>
      <c r="R73" s="1060"/>
      <c r="S73" s="1060"/>
      <c r="T73" s="1060"/>
      <c r="U73" s="1060"/>
      <c r="V73" s="1060">
        <v>6898</v>
      </c>
      <c r="W73" s="1060"/>
      <c r="X73" s="1060"/>
      <c r="Y73" s="1060"/>
      <c r="Z73" s="1060"/>
      <c r="AA73" s="1060">
        <v>47</v>
      </c>
      <c r="AB73" s="1060"/>
      <c r="AC73" s="1060"/>
      <c r="AD73" s="1060"/>
      <c r="AE73" s="1060"/>
      <c r="AF73" s="1060">
        <v>47</v>
      </c>
      <c r="AG73" s="1060"/>
      <c r="AH73" s="1060"/>
      <c r="AI73" s="1060"/>
      <c r="AJ73" s="1060"/>
      <c r="AK73" s="1060">
        <v>3596</v>
      </c>
      <c r="AL73" s="1060"/>
      <c r="AM73" s="1060"/>
      <c r="AN73" s="1060"/>
      <c r="AO73" s="1060"/>
      <c r="AP73" s="1060" t="s">
        <v>585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591</v>
      </c>
      <c r="C74" s="1064"/>
      <c r="D74" s="1064"/>
      <c r="E74" s="1064"/>
      <c r="F74" s="1064"/>
      <c r="G74" s="1064"/>
      <c r="H74" s="1064"/>
      <c r="I74" s="1064"/>
      <c r="J74" s="1064"/>
      <c r="K74" s="1064"/>
      <c r="L74" s="1064"/>
      <c r="M74" s="1064"/>
      <c r="N74" s="1064"/>
      <c r="O74" s="1064"/>
      <c r="P74" s="1065"/>
      <c r="Q74" s="1066">
        <v>255</v>
      </c>
      <c r="R74" s="1060"/>
      <c r="S74" s="1060"/>
      <c r="T74" s="1060"/>
      <c r="U74" s="1060"/>
      <c r="V74" s="1060">
        <v>188</v>
      </c>
      <c r="W74" s="1060"/>
      <c r="X74" s="1060"/>
      <c r="Y74" s="1060"/>
      <c r="Z74" s="1060"/>
      <c r="AA74" s="1060">
        <v>67</v>
      </c>
      <c r="AB74" s="1060"/>
      <c r="AC74" s="1060"/>
      <c r="AD74" s="1060"/>
      <c r="AE74" s="1060"/>
      <c r="AF74" s="1060">
        <v>67</v>
      </c>
      <c r="AG74" s="1060"/>
      <c r="AH74" s="1060"/>
      <c r="AI74" s="1060"/>
      <c r="AJ74" s="1060"/>
      <c r="AK74" s="1060" t="s">
        <v>594</v>
      </c>
      <c r="AL74" s="1060"/>
      <c r="AM74" s="1060"/>
      <c r="AN74" s="1060"/>
      <c r="AO74" s="1060"/>
      <c r="AP74" s="1060" t="s">
        <v>585</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614</v>
      </c>
      <c r="C75" s="1064"/>
      <c r="D75" s="1064"/>
      <c r="E75" s="1064"/>
      <c r="F75" s="1064"/>
      <c r="G75" s="1064"/>
      <c r="H75" s="1064"/>
      <c r="I75" s="1064"/>
      <c r="J75" s="1064"/>
      <c r="K75" s="1064"/>
      <c r="L75" s="1064"/>
      <c r="M75" s="1064"/>
      <c r="N75" s="1064"/>
      <c r="O75" s="1064"/>
      <c r="P75" s="1065"/>
      <c r="Q75" s="1067">
        <v>163138</v>
      </c>
      <c r="R75" s="1068"/>
      <c r="S75" s="1068"/>
      <c r="T75" s="1068"/>
      <c r="U75" s="1069"/>
      <c r="V75" s="1070">
        <v>157298</v>
      </c>
      <c r="W75" s="1068"/>
      <c r="X75" s="1068"/>
      <c r="Y75" s="1068"/>
      <c r="Z75" s="1069"/>
      <c r="AA75" s="1070">
        <v>5840</v>
      </c>
      <c r="AB75" s="1068"/>
      <c r="AC75" s="1068"/>
      <c r="AD75" s="1068"/>
      <c r="AE75" s="1069"/>
      <c r="AF75" s="1070">
        <v>5840</v>
      </c>
      <c r="AG75" s="1068"/>
      <c r="AH75" s="1068"/>
      <c r="AI75" s="1068"/>
      <c r="AJ75" s="1069"/>
      <c r="AK75" s="1070">
        <v>734</v>
      </c>
      <c r="AL75" s="1068"/>
      <c r="AM75" s="1068"/>
      <c r="AN75" s="1068"/>
      <c r="AO75" s="1069"/>
      <c r="AP75" s="1070" t="s">
        <v>585</v>
      </c>
      <c r="AQ75" s="1068"/>
      <c r="AR75" s="1068"/>
      <c r="AS75" s="1068"/>
      <c r="AT75" s="1069"/>
      <c r="AU75" s="1070" t="s">
        <v>597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592</v>
      </c>
      <c r="C76" s="1064"/>
      <c r="D76" s="1064"/>
      <c r="E76" s="1064"/>
      <c r="F76" s="1064"/>
      <c r="G76" s="1064"/>
      <c r="H76" s="1064"/>
      <c r="I76" s="1064"/>
      <c r="J76" s="1064"/>
      <c r="K76" s="1064"/>
      <c r="L76" s="1064"/>
      <c r="M76" s="1064"/>
      <c r="N76" s="1064"/>
      <c r="O76" s="1064"/>
      <c r="P76" s="1065"/>
      <c r="Q76" s="1067">
        <v>32</v>
      </c>
      <c r="R76" s="1068"/>
      <c r="S76" s="1068"/>
      <c r="T76" s="1068"/>
      <c r="U76" s="1069"/>
      <c r="V76" s="1070">
        <v>31</v>
      </c>
      <c r="W76" s="1068"/>
      <c r="X76" s="1068"/>
      <c r="Y76" s="1068"/>
      <c r="Z76" s="1069"/>
      <c r="AA76" s="1070">
        <v>1</v>
      </c>
      <c r="AB76" s="1068"/>
      <c r="AC76" s="1068"/>
      <c r="AD76" s="1068"/>
      <c r="AE76" s="1069"/>
      <c r="AF76" s="1070">
        <v>1</v>
      </c>
      <c r="AG76" s="1068"/>
      <c r="AH76" s="1068"/>
      <c r="AI76" s="1068"/>
      <c r="AJ76" s="1069"/>
      <c r="AK76" s="1070">
        <v>1</v>
      </c>
      <c r="AL76" s="1068"/>
      <c r="AM76" s="1068"/>
      <c r="AN76" s="1068"/>
      <c r="AO76" s="1069"/>
      <c r="AP76" s="1070" t="s">
        <v>585</v>
      </c>
      <c r="AQ76" s="1068"/>
      <c r="AR76" s="1068"/>
      <c r="AS76" s="1068"/>
      <c r="AT76" s="1069"/>
      <c r="AU76" s="1070" t="s">
        <v>594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4524</v>
      </c>
      <c r="AG88" s="1048"/>
      <c r="AH88" s="1048"/>
      <c r="AI88" s="1048"/>
      <c r="AJ88" s="1048"/>
      <c r="AK88" s="1052"/>
      <c r="AL88" s="1052"/>
      <c r="AM88" s="1052"/>
      <c r="AN88" s="1052"/>
      <c r="AO88" s="1052"/>
      <c r="AP88" s="1048">
        <v>11009</v>
      </c>
      <c r="AQ88" s="1048"/>
      <c r="AR88" s="1048"/>
      <c r="AS88" s="1048"/>
      <c r="AT88" s="1048"/>
      <c r="AU88" s="1048">
        <v>4572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458</v>
      </c>
      <c r="CS102" s="1040"/>
      <c r="CT102" s="1040"/>
      <c r="CU102" s="1040"/>
      <c r="CV102" s="1041"/>
      <c r="CW102" s="1039">
        <v>17</v>
      </c>
      <c r="CX102" s="1040"/>
      <c r="CY102" s="1040"/>
      <c r="CZ102" s="1040"/>
      <c r="DA102" s="1041"/>
      <c r="DB102" s="1039">
        <v>685</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304</v>
      </c>
      <c r="AG109" s="983"/>
      <c r="AH109" s="983"/>
      <c r="AI109" s="983"/>
      <c r="AJ109" s="984"/>
      <c r="AK109" s="985" t="s">
        <v>303</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304</v>
      </c>
      <c r="BW109" s="983"/>
      <c r="BX109" s="983"/>
      <c r="BY109" s="983"/>
      <c r="BZ109" s="984"/>
      <c r="CA109" s="985" t="s">
        <v>303</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304</v>
      </c>
      <c r="DM109" s="983"/>
      <c r="DN109" s="983"/>
      <c r="DO109" s="983"/>
      <c r="DP109" s="984"/>
      <c r="DQ109" s="985" t="s">
        <v>303</v>
      </c>
      <c r="DR109" s="983"/>
      <c r="DS109" s="983"/>
      <c r="DT109" s="983"/>
      <c r="DU109" s="984"/>
      <c r="DV109" s="985" t="s">
        <v>431</v>
      </c>
      <c r="DW109" s="983"/>
      <c r="DX109" s="983"/>
      <c r="DY109" s="983"/>
      <c r="DZ109" s="1014"/>
    </row>
    <row r="110" spans="1:131" s="246" customFormat="1" ht="26.25" customHeight="1" x14ac:dyDescent="0.2">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3558350</v>
      </c>
      <c r="AB110" s="976"/>
      <c r="AC110" s="976"/>
      <c r="AD110" s="976"/>
      <c r="AE110" s="977"/>
      <c r="AF110" s="978">
        <v>3788538</v>
      </c>
      <c r="AG110" s="976"/>
      <c r="AH110" s="976"/>
      <c r="AI110" s="976"/>
      <c r="AJ110" s="977"/>
      <c r="AK110" s="978">
        <v>3830532</v>
      </c>
      <c r="AL110" s="976"/>
      <c r="AM110" s="976"/>
      <c r="AN110" s="976"/>
      <c r="AO110" s="977"/>
      <c r="AP110" s="979">
        <v>18.7</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38762192</v>
      </c>
      <c r="BR110" s="923"/>
      <c r="BS110" s="923"/>
      <c r="BT110" s="923"/>
      <c r="BU110" s="923"/>
      <c r="BV110" s="923">
        <v>41679342</v>
      </c>
      <c r="BW110" s="923"/>
      <c r="BX110" s="923"/>
      <c r="BY110" s="923"/>
      <c r="BZ110" s="923"/>
      <c r="CA110" s="923">
        <v>42893257</v>
      </c>
      <c r="CB110" s="923"/>
      <c r="CC110" s="923"/>
      <c r="CD110" s="923"/>
      <c r="CE110" s="923"/>
      <c r="CF110" s="947">
        <v>209.8</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437</v>
      </c>
      <c r="DM110" s="923"/>
      <c r="DN110" s="923"/>
      <c r="DO110" s="923"/>
      <c r="DP110" s="923"/>
      <c r="DQ110" s="923" t="s">
        <v>438</v>
      </c>
      <c r="DR110" s="923"/>
      <c r="DS110" s="923"/>
      <c r="DT110" s="923"/>
      <c r="DU110" s="923"/>
      <c r="DV110" s="924" t="s">
        <v>438</v>
      </c>
      <c r="DW110" s="924"/>
      <c r="DX110" s="924"/>
      <c r="DY110" s="924"/>
      <c r="DZ110" s="925"/>
    </row>
    <row r="111" spans="1:131" s="246" customFormat="1" ht="26.25" customHeight="1" x14ac:dyDescent="0.2">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440</v>
      </c>
      <c r="AG111" s="1004"/>
      <c r="AH111" s="1004"/>
      <c r="AI111" s="1004"/>
      <c r="AJ111" s="1005"/>
      <c r="AK111" s="1006" t="s">
        <v>438</v>
      </c>
      <c r="AL111" s="1004"/>
      <c r="AM111" s="1004"/>
      <c r="AN111" s="1004"/>
      <c r="AO111" s="1005"/>
      <c r="AP111" s="1007" t="s">
        <v>388</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81860</v>
      </c>
      <c r="BR111" s="895"/>
      <c r="BS111" s="895"/>
      <c r="BT111" s="895"/>
      <c r="BU111" s="895"/>
      <c r="BV111" s="895">
        <v>43484</v>
      </c>
      <c r="BW111" s="895"/>
      <c r="BX111" s="895"/>
      <c r="BY111" s="895"/>
      <c r="BZ111" s="895"/>
      <c r="CA111" s="895">
        <v>33488</v>
      </c>
      <c r="CB111" s="895"/>
      <c r="CC111" s="895"/>
      <c r="CD111" s="895"/>
      <c r="CE111" s="895"/>
      <c r="CF111" s="956">
        <v>0.2</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443</v>
      </c>
      <c r="DH111" s="895"/>
      <c r="DI111" s="895"/>
      <c r="DJ111" s="895"/>
      <c r="DK111" s="895"/>
      <c r="DL111" s="895" t="s">
        <v>438</v>
      </c>
      <c r="DM111" s="895"/>
      <c r="DN111" s="895"/>
      <c r="DO111" s="895"/>
      <c r="DP111" s="895"/>
      <c r="DQ111" s="895" t="s">
        <v>129</v>
      </c>
      <c r="DR111" s="895"/>
      <c r="DS111" s="895"/>
      <c r="DT111" s="895"/>
      <c r="DU111" s="895"/>
      <c r="DV111" s="872" t="s">
        <v>438</v>
      </c>
      <c r="DW111" s="872"/>
      <c r="DX111" s="872"/>
      <c r="DY111" s="872"/>
      <c r="DZ111" s="873"/>
    </row>
    <row r="112" spans="1:131" s="246" customFormat="1" ht="26.25" customHeight="1" x14ac:dyDescent="0.2">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446</v>
      </c>
      <c r="AB112" s="858"/>
      <c r="AC112" s="858"/>
      <c r="AD112" s="858"/>
      <c r="AE112" s="859"/>
      <c r="AF112" s="860" t="s">
        <v>129</v>
      </c>
      <c r="AG112" s="858"/>
      <c r="AH112" s="858"/>
      <c r="AI112" s="858"/>
      <c r="AJ112" s="859"/>
      <c r="AK112" s="860" t="s">
        <v>129</v>
      </c>
      <c r="AL112" s="858"/>
      <c r="AM112" s="858"/>
      <c r="AN112" s="858"/>
      <c r="AO112" s="859"/>
      <c r="AP112" s="905" t="s">
        <v>438</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20595418</v>
      </c>
      <c r="BR112" s="895"/>
      <c r="BS112" s="895"/>
      <c r="BT112" s="895"/>
      <c r="BU112" s="895"/>
      <c r="BV112" s="895">
        <v>19622955</v>
      </c>
      <c r="BW112" s="895"/>
      <c r="BX112" s="895"/>
      <c r="BY112" s="895"/>
      <c r="BZ112" s="895"/>
      <c r="CA112" s="895">
        <v>17914891</v>
      </c>
      <c r="CB112" s="895"/>
      <c r="CC112" s="895"/>
      <c r="CD112" s="895"/>
      <c r="CE112" s="895"/>
      <c r="CF112" s="956">
        <v>87.6</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440</v>
      </c>
      <c r="DM112" s="895"/>
      <c r="DN112" s="895"/>
      <c r="DO112" s="895"/>
      <c r="DP112" s="895"/>
      <c r="DQ112" s="895" t="s">
        <v>449</v>
      </c>
      <c r="DR112" s="895"/>
      <c r="DS112" s="895"/>
      <c r="DT112" s="895"/>
      <c r="DU112" s="895"/>
      <c r="DV112" s="872" t="s">
        <v>129</v>
      </c>
      <c r="DW112" s="872"/>
      <c r="DX112" s="872"/>
      <c r="DY112" s="872"/>
      <c r="DZ112" s="873"/>
    </row>
    <row r="113" spans="1:130" s="246" customFormat="1" ht="26.25" customHeight="1" x14ac:dyDescent="0.2">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1820671</v>
      </c>
      <c r="AB113" s="1004"/>
      <c r="AC113" s="1004"/>
      <c r="AD113" s="1004"/>
      <c r="AE113" s="1005"/>
      <c r="AF113" s="1006">
        <v>1794596</v>
      </c>
      <c r="AG113" s="1004"/>
      <c r="AH113" s="1004"/>
      <c r="AI113" s="1004"/>
      <c r="AJ113" s="1005"/>
      <c r="AK113" s="1006">
        <v>1668003</v>
      </c>
      <c r="AL113" s="1004"/>
      <c r="AM113" s="1004"/>
      <c r="AN113" s="1004"/>
      <c r="AO113" s="1005"/>
      <c r="AP113" s="1007">
        <v>8.1999999999999993</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5186561</v>
      </c>
      <c r="BR113" s="895"/>
      <c r="BS113" s="895"/>
      <c r="BT113" s="895"/>
      <c r="BU113" s="895"/>
      <c r="BV113" s="895">
        <v>4701064</v>
      </c>
      <c r="BW113" s="895"/>
      <c r="BX113" s="895"/>
      <c r="BY113" s="895"/>
      <c r="BZ113" s="895"/>
      <c r="CA113" s="895">
        <v>4572128</v>
      </c>
      <c r="CB113" s="895"/>
      <c r="CC113" s="895"/>
      <c r="CD113" s="895"/>
      <c r="CE113" s="895"/>
      <c r="CF113" s="956">
        <v>22.4</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453</v>
      </c>
      <c r="DM113" s="858"/>
      <c r="DN113" s="858"/>
      <c r="DO113" s="858"/>
      <c r="DP113" s="859"/>
      <c r="DQ113" s="860" t="s">
        <v>440</v>
      </c>
      <c r="DR113" s="858"/>
      <c r="DS113" s="858"/>
      <c r="DT113" s="858"/>
      <c r="DU113" s="859"/>
      <c r="DV113" s="905" t="s">
        <v>438</v>
      </c>
      <c r="DW113" s="906"/>
      <c r="DX113" s="906"/>
      <c r="DY113" s="906"/>
      <c r="DZ113" s="907"/>
    </row>
    <row r="114" spans="1:130" s="246" customFormat="1" ht="26.25" customHeight="1" x14ac:dyDescent="0.2">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666858</v>
      </c>
      <c r="AB114" s="858"/>
      <c r="AC114" s="858"/>
      <c r="AD114" s="858"/>
      <c r="AE114" s="859"/>
      <c r="AF114" s="860">
        <v>652044</v>
      </c>
      <c r="AG114" s="858"/>
      <c r="AH114" s="858"/>
      <c r="AI114" s="858"/>
      <c r="AJ114" s="859"/>
      <c r="AK114" s="860">
        <v>461483</v>
      </c>
      <c r="AL114" s="858"/>
      <c r="AM114" s="858"/>
      <c r="AN114" s="858"/>
      <c r="AO114" s="859"/>
      <c r="AP114" s="905">
        <v>2.2999999999999998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6289417</v>
      </c>
      <c r="BR114" s="895"/>
      <c r="BS114" s="895"/>
      <c r="BT114" s="895"/>
      <c r="BU114" s="895"/>
      <c r="BV114" s="895">
        <v>6427446</v>
      </c>
      <c r="BW114" s="895"/>
      <c r="BX114" s="895"/>
      <c r="BY114" s="895"/>
      <c r="BZ114" s="895"/>
      <c r="CA114" s="895">
        <v>6215758</v>
      </c>
      <c r="CB114" s="895"/>
      <c r="CC114" s="895"/>
      <c r="CD114" s="895"/>
      <c r="CE114" s="895"/>
      <c r="CF114" s="956">
        <v>30.4</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438</v>
      </c>
      <c r="DR114" s="858"/>
      <c r="DS114" s="858"/>
      <c r="DT114" s="858"/>
      <c r="DU114" s="859"/>
      <c r="DV114" s="905" t="s">
        <v>443</v>
      </c>
      <c r="DW114" s="906"/>
      <c r="DX114" s="906"/>
      <c r="DY114" s="906"/>
      <c r="DZ114" s="907"/>
    </row>
    <row r="115" spans="1:130" s="246" customFormat="1" ht="26.25" customHeight="1" x14ac:dyDescent="0.2">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32637</v>
      </c>
      <c r="AB115" s="1004"/>
      <c r="AC115" s="1004"/>
      <c r="AD115" s="1004"/>
      <c r="AE115" s="1005"/>
      <c r="AF115" s="1006">
        <v>27192</v>
      </c>
      <c r="AG115" s="1004"/>
      <c r="AH115" s="1004"/>
      <c r="AI115" s="1004"/>
      <c r="AJ115" s="1005"/>
      <c r="AK115" s="1006">
        <v>9560</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446</v>
      </c>
      <c r="BR115" s="895"/>
      <c r="BS115" s="895"/>
      <c r="BT115" s="895"/>
      <c r="BU115" s="895"/>
      <c r="BV115" s="895" t="s">
        <v>438</v>
      </c>
      <c r="BW115" s="895"/>
      <c r="BX115" s="895"/>
      <c r="BY115" s="895"/>
      <c r="BZ115" s="895"/>
      <c r="CA115" s="895" t="s">
        <v>438</v>
      </c>
      <c r="CB115" s="895"/>
      <c r="CC115" s="895"/>
      <c r="CD115" s="895"/>
      <c r="CE115" s="895"/>
      <c r="CF115" s="956" t="s">
        <v>438</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460</v>
      </c>
      <c r="DH115" s="858"/>
      <c r="DI115" s="858"/>
      <c r="DJ115" s="858"/>
      <c r="DK115" s="859"/>
      <c r="DL115" s="860" t="s">
        <v>461</v>
      </c>
      <c r="DM115" s="858"/>
      <c r="DN115" s="858"/>
      <c r="DO115" s="858"/>
      <c r="DP115" s="859"/>
      <c r="DQ115" s="860" t="s">
        <v>438</v>
      </c>
      <c r="DR115" s="858"/>
      <c r="DS115" s="858"/>
      <c r="DT115" s="858"/>
      <c r="DU115" s="859"/>
      <c r="DV115" s="905" t="s">
        <v>388</v>
      </c>
      <c r="DW115" s="906"/>
      <c r="DX115" s="906"/>
      <c r="DY115" s="906"/>
      <c r="DZ115" s="907"/>
    </row>
    <row r="116" spans="1:130" s="246" customFormat="1" ht="26.25" customHeight="1" x14ac:dyDescent="0.2">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v>
      </c>
      <c r="AB116" s="858"/>
      <c r="AC116" s="858"/>
      <c r="AD116" s="858"/>
      <c r="AE116" s="859"/>
      <c r="AF116" s="860">
        <v>131</v>
      </c>
      <c r="AG116" s="858"/>
      <c r="AH116" s="858"/>
      <c r="AI116" s="858"/>
      <c r="AJ116" s="859"/>
      <c r="AK116" s="860">
        <v>60</v>
      </c>
      <c r="AL116" s="858"/>
      <c r="AM116" s="858"/>
      <c r="AN116" s="858"/>
      <c r="AO116" s="859"/>
      <c r="AP116" s="905">
        <v>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464</v>
      </c>
      <c r="BR116" s="895"/>
      <c r="BS116" s="895"/>
      <c r="BT116" s="895"/>
      <c r="BU116" s="895"/>
      <c r="BV116" s="895" t="s">
        <v>438</v>
      </c>
      <c r="BW116" s="895"/>
      <c r="BX116" s="895"/>
      <c r="BY116" s="895"/>
      <c r="BZ116" s="895"/>
      <c r="CA116" s="895" t="s">
        <v>465</v>
      </c>
      <c r="CB116" s="895"/>
      <c r="CC116" s="895"/>
      <c r="CD116" s="895"/>
      <c r="CE116" s="895"/>
      <c r="CF116" s="956" t="s">
        <v>460</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81302</v>
      </c>
      <c r="DH116" s="858"/>
      <c r="DI116" s="858"/>
      <c r="DJ116" s="858"/>
      <c r="DK116" s="859"/>
      <c r="DL116" s="860">
        <v>43484</v>
      </c>
      <c r="DM116" s="858"/>
      <c r="DN116" s="858"/>
      <c r="DO116" s="858"/>
      <c r="DP116" s="859"/>
      <c r="DQ116" s="860">
        <v>33488</v>
      </c>
      <c r="DR116" s="858"/>
      <c r="DS116" s="858"/>
      <c r="DT116" s="858"/>
      <c r="DU116" s="859"/>
      <c r="DV116" s="905">
        <v>0.2</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6078518</v>
      </c>
      <c r="AB117" s="990"/>
      <c r="AC117" s="990"/>
      <c r="AD117" s="990"/>
      <c r="AE117" s="991"/>
      <c r="AF117" s="992">
        <v>6262501</v>
      </c>
      <c r="AG117" s="990"/>
      <c r="AH117" s="990"/>
      <c r="AI117" s="990"/>
      <c r="AJ117" s="991"/>
      <c r="AK117" s="992">
        <v>5969638</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443</v>
      </c>
      <c r="BR117" s="895"/>
      <c r="BS117" s="895"/>
      <c r="BT117" s="895"/>
      <c r="BU117" s="895"/>
      <c r="BV117" s="895" t="s">
        <v>129</v>
      </c>
      <c r="BW117" s="895"/>
      <c r="BX117" s="895"/>
      <c r="BY117" s="895"/>
      <c r="BZ117" s="895"/>
      <c r="CA117" s="895" t="s">
        <v>129</v>
      </c>
      <c r="CB117" s="895"/>
      <c r="CC117" s="895"/>
      <c r="CD117" s="895"/>
      <c r="CE117" s="895"/>
      <c r="CF117" s="956" t="s">
        <v>437</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460</v>
      </c>
      <c r="DH117" s="858"/>
      <c r="DI117" s="858"/>
      <c r="DJ117" s="858"/>
      <c r="DK117" s="859"/>
      <c r="DL117" s="860" t="s">
        <v>129</v>
      </c>
      <c r="DM117" s="858"/>
      <c r="DN117" s="858"/>
      <c r="DO117" s="858"/>
      <c r="DP117" s="859"/>
      <c r="DQ117" s="860" t="s">
        <v>129</v>
      </c>
      <c r="DR117" s="858"/>
      <c r="DS117" s="858"/>
      <c r="DT117" s="858"/>
      <c r="DU117" s="859"/>
      <c r="DV117" s="905" t="s">
        <v>440</v>
      </c>
      <c r="DW117" s="906"/>
      <c r="DX117" s="906"/>
      <c r="DY117" s="906"/>
      <c r="DZ117" s="907"/>
    </row>
    <row r="118" spans="1:130" s="246" customFormat="1" ht="26.25" customHeight="1" x14ac:dyDescent="0.2">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304</v>
      </c>
      <c r="AG118" s="983"/>
      <c r="AH118" s="983"/>
      <c r="AI118" s="983"/>
      <c r="AJ118" s="984"/>
      <c r="AK118" s="985" t="s">
        <v>303</v>
      </c>
      <c r="AL118" s="983"/>
      <c r="AM118" s="983"/>
      <c r="AN118" s="983"/>
      <c r="AO118" s="984"/>
      <c r="AP118" s="986" t="s">
        <v>431</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438</v>
      </c>
      <c r="BW118" s="926"/>
      <c r="BX118" s="926"/>
      <c r="BY118" s="926"/>
      <c r="BZ118" s="926"/>
      <c r="CA118" s="926" t="s">
        <v>437</v>
      </c>
      <c r="CB118" s="926"/>
      <c r="CC118" s="926"/>
      <c r="CD118" s="926"/>
      <c r="CE118" s="926"/>
      <c r="CF118" s="956" t="s">
        <v>437</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388</v>
      </c>
      <c r="DH118" s="858"/>
      <c r="DI118" s="858"/>
      <c r="DJ118" s="858"/>
      <c r="DK118" s="859"/>
      <c r="DL118" s="860" t="s">
        <v>129</v>
      </c>
      <c r="DM118" s="858"/>
      <c r="DN118" s="858"/>
      <c r="DO118" s="858"/>
      <c r="DP118" s="859"/>
      <c r="DQ118" s="860" t="s">
        <v>464</v>
      </c>
      <c r="DR118" s="858"/>
      <c r="DS118" s="858"/>
      <c r="DT118" s="858"/>
      <c r="DU118" s="859"/>
      <c r="DV118" s="905" t="s">
        <v>464</v>
      </c>
      <c r="DW118" s="906"/>
      <c r="DX118" s="906"/>
      <c r="DY118" s="906"/>
      <c r="DZ118" s="907"/>
    </row>
    <row r="119" spans="1:130" s="246" customFormat="1" ht="26.25" customHeight="1" x14ac:dyDescent="0.2">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464</v>
      </c>
      <c r="AB119" s="976"/>
      <c r="AC119" s="976"/>
      <c r="AD119" s="976"/>
      <c r="AE119" s="977"/>
      <c r="AF119" s="978" t="s">
        <v>129</v>
      </c>
      <c r="AG119" s="976"/>
      <c r="AH119" s="976"/>
      <c r="AI119" s="976"/>
      <c r="AJ119" s="977"/>
      <c r="AK119" s="978" t="s">
        <v>129</v>
      </c>
      <c r="AL119" s="976"/>
      <c r="AM119" s="976"/>
      <c r="AN119" s="976"/>
      <c r="AO119" s="977"/>
      <c r="AP119" s="979" t="s">
        <v>437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472</v>
      </c>
      <c r="BP119" s="959"/>
      <c r="BQ119" s="963">
        <v>70915448</v>
      </c>
      <c r="BR119" s="926"/>
      <c r="BS119" s="926"/>
      <c r="BT119" s="926"/>
      <c r="BU119" s="926"/>
      <c r="BV119" s="926">
        <v>72474291</v>
      </c>
      <c r="BW119" s="926"/>
      <c r="BX119" s="926"/>
      <c r="BY119" s="926"/>
      <c r="BZ119" s="926"/>
      <c r="CA119" s="926">
        <v>71629522</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558</v>
      </c>
      <c r="DH119" s="841"/>
      <c r="DI119" s="841"/>
      <c r="DJ119" s="841"/>
      <c r="DK119" s="842"/>
      <c r="DL119" s="843" t="s">
        <v>129</v>
      </c>
      <c r="DM119" s="841"/>
      <c r="DN119" s="841"/>
      <c r="DO119" s="841"/>
      <c r="DP119" s="842"/>
      <c r="DQ119" s="843" t="s">
        <v>129</v>
      </c>
      <c r="DR119" s="841"/>
      <c r="DS119" s="841"/>
      <c r="DT119" s="841"/>
      <c r="DU119" s="842"/>
      <c r="DV119" s="929" t="s">
        <v>437</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443</v>
      </c>
      <c r="AB120" s="858"/>
      <c r="AC120" s="858"/>
      <c r="AD120" s="858"/>
      <c r="AE120" s="859"/>
      <c r="AF120" s="860" t="s">
        <v>129</v>
      </c>
      <c r="AG120" s="858"/>
      <c r="AH120" s="858"/>
      <c r="AI120" s="858"/>
      <c r="AJ120" s="859"/>
      <c r="AK120" s="860" t="s">
        <v>461</v>
      </c>
      <c r="AL120" s="858"/>
      <c r="AM120" s="858"/>
      <c r="AN120" s="858"/>
      <c r="AO120" s="859"/>
      <c r="AP120" s="905" t="s">
        <v>460</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7160869</v>
      </c>
      <c r="BR120" s="923"/>
      <c r="BS120" s="923"/>
      <c r="BT120" s="923"/>
      <c r="BU120" s="923"/>
      <c r="BV120" s="923">
        <v>6508128</v>
      </c>
      <c r="BW120" s="923"/>
      <c r="BX120" s="923"/>
      <c r="BY120" s="923"/>
      <c r="BZ120" s="923"/>
      <c r="CA120" s="923">
        <v>7795897</v>
      </c>
      <c r="CB120" s="923"/>
      <c r="CC120" s="923"/>
      <c r="CD120" s="923"/>
      <c r="CE120" s="923"/>
      <c r="CF120" s="947">
        <v>38.1</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18721748</v>
      </c>
      <c r="DH120" s="923"/>
      <c r="DI120" s="923"/>
      <c r="DJ120" s="923"/>
      <c r="DK120" s="923"/>
      <c r="DL120" s="923">
        <v>17870047</v>
      </c>
      <c r="DM120" s="923"/>
      <c r="DN120" s="923"/>
      <c r="DO120" s="923"/>
      <c r="DP120" s="923"/>
      <c r="DQ120" s="923">
        <v>16234867</v>
      </c>
      <c r="DR120" s="923"/>
      <c r="DS120" s="923"/>
      <c r="DT120" s="923"/>
      <c r="DU120" s="923"/>
      <c r="DV120" s="924">
        <v>79.400000000000006</v>
      </c>
      <c r="DW120" s="924"/>
      <c r="DX120" s="924"/>
      <c r="DY120" s="924"/>
      <c r="DZ120" s="925"/>
    </row>
    <row r="121" spans="1:130" s="246" customFormat="1" ht="26.25" customHeight="1" x14ac:dyDescent="0.2">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443</v>
      </c>
      <c r="AB121" s="858"/>
      <c r="AC121" s="858"/>
      <c r="AD121" s="858"/>
      <c r="AE121" s="859"/>
      <c r="AF121" s="860" t="s">
        <v>460</v>
      </c>
      <c r="AG121" s="858"/>
      <c r="AH121" s="858"/>
      <c r="AI121" s="858"/>
      <c r="AJ121" s="859"/>
      <c r="AK121" s="860" t="s">
        <v>437</v>
      </c>
      <c r="AL121" s="858"/>
      <c r="AM121" s="858"/>
      <c r="AN121" s="858"/>
      <c r="AO121" s="859"/>
      <c r="AP121" s="905" t="s">
        <v>129</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162467</v>
      </c>
      <c r="BR121" s="895"/>
      <c r="BS121" s="895"/>
      <c r="BT121" s="895"/>
      <c r="BU121" s="895"/>
      <c r="BV121" s="895">
        <v>161249</v>
      </c>
      <c r="BW121" s="895"/>
      <c r="BX121" s="895"/>
      <c r="BY121" s="895"/>
      <c r="BZ121" s="895"/>
      <c r="CA121" s="895">
        <v>180120</v>
      </c>
      <c r="CB121" s="895"/>
      <c r="CC121" s="895"/>
      <c r="CD121" s="895"/>
      <c r="CE121" s="895"/>
      <c r="CF121" s="956">
        <v>0.9</v>
      </c>
      <c r="CG121" s="957"/>
      <c r="CH121" s="957"/>
      <c r="CI121" s="957"/>
      <c r="CJ121" s="957"/>
      <c r="CK121" s="950"/>
      <c r="CL121" s="936"/>
      <c r="CM121" s="936"/>
      <c r="CN121" s="936"/>
      <c r="CO121" s="937"/>
      <c r="CP121" s="916" t="s">
        <v>480</v>
      </c>
      <c r="CQ121" s="917"/>
      <c r="CR121" s="917"/>
      <c r="CS121" s="917"/>
      <c r="CT121" s="917"/>
      <c r="CU121" s="917"/>
      <c r="CV121" s="917"/>
      <c r="CW121" s="917"/>
      <c r="CX121" s="917"/>
      <c r="CY121" s="917"/>
      <c r="CZ121" s="917"/>
      <c r="DA121" s="917"/>
      <c r="DB121" s="917"/>
      <c r="DC121" s="917"/>
      <c r="DD121" s="917"/>
      <c r="DE121" s="917"/>
      <c r="DF121" s="918"/>
      <c r="DG121" s="894">
        <v>1091572</v>
      </c>
      <c r="DH121" s="895"/>
      <c r="DI121" s="895"/>
      <c r="DJ121" s="895"/>
      <c r="DK121" s="895"/>
      <c r="DL121" s="895">
        <v>1028127</v>
      </c>
      <c r="DM121" s="895"/>
      <c r="DN121" s="895"/>
      <c r="DO121" s="895"/>
      <c r="DP121" s="895"/>
      <c r="DQ121" s="895">
        <v>999330</v>
      </c>
      <c r="DR121" s="895"/>
      <c r="DS121" s="895"/>
      <c r="DT121" s="895"/>
      <c r="DU121" s="895"/>
      <c r="DV121" s="872">
        <v>4.9000000000000004</v>
      </c>
      <c r="DW121" s="872"/>
      <c r="DX121" s="872"/>
      <c r="DY121" s="872"/>
      <c r="DZ121" s="873"/>
    </row>
    <row r="122" spans="1:130" s="246" customFormat="1" ht="26.25" customHeight="1" x14ac:dyDescent="0.2">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388</v>
      </c>
      <c r="AL122" s="858"/>
      <c r="AM122" s="858"/>
      <c r="AN122" s="858"/>
      <c r="AO122" s="859"/>
      <c r="AP122" s="905" t="s">
        <v>461</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49629012</v>
      </c>
      <c r="BR122" s="926"/>
      <c r="BS122" s="926"/>
      <c r="BT122" s="926"/>
      <c r="BU122" s="926"/>
      <c r="BV122" s="926">
        <v>50863108</v>
      </c>
      <c r="BW122" s="926"/>
      <c r="BX122" s="926"/>
      <c r="BY122" s="926"/>
      <c r="BZ122" s="926"/>
      <c r="CA122" s="926">
        <v>51461699</v>
      </c>
      <c r="CB122" s="926"/>
      <c r="CC122" s="926"/>
      <c r="CD122" s="926"/>
      <c r="CE122" s="926"/>
      <c r="CF122" s="927">
        <v>251.7</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v>503416</v>
      </c>
      <c r="DH122" s="895"/>
      <c r="DI122" s="895"/>
      <c r="DJ122" s="895"/>
      <c r="DK122" s="895"/>
      <c r="DL122" s="895">
        <v>467358</v>
      </c>
      <c r="DM122" s="895"/>
      <c r="DN122" s="895"/>
      <c r="DO122" s="895"/>
      <c r="DP122" s="895"/>
      <c r="DQ122" s="895">
        <v>445241</v>
      </c>
      <c r="DR122" s="895"/>
      <c r="DS122" s="895"/>
      <c r="DT122" s="895"/>
      <c r="DU122" s="895"/>
      <c r="DV122" s="872">
        <v>2.2000000000000002</v>
      </c>
      <c r="DW122" s="872"/>
      <c r="DX122" s="872"/>
      <c r="DY122" s="872"/>
      <c r="DZ122" s="873"/>
    </row>
    <row r="123" spans="1:130" s="246" customFormat="1" ht="26.25" customHeight="1" x14ac:dyDescent="0.2">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30524</v>
      </c>
      <c r="AB123" s="858"/>
      <c r="AC123" s="858"/>
      <c r="AD123" s="858"/>
      <c r="AE123" s="859"/>
      <c r="AF123" s="860">
        <v>26060</v>
      </c>
      <c r="AG123" s="858"/>
      <c r="AH123" s="858"/>
      <c r="AI123" s="858"/>
      <c r="AJ123" s="859"/>
      <c r="AK123" s="860">
        <v>9102</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483</v>
      </c>
      <c r="BP123" s="959"/>
      <c r="BQ123" s="913">
        <v>56952348</v>
      </c>
      <c r="BR123" s="914"/>
      <c r="BS123" s="914"/>
      <c r="BT123" s="914"/>
      <c r="BU123" s="914"/>
      <c r="BV123" s="914">
        <v>57532485</v>
      </c>
      <c r="BW123" s="914"/>
      <c r="BX123" s="914"/>
      <c r="BY123" s="914"/>
      <c r="BZ123" s="914"/>
      <c r="CA123" s="914">
        <v>59437716</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v>202057</v>
      </c>
      <c r="DH123" s="858"/>
      <c r="DI123" s="858"/>
      <c r="DJ123" s="858"/>
      <c r="DK123" s="859"/>
      <c r="DL123" s="860">
        <v>185917</v>
      </c>
      <c r="DM123" s="858"/>
      <c r="DN123" s="858"/>
      <c r="DO123" s="858"/>
      <c r="DP123" s="859"/>
      <c r="DQ123" s="860">
        <v>169607</v>
      </c>
      <c r="DR123" s="858"/>
      <c r="DS123" s="858"/>
      <c r="DT123" s="858"/>
      <c r="DU123" s="859"/>
      <c r="DV123" s="905">
        <v>0.8</v>
      </c>
      <c r="DW123" s="906"/>
      <c r="DX123" s="906"/>
      <c r="DY123" s="906"/>
      <c r="DZ123" s="907"/>
    </row>
    <row r="124" spans="1:130" s="246" customFormat="1" ht="26.25" customHeight="1" thickBot="1" x14ac:dyDescent="0.25">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443</v>
      </c>
      <c r="AG124" s="858"/>
      <c r="AH124" s="858"/>
      <c r="AI124" s="858"/>
      <c r="AJ124" s="859"/>
      <c r="AK124" s="860" t="s">
        <v>388</v>
      </c>
      <c r="AL124" s="858"/>
      <c r="AM124" s="858"/>
      <c r="AN124" s="858"/>
      <c r="AO124" s="859"/>
      <c r="AP124" s="905" t="s">
        <v>129</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68.8</v>
      </c>
      <c r="BR124" s="912"/>
      <c r="BS124" s="912"/>
      <c r="BT124" s="912"/>
      <c r="BU124" s="912"/>
      <c r="BV124" s="912">
        <v>74</v>
      </c>
      <c r="BW124" s="912"/>
      <c r="BX124" s="912"/>
      <c r="BY124" s="912"/>
      <c r="BZ124" s="912"/>
      <c r="CA124" s="912">
        <v>59.6</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v>76625</v>
      </c>
      <c r="DH124" s="841"/>
      <c r="DI124" s="841"/>
      <c r="DJ124" s="841"/>
      <c r="DK124" s="842"/>
      <c r="DL124" s="843">
        <v>71506</v>
      </c>
      <c r="DM124" s="841"/>
      <c r="DN124" s="841"/>
      <c r="DO124" s="841"/>
      <c r="DP124" s="842"/>
      <c r="DQ124" s="843">
        <v>65846</v>
      </c>
      <c r="DR124" s="841"/>
      <c r="DS124" s="841"/>
      <c r="DT124" s="841"/>
      <c r="DU124" s="842"/>
      <c r="DV124" s="929">
        <v>0.3</v>
      </c>
      <c r="DW124" s="930"/>
      <c r="DX124" s="930"/>
      <c r="DY124" s="930"/>
      <c r="DZ124" s="931"/>
    </row>
    <row r="125" spans="1:130" s="246" customFormat="1" ht="26.25" customHeight="1" x14ac:dyDescent="0.2">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460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460</v>
      </c>
      <c r="DM125" s="923"/>
      <c r="DN125" s="923"/>
      <c r="DO125" s="923"/>
      <c r="DP125" s="923"/>
      <c r="DQ125" s="923" t="s">
        <v>460</v>
      </c>
      <c r="DR125" s="923"/>
      <c r="DS125" s="923"/>
      <c r="DT125" s="923"/>
      <c r="DU125" s="923"/>
      <c r="DV125" s="924" t="s">
        <v>449</v>
      </c>
      <c r="DW125" s="924"/>
      <c r="DX125" s="924"/>
      <c r="DY125" s="924"/>
      <c r="DZ125" s="925"/>
    </row>
    <row r="126" spans="1:130" s="246" customFormat="1" ht="26.25" customHeight="1" thickBot="1" x14ac:dyDescent="0.25">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1289</v>
      </c>
      <c r="AB126" s="858"/>
      <c r="AC126" s="858"/>
      <c r="AD126" s="858"/>
      <c r="AE126" s="859"/>
      <c r="AF126" s="860">
        <v>555</v>
      </c>
      <c r="AG126" s="858"/>
      <c r="AH126" s="858"/>
      <c r="AI126" s="858"/>
      <c r="AJ126" s="859"/>
      <c r="AK126" s="860" t="s">
        <v>460</v>
      </c>
      <c r="AL126" s="858"/>
      <c r="AM126" s="858"/>
      <c r="AN126" s="858"/>
      <c r="AO126" s="859"/>
      <c r="AP126" s="905" t="s">
        <v>446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446</v>
      </c>
      <c r="DH126" s="895"/>
      <c r="DI126" s="895"/>
      <c r="DJ126" s="895"/>
      <c r="DK126" s="895"/>
      <c r="DL126" s="895" t="s">
        <v>443</v>
      </c>
      <c r="DM126" s="895"/>
      <c r="DN126" s="895"/>
      <c r="DO126" s="895"/>
      <c r="DP126" s="895"/>
      <c r="DQ126" s="895" t="s">
        <v>446</v>
      </c>
      <c r="DR126" s="895"/>
      <c r="DS126" s="895"/>
      <c r="DT126" s="895"/>
      <c r="DU126" s="895"/>
      <c r="DV126" s="872" t="s">
        <v>446</v>
      </c>
      <c r="DW126" s="872"/>
      <c r="DX126" s="872"/>
      <c r="DY126" s="872"/>
      <c r="DZ126" s="873"/>
    </row>
    <row r="127" spans="1:130" s="246" customFormat="1" ht="26.25" customHeight="1" x14ac:dyDescent="0.2">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824</v>
      </c>
      <c r="AB127" s="858"/>
      <c r="AC127" s="858"/>
      <c r="AD127" s="858"/>
      <c r="AE127" s="859"/>
      <c r="AF127" s="860">
        <v>577</v>
      </c>
      <c r="AG127" s="858"/>
      <c r="AH127" s="858"/>
      <c r="AI127" s="858"/>
      <c r="AJ127" s="859"/>
      <c r="AK127" s="860">
        <v>458</v>
      </c>
      <c r="AL127" s="858"/>
      <c r="AM127" s="858"/>
      <c r="AN127" s="858"/>
      <c r="AO127" s="859"/>
      <c r="AP127" s="905">
        <v>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449</v>
      </c>
      <c r="DM127" s="895"/>
      <c r="DN127" s="895"/>
      <c r="DO127" s="895"/>
      <c r="DP127" s="895"/>
      <c r="DQ127" s="895" t="s">
        <v>129</v>
      </c>
      <c r="DR127" s="895"/>
      <c r="DS127" s="895"/>
      <c r="DT127" s="895"/>
      <c r="DU127" s="895"/>
      <c r="DV127" s="872" t="s">
        <v>443</v>
      </c>
      <c r="DW127" s="872"/>
      <c r="DX127" s="872"/>
      <c r="DY127" s="872"/>
      <c r="DZ127" s="873"/>
    </row>
    <row r="128" spans="1:130" s="246" customFormat="1" ht="26.25" customHeight="1" thickBot="1" x14ac:dyDescent="0.25">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5410</v>
      </c>
      <c r="AB128" s="879"/>
      <c r="AC128" s="879"/>
      <c r="AD128" s="879"/>
      <c r="AE128" s="880"/>
      <c r="AF128" s="881">
        <v>24024</v>
      </c>
      <c r="AG128" s="879"/>
      <c r="AH128" s="879"/>
      <c r="AI128" s="879"/>
      <c r="AJ128" s="880"/>
      <c r="AK128" s="881">
        <v>28085</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449</v>
      </c>
      <c r="BG128" s="865"/>
      <c r="BH128" s="865"/>
      <c r="BI128" s="865"/>
      <c r="BJ128" s="865"/>
      <c r="BK128" s="865"/>
      <c r="BL128" s="888"/>
      <c r="BM128" s="864">
        <v>12.1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443</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24375823</v>
      </c>
      <c r="AB129" s="858"/>
      <c r="AC129" s="858"/>
      <c r="AD129" s="858"/>
      <c r="AE129" s="859"/>
      <c r="AF129" s="860">
        <v>24413716</v>
      </c>
      <c r="AG129" s="858"/>
      <c r="AH129" s="858"/>
      <c r="AI129" s="858"/>
      <c r="AJ129" s="859"/>
      <c r="AK129" s="860">
        <v>24807309</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129</v>
      </c>
      <c r="BG129" s="848"/>
      <c r="BH129" s="848"/>
      <c r="BI129" s="848"/>
      <c r="BJ129" s="848"/>
      <c r="BK129" s="848"/>
      <c r="BL129" s="849"/>
      <c r="BM129" s="847">
        <v>17.100000000000001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4095025</v>
      </c>
      <c r="AB130" s="858"/>
      <c r="AC130" s="858"/>
      <c r="AD130" s="858"/>
      <c r="AE130" s="859"/>
      <c r="AF130" s="860">
        <v>4249149</v>
      </c>
      <c r="AG130" s="858"/>
      <c r="AH130" s="858"/>
      <c r="AI130" s="858"/>
      <c r="AJ130" s="859"/>
      <c r="AK130" s="860">
        <v>4362571</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20280798</v>
      </c>
      <c r="AB131" s="841"/>
      <c r="AC131" s="841"/>
      <c r="AD131" s="841"/>
      <c r="AE131" s="842"/>
      <c r="AF131" s="843">
        <v>20164567</v>
      </c>
      <c r="AG131" s="841"/>
      <c r="AH131" s="841"/>
      <c r="AI131" s="841"/>
      <c r="AJ131" s="842"/>
      <c r="AK131" s="843">
        <v>20444738</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v>59.6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9.7534771560000006</v>
      </c>
      <c r="AB132" s="821"/>
      <c r="AC132" s="821"/>
      <c r="AD132" s="821"/>
      <c r="AE132" s="822"/>
      <c r="AF132" s="823">
        <v>9.8654635129999999</v>
      </c>
      <c r="AG132" s="821"/>
      <c r="AH132" s="821"/>
      <c r="AI132" s="821"/>
      <c r="AJ132" s="822"/>
      <c r="AK132" s="823">
        <v>7.723170627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10.199999999999999</v>
      </c>
      <c r="AB133" s="800"/>
      <c r="AC133" s="800"/>
      <c r="AD133" s="800"/>
      <c r="AE133" s="801"/>
      <c r="AF133" s="799">
        <v>10</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ho0ft8NJSMWvjQxTi6JH3Rg12DBEKqyFEtD0OZkPrv7qnFuxlhWnOum32V+EANG5N/vx9J5WKkcNWPdYHHy1OA==" saltValue="65W7bp7qIzq4dTZI/vBX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7"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srh7py3tlwWVWnqda8WTxL6wbCxmZV20Rpxvfs6MTJ54cGFxdFr5dOq1Ug9gwEPMjVTbyGWRxhOgzUEQc39PYw==" saltValue="OFoe0QzDWarMWCkqcQ1z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3"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s1iYZYiDb588WRw5sQCExklPGb0x+tXj+oRs1XERQkRPmsoigi3VkQB2XoIHax81P4x4uAFzkXv+/fbH7NRxA==" saltValue="ZooZ0IQdpyJhMXgF5KxN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21" sqref="AK21:AN21"/>
    </sheetView>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6758460</v>
      </c>
      <c r="AP9" s="312">
        <v>74290</v>
      </c>
      <c r="AQ9" s="313">
        <v>62647</v>
      </c>
      <c r="AR9" s="314">
        <v>18.600000000000001</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332485</v>
      </c>
      <c r="AP10" s="315">
        <v>3655</v>
      </c>
      <c r="AQ10" s="316">
        <v>5968</v>
      </c>
      <c r="AR10" s="317">
        <v>-38.799999999999997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1147007</v>
      </c>
      <c r="AP11" s="315">
        <v>12608</v>
      </c>
      <c r="AQ11" s="316">
        <v>5863</v>
      </c>
      <c r="AR11" s="317">
        <v>115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1312</v>
      </c>
      <c r="AR12" s="317" t="s">
        <v>522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v>0</v>
      </c>
      <c r="AR13" s="317" t="s">
        <v>522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117902</v>
      </c>
      <c r="AP14" s="315">
        <v>1296</v>
      </c>
      <c r="AQ14" s="316">
        <v>2308</v>
      </c>
      <c r="AR14" s="317">
        <v>-43.8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186740</v>
      </c>
      <c r="AP15" s="315">
        <v>2053</v>
      </c>
      <c r="AQ15" s="316">
        <v>1635</v>
      </c>
      <c r="AR15" s="317">
        <v>25.6</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-355704</v>
      </c>
      <c r="AP16" s="315">
        <v>-3910</v>
      </c>
      <c r="AQ16" s="316">
        <v>-5106</v>
      </c>
      <c r="AR16" s="317">
        <v>-23.4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8186890</v>
      </c>
      <c r="AP17" s="315">
        <v>89992</v>
      </c>
      <c r="AQ17" s="316">
        <v>74627</v>
      </c>
      <c r="AR17" s="317">
        <v>20.6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7.43</v>
      </c>
      <c r="AP21" s="328">
        <v>7.32</v>
      </c>
      <c r="AQ21" s="329">
        <v>0.11</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97.3</v>
      </c>
      <c r="AP22" s="333">
        <v>98.6</v>
      </c>
      <c r="AQ22" s="334">
        <v>-1.3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3830532</v>
      </c>
      <c r="AP32" s="342">
        <v>42106</v>
      </c>
      <c r="AQ32" s="343">
        <v>39505</v>
      </c>
      <c r="AR32" s="344">
        <v>6.6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v>56</v>
      </c>
      <c r="AR34" s="344" t="s">
        <v>522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1668003</v>
      </c>
      <c r="AP35" s="342">
        <v>18335</v>
      </c>
      <c r="AQ35" s="343">
        <v>13645</v>
      </c>
      <c r="AR35" s="344">
        <v>34.4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461483</v>
      </c>
      <c r="AP36" s="342">
        <v>5073</v>
      </c>
      <c r="AQ36" s="343">
        <v>1726</v>
      </c>
      <c r="AR36" s="344">
        <v>193.9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9560</v>
      </c>
      <c r="AP37" s="342">
        <v>105</v>
      </c>
      <c r="AQ37" s="343">
        <v>663</v>
      </c>
      <c r="AR37" s="344">
        <v>-84.2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v>60</v>
      </c>
      <c r="AP38" s="345">
        <v>1</v>
      </c>
      <c r="AQ38" s="346">
        <v>1</v>
      </c>
      <c r="AR38" s="334">
        <v>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-28085</v>
      </c>
      <c r="AP39" s="342">
        <v>-309</v>
      </c>
      <c r="AQ39" s="343">
        <v>-5573</v>
      </c>
      <c r="AR39" s="344">
        <v>-94.5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-4362571</v>
      </c>
      <c r="AP40" s="342">
        <v>-47954</v>
      </c>
      <c r="AQ40" s="343">
        <v>-36518</v>
      </c>
      <c r="AR40" s="344">
        <v>31.3</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1578982</v>
      </c>
      <c r="AP41" s="342">
        <v>17356</v>
      </c>
      <c r="AQ41" s="343">
        <v>13504</v>
      </c>
      <c r="AR41" s="344">
        <v>28.5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3281241</v>
      </c>
      <c r="AN51" s="364">
        <v>35344</v>
      </c>
      <c r="AO51" s="365">
        <v>-11.4</v>
      </c>
      <c r="AP51" s="366">
        <v>65988</v>
      </c>
      <c r="AQ51" s="367">
        <v>-5.0999999999999996</v>
      </c>
      <c r="AR51" s="368">
        <v>-6.3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1884648</v>
      </c>
      <c r="AN52" s="372">
        <v>20301</v>
      </c>
      <c r="AO52" s="373">
        <v>-15.6</v>
      </c>
      <c r="AP52" s="374">
        <v>36473</v>
      </c>
      <c r="AQ52" s="375">
        <v>3.3</v>
      </c>
      <c r="AR52" s="376">
        <v>-18.899999999999999</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4132725</v>
      </c>
      <c r="AN53" s="364">
        <v>44826</v>
      </c>
      <c r="AO53" s="365">
        <v>26.8</v>
      </c>
      <c r="AP53" s="366">
        <v>54227</v>
      </c>
      <c r="AQ53" s="367">
        <v>-17.8</v>
      </c>
      <c r="AR53" s="368">
        <v>44.6</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2912731</v>
      </c>
      <c r="AN54" s="372">
        <v>31593</v>
      </c>
      <c r="AO54" s="373">
        <v>55.6</v>
      </c>
      <c r="AP54" s="374">
        <v>29694</v>
      </c>
      <c r="AQ54" s="375">
        <v>-18.600000000000001</v>
      </c>
      <c r="AR54" s="376">
        <v>74.2</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8667944</v>
      </c>
      <c r="AN55" s="364">
        <v>94500</v>
      </c>
      <c r="AO55" s="365">
        <v>110.8</v>
      </c>
      <c r="AP55" s="366">
        <v>57295</v>
      </c>
      <c r="AQ55" s="367">
        <v>5.7</v>
      </c>
      <c r="AR55" s="368">
        <v>105.1</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6802765</v>
      </c>
      <c r="AN56" s="372">
        <v>74166</v>
      </c>
      <c r="AO56" s="373">
        <v>134.80000000000001</v>
      </c>
      <c r="AP56" s="374">
        <v>32771</v>
      </c>
      <c r="AQ56" s="375">
        <v>10.4</v>
      </c>
      <c r="AR56" s="376">
        <v>124.4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8072590</v>
      </c>
      <c r="AN57" s="364">
        <v>88312</v>
      </c>
      <c r="AO57" s="365">
        <v>-6.5</v>
      </c>
      <c r="AP57" s="366">
        <v>54110</v>
      </c>
      <c r="AQ57" s="367">
        <v>-5.6</v>
      </c>
      <c r="AR57" s="368">
        <v>-0.9</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5715728</v>
      </c>
      <c r="AN58" s="372">
        <v>62528</v>
      </c>
      <c r="AO58" s="373">
        <v>-15.7</v>
      </c>
      <c r="AP58" s="374">
        <v>30620</v>
      </c>
      <c r="AQ58" s="375">
        <v>-6.6</v>
      </c>
      <c r="AR58" s="376">
        <v>-9.1</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6957119</v>
      </c>
      <c r="AN59" s="364">
        <v>76474</v>
      </c>
      <c r="AO59" s="365">
        <v>-13.4</v>
      </c>
      <c r="AP59" s="366">
        <v>54684</v>
      </c>
      <c r="AQ59" s="367">
        <v>1.1000000000000001</v>
      </c>
      <c r="AR59" s="368">
        <v>-14.5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4877996</v>
      </c>
      <c r="AN60" s="372">
        <v>53620</v>
      </c>
      <c r="AO60" s="373">
        <v>-14.2</v>
      </c>
      <c r="AP60" s="374">
        <v>32829</v>
      </c>
      <c r="AQ60" s="375">
        <v>7.2</v>
      </c>
      <c r="AR60" s="376">
        <v>-21.4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6222324</v>
      </c>
      <c r="AN61" s="379">
        <v>67891</v>
      </c>
      <c r="AO61" s="380">
        <v>21.3</v>
      </c>
      <c r="AP61" s="381">
        <v>57261</v>
      </c>
      <c r="AQ61" s="382">
        <v>-4.3</v>
      </c>
      <c r="AR61" s="368">
        <v>25.6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4438774</v>
      </c>
      <c r="AN62" s="372">
        <v>48442</v>
      </c>
      <c r="AO62" s="373">
        <v>29</v>
      </c>
      <c r="AP62" s="374">
        <v>32477</v>
      </c>
      <c r="AQ62" s="375">
        <v>-0.9</v>
      </c>
      <c r="AR62" s="376">
        <v>29.9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DUmdGLS+ROEf22zpWlvR2pbCs1CxIYbHJB32xqNqKx8yPW5/c4bJYCaBuFsEMSjBBMj/lzM9nFzAR1Q2Cm0Nlw==" saltValue="KQqeMQVlsw0NkqebWf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oXd4gU536+VzT1R0V2LKaNSQmIcCpb2ywue1wbtRd6Gce5ZIM6XByW20Q1nKv4h/QGUeZNs10DmYEL6fq3fhg==" saltValue="kZ+QnsFAc9cyY4/yanll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H94"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510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Okrw5rxpYy/UVQbv6k3TmWidWHjth6IBBEGZmD3LmpZZQ9CqpPojH08Jc+KUxeif7iNwP5u8j/dKzmLU8sVFA==" saltValue="OZfL+W6kkXA6rSvIY4Sc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32" t="s">
        <v>3</v>
      </c>
      <c r="D47" s="1232"/>
      <c r="E47" s="1233"/>
      <c r="F47" s="11">
        <v>12.4</v>
      </c>
      <c r="G47" s="12">
        <v>10.29</v>
      </c>
      <c r="H47" s="12">
        <v>9.32</v>
      </c>
      <c r="I47" s="12">
        <v>8.31</v>
      </c>
      <c r="J47" s="13">
        <v>9.91</v>
      </c>
    </row>
    <row r="48" spans="2:10" ht="57.75" customHeight="1" x14ac:dyDescent="0.2">
      <c r="B48" s="14"/>
      <c r="C48" s="1234" t="s">
        <v>4</v>
      </c>
      <c r="D48" s="1234"/>
      <c r="E48" s="1235"/>
      <c r="F48" s="15">
        <v>3.07</v>
      </c>
      <c r="G48" s="16">
        <v>3.08</v>
      </c>
      <c r="H48" s="16">
        <v>3.81</v>
      </c>
      <c r="I48" s="16">
        <v>4.18</v>
      </c>
      <c r="J48" s="17">
        <v>4.8099999999999996</v>
      </c>
    </row>
    <row r="49" spans="2:10" ht="57.75" customHeight="1" thickBot="1" x14ac:dyDescent="0.25">
      <c r="B49" s="18"/>
      <c r="C49" s="1236" t="s">
        <v>5</v>
      </c>
      <c r="D49" s="1236"/>
      <c r="E49" s="1237"/>
      <c r="F49" s="19">
        <v>0.47</v>
      </c>
      <c r="G49" s="20">
        <v>0.61</v>
      </c>
      <c r="H49" s="20" t="s">
        <v>568</v>
      </c>
      <c r="I49" s="20" t="s">
        <v>569</v>
      </c>
      <c r="J49" s="21">
        <v>4.09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pEmWfeElRNLffISlniq88H9p2StLq11824jOMUx71XYU7ZZjiwxCwZNd5lSYJbO1NPHQJpW1qdXNzf4kQnlUg==" saltValue="AG/q1W8VgZjyJLlrcbKC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河合　茉奈美</cp:lastModifiedBy>
  <cp:lastPrinted>2020-09-28T08:36:12Z</cp:lastPrinted>
  <dcterms:created xsi:type="dcterms:W3CDTF">2020-02-10T04:33:23Z</dcterms:created>
  <dcterms:modified xsi:type="dcterms:W3CDTF">2020-09-29T00:08:58Z</dcterms:modified>
  <cp:category/>
</cp:coreProperties>
</file>