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1\AB00$\04_県民の声係\03_県政世論調査\R2 世論調査\08 単純集計\04HP掲載\"/>
    </mc:Choice>
  </mc:AlternateContent>
  <bookViews>
    <workbookView xWindow="-120" yWindow="-120" windowWidth="29040" windowHeight="15840" tabRatio="802"/>
  </bookViews>
  <sheets>
    <sheet name="属性" sheetId="1" r:id="rId1"/>
    <sheet name="Q6-Q13" sheetId="2" r:id="rId2"/>
    <sheet name="Q14-Q19" sheetId="3" r:id="rId3"/>
    <sheet name="Q20-Q24" sheetId="4" r:id="rId4"/>
    <sheet name="Q25-Q29" sheetId="5" r:id="rId5"/>
  </sheets>
  <definedNames>
    <definedName name="_xlnm.Print_Area" localSheetId="2">'Q14-Q19'!$A:$Q</definedName>
    <definedName name="_xlnm.Print_Area" localSheetId="3">'Q20-Q24'!$A:$Q</definedName>
    <definedName name="_xlnm.Print_Area" localSheetId="4">'Q25-Q29'!$A:$Q</definedName>
    <definedName name="_xlnm.Print_Area" localSheetId="1">'Q6-Q13'!$A:$Q</definedName>
    <definedName name="_xlnm.Print_Area" localSheetId="0">属性!$A:$Q</definedName>
    <definedName name="不満度範囲">'Q6-Q13'!$Q$56,'Q6-Q13'!$Q$58,'Q6-Q13'!$Q$60,'Q6-Q13'!$Q$62,'Q6-Q13'!$Q$64,'Q6-Q13'!$Q$66,'Q6-Q13'!$Q$68,'Q6-Q13'!$Q$70,'Q6-Q13'!$Q$72,'Q6-Q13'!$Q$74,'Q6-Q13'!$Q$76,'Q6-Q13'!$Q$78,'Q6-Q13'!$Q$80,'Q6-Q13'!$Q$82,'Q6-Q13'!$Q$84,'Q6-Q13'!$Q$86,'Q6-Q13'!$Q$88,'Q6-Q13'!$Q$90,'Q6-Q13'!$Q$92,'Q6-Q13'!$Q$94</definedName>
    <definedName name="満足度範囲">'Q6-Q13'!$P$56,'Q6-Q13'!$P$58,'Q6-Q13'!$P$60,'Q6-Q13'!$P$62,'Q6-Q13'!$P$64,'Q6-Q13'!$P$66,'Q6-Q13'!$P$68,'Q6-Q13'!$P$70,'Q6-Q13'!$P$72,'Q6-Q13'!$P$74,'Q6-Q13'!$P$76,'Q6-Q13'!$P$78,'Q6-Q13'!$P$80,'Q6-Q13'!$P$82,'Q6-Q13'!$P$84,'Q6-Q13'!$P$86,'Q6-Q13'!$P$88,'Q6-Q13'!$P$90,'Q6-Q13'!$P$92,'Q6-Q13'!$P$94</definedName>
  </definedNames>
  <calcPr calcId="152511"/>
</workbook>
</file>

<file path=xl/calcChain.xml><?xml version="1.0" encoding="utf-8"?>
<calcChain xmlns="http://schemas.openxmlformats.org/spreadsheetml/2006/main">
  <c r="P50" i="3" l="1"/>
  <c r="Q50" i="3"/>
  <c r="Q51" i="3" s="1"/>
  <c r="P51" i="3"/>
  <c r="P52" i="3"/>
  <c r="P53" i="3" s="1"/>
  <c r="Q52" i="3"/>
  <c r="Q53" i="3" s="1"/>
  <c r="P54" i="3"/>
  <c r="Q54" i="3"/>
  <c r="Q55" i="3" s="1"/>
  <c r="P55" i="3"/>
  <c r="P56" i="3"/>
  <c r="P57" i="3" s="1"/>
  <c r="Q56" i="3"/>
  <c r="Q57" i="3" s="1"/>
  <c r="P58" i="3"/>
  <c r="P59" i="3" s="1"/>
  <c r="Q58" i="3"/>
  <c r="Q59" i="3" s="1"/>
  <c r="P60" i="3"/>
  <c r="P61" i="3" s="1"/>
  <c r="Q60" i="3"/>
  <c r="Q61" i="3" s="1"/>
  <c r="P62" i="3"/>
  <c r="P63" i="3" s="1"/>
  <c r="Q62" i="3"/>
  <c r="Q63" i="3" s="1"/>
  <c r="P64" i="3"/>
  <c r="P65" i="3" s="1"/>
  <c r="Q64" i="3"/>
  <c r="Q65" i="3" s="1"/>
  <c r="P66" i="3"/>
  <c r="P67" i="3" s="1"/>
  <c r="Q66" i="3"/>
  <c r="Q67" i="3"/>
  <c r="P68" i="3"/>
  <c r="P69" i="3" s="1"/>
  <c r="Q68" i="3"/>
  <c r="Q69" i="3" s="1"/>
  <c r="P70" i="3"/>
  <c r="P71" i="3" s="1"/>
  <c r="Q70" i="3"/>
  <c r="Q71" i="3" s="1"/>
  <c r="P72" i="3"/>
  <c r="P73" i="3" s="1"/>
  <c r="Q72" i="3"/>
  <c r="Q73" i="3" s="1"/>
  <c r="P74" i="3"/>
  <c r="P75" i="3" s="1"/>
  <c r="Q74" i="3"/>
  <c r="Q75" i="3" s="1"/>
  <c r="P76" i="3"/>
  <c r="P77" i="3" s="1"/>
  <c r="Q76" i="3"/>
  <c r="Q77" i="3" s="1"/>
  <c r="H15" i="2"/>
  <c r="H16" i="2" s="1"/>
  <c r="I15" i="2"/>
  <c r="I16" i="2" s="1"/>
  <c r="I47" i="2"/>
  <c r="I48" i="2" s="1"/>
  <c r="J47" i="2"/>
  <c r="J48" i="2"/>
  <c r="H23" i="2"/>
  <c r="H24" i="2" s="1"/>
  <c r="I23" i="2"/>
  <c r="I24" i="2"/>
  <c r="P55" i="2"/>
  <c r="P56" i="2" s="1"/>
  <c r="Q55" i="2"/>
  <c r="Q56" i="2" s="1"/>
  <c r="P57" i="2"/>
  <c r="P58" i="2" s="1"/>
  <c r="Q57" i="2"/>
  <c r="Q58" i="2" s="1"/>
  <c r="P59" i="2"/>
  <c r="P60" i="2" s="1"/>
  <c r="Q59" i="2"/>
  <c r="Q60" i="2" s="1"/>
  <c r="P61" i="2"/>
  <c r="P62" i="2" s="1"/>
  <c r="Q61" i="2"/>
  <c r="Q62" i="2" s="1"/>
  <c r="P63" i="2"/>
  <c r="P64" i="2" s="1"/>
  <c r="Q63" i="2"/>
  <c r="Q64" i="2" s="1"/>
  <c r="P65" i="2"/>
  <c r="P66" i="2" s="1"/>
  <c r="Q65" i="2"/>
  <c r="Q66" i="2" s="1"/>
  <c r="P67" i="2"/>
  <c r="P68" i="2" s="1"/>
  <c r="Q67" i="2"/>
  <c r="Q68" i="2" s="1"/>
  <c r="P69" i="2"/>
  <c r="P70" i="2" s="1"/>
  <c r="Q69" i="2"/>
  <c r="Q70" i="2" s="1"/>
  <c r="P71" i="2"/>
  <c r="P72" i="2" s="1"/>
  <c r="Q71" i="2"/>
  <c r="Q72" i="2" s="1"/>
  <c r="P73" i="2"/>
  <c r="P74" i="2" s="1"/>
  <c r="Q73" i="2"/>
  <c r="Q74" i="2" s="1"/>
  <c r="P75" i="2"/>
  <c r="P76" i="2" s="1"/>
  <c r="Q75" i="2"/>
  <c r="Q76" i="2" s="1"/>
  <c r="P77" i="2"/>
  <c r="P78" i="2" s="1"/>
  <c r="Q77" i="2"/>
  <c r="Q78" i="2" s="1"/>
  <c r="P79" i="2"/>
  <c r="P80" i="2" s="1"/>
  <c r="Q79" i="2"/>
  <c r="Q80" i="2" s="1"/>
  <c r="P81" i="2"/>
  <c r="P82" i="2" s="1"/>
  <c r="Q81" i="2"/>
  <c r="Q82" i="2" s="1"/>
  <c r="P83" i="2"/>
  <c r="P84" i="2" s="1"/>
  <c r="Q83" i="2"/>
  <c r="Q84" i="2" s="1"/>
  <c r="P85" i="2"/>
  <c r="P86" i="2" s="1"/>
  <c r="Q85" i="2"/>
  <c r="Q86" i="2" s="1"/>
  <c r="P87" i="2"/>
  <c r="P88" i="2" s="1"/>
  <c r="Q87" i="2"/>
  <c r="Q88" i="2" s="1"/>
  <c r="P89" i="2"/>
  <c r="P90" i="2" s="1"/>
  <c r="Q89" i="2"/>
  <c r="Q90" i="2" s="1"/>
  <c r="P91" i="2"/>
  <c r="P92" i="2" s="1"/>
  <c r="Q91" i="2"/>
  <c r="Q92" i="2" s="1"/>
  <c r="P93" i="2"/>
  <c r="P94" i="2" s="1"/>
  <c r="Q93" i="2"/>
  <c r="Q94" i="2" s="1"/>
  <c r="L46" i="1"/>
  <c r="L47" i="1" s="1"/>
  <c r="M46" i="1"/>
  <c r="M47" i="1" s="1"/>
  <c r="I54" i="1"/>
  <c r="I55" i="1" s="1"/>
  <c r="T70" i="3" l="1"/>
  <c r="T52" i="3"/>
  <c r="S52" i="3"/>
  <c r="S70" i="3"/>
  <c r="T93" i="2"/>
  <c r="T58" i="3"/>
  <c r="S58" i="3"/>
  <c r="T64" i="3"/>
  <c r="T76" i="3"/>
  <c r="S76" i="3"/>
  <c r="S64" i="3"/>
  <c r="T87" i="2"/>
  <c r="T81" i="2"/>
  <c r="T72" i="3"/>
  <c r="T66" i="3"/>
  <c r="T60" i="3"/>
  <c r="T54" i="3"/>
  <c r="S72" i="3"/>
  <c r="S66" i="3"/>
  <c r="S60" i="3"/>
  <c r="S54" i="3"/>
  <c r="T74" i="3"/>
  <c r="T68" i="3"/>
  <c r="T62" i="3"/>
  <c r="T56" i="3"/>
  <c r="T50" i="3"/>
  <c r="S74" i="3"/>
  <c r="S68" i="3"/>
  <c r="S62" i="3"/>
  <c r="S56" i="3"/>
  <c r="S50" i="3"/>
  <c r="S89" i="2"/>
  <c r="S83" i="2"/>
  <c r="S77" i="2"/>
  <c r="S71" i="2"/>
  <c r="S65" i="2"/>
  <c r="T75" i="2"/>
  <c r="T69" i="2"/>
  <c r="T63" i="2"/>
  <c r="T57" i="2"/>
  <c r="S57" i="2"/>
  <c r="S87" i="2"/>
  <c r="S75" i="2"/>
  <c r="S69" i="2"/>
  <c r="T91" i="2"/>
  <c r="T85" i="2"/>
  <c r="T79" i="2"/>
  <c r="T73" i="2"/>
  <c r="T67" i="2"/>
  <c r="T61" i="2"/>
  <c r="T55" i="2"/>
  <c r="S93" i="2"/>
  <c r="S81" i="2"/>
  <c r="S63" i="2"/>
  <c r="S91" i="2"/>
  <c r="S85" i="2"/>
  <c r="S79" i="2"/>
  <c r="S73" i="2"/>
  <c r="S67" i="2"/>
  <c r="S61" i="2"/>
  <c r="S55" i="2"/>
  <c r="T89" i="2"/>
  <c r="T83" i="2"/>
  <c r="T77" i="2"/>
  <c r="T71" i="2"/>
  <c r="T65" i="2"/>
  <c r="T59" i="2"/>
  <c r="S59" i="2"/>
</calcChain>
</file>

<file path=xl/sharedStrings.xml><?xml version="1.0" encoding="utf-8"?>
<sst xmlns="http://schemas.openxmlformats.org/spreadsheetml/2006/main" count="452" uniqueCount="348">
  <si>
    <t>Ⅱ．単純集計表</t>
    <rPh sb="2" eb="4">
      <t>タンジュン</t>
    </rPh>
    <rPh sb="4" eb="7">
      <t>シュウケイヒョウ</t>
    </rPh>
    <phoneticPr fontId="1"/>
  </si>
  <si>
    <t>■回答者の属性</t>
    <rPh sb="1" eb="4">
      <t>カイトウシャ</t>
    </rPh>
    <rPh sb="5" eb="7">
      <t>ゾクセイ</t>
    </rPh>
    <phoneticPr fontId="1"/>
  </si>
  <si>
    <t>１．県政全体に関する満足度について</t>
    <rPh sb="2" eb="4">
      <t>ケンセイ</t>
    </rPh>
    <rPh sb="4" eb="6">
      <t>ゼンタイ</t>
    </rPh>
    <rPh sb="7" eb="8">
      <t>カン</t>
    </rPh>
    <rPh sb="10" eb="13">
      <t>マンゾクド</t>
    </rPh>
    <phoneticPr fontId="1"/>
  </si>
  <si>
    <t>２．県の広報・広聴活動について</t>
    <rPh sb="2" eb="3">
      <t>ケン</t>
    </rPh>
    <rPh sb="4" eb="6">
      <t>コウホウ</t>
    </rPh>
    <rPh sb="7" eb="9">
      <t>コウチョウ</t>
    </rPh>
    <rPh sb="9" eb="11">
      <t>カツドウ</t>
    </rPh>
    <phoneticPr fontId="1"/>
  </si>
  <si>
    <t>男</t>
  </si>
  <si>
    <t>女</t>
  </si>
  <si>
    <t>不明・無回答</t>
  </si>
  <si>
    <t>大津地域（大津市）</t>
  </si>
  <si>
    <t>湖南地域（草津市、守山市、栗東市、野洲市）</t>
  </si>
  <si>
    <t>甲賀地域（甲賀市、湖南市）</t>
  </si>
  <si>
    <t>湖東地域（彦根市、愛荘町、豊郷町、甲良町、多賀町）</t>
  </si>
  <si>
    <t>湖北地域（長浜市、米原市）</t>
  </si>
  <si>
    <t>湖西地域（高島市）</t>
  </si>
  <si>
    <t>農林漁業</t>
  </si>
  <si>
    <t>学生</t>
  </si>
  <si>
    <t>家事専業</t>
  </si>
  <si>
    <t>自宅</t>
  </si>
  <si>
    <t>今住んでいる市町</t>
  </si>
  <si>
    <t>県外</t>
  </si>
  <si>
    <t>３年未満</t>
  </si>
  <si>
    <t>３年以上～１０年未満</t>
  </si>
  <si>
    <t>１０年以上</t>
  </si>
  <si>
    <t>住みつづけたい</t>
  </si>
  <si>
    <t>住みつづけたいとは思わない</t>
  </si>
  <si>
    <t>どちらともいえない</t>
  </si>
  <si>
    <t>わからない</t>
  </si>
  <si>
    <t>その他</t>
  </si>
  <si>
    <t>審議会や委員会等の委員の公募</t>
  </si>
  <si>
    <t>県民相談の実施</t>
  </si>
  <si>
    <t>新聞</t>
  </si>
  <si>
    <t>テレビ</t>
  </si>
  <si>
    <t>ラジオ</t>
  </si>
  <si>
    <t>知人・友人の話</t>
  </si>
  <si>
    <t>知らない</t>
  </si>
  <si>
    <t>関心あり</t>
    <rPh sb="0" eb="2">
      <t>カンシン</t>
    </rPh>
    <phoneticPr fontId="1"/>
  </si>
  <si>
    <t>関心なし</t>
    <rPh sb="0" eb="2">
      <t>カンシン</t>
    </rPh>
    <phoneticPr fontId="1"/>
  </si>
  <si>
    <t>閲読・視聴・聴取率</t>
    <rPh sb="6" eb="8">
      <t>チョウシュ</t>
    </rPh>
    <phoneticPr fontId="4"/>
  </si>
  <si>
    <t>認知率</t>
    <rPh sb="0" eb="2">
      <t>ニンチ</t>
    </rPh>
    <rPh sb="2" eb="3">
      <t>リツ</t>
    </rPh>
    <phoneticPr fontId="5"/>
  </si>
  <si>
    <t>関心がある</t>
  </si>
  <si>
    <t>まあまあ関心がある</t>
  </si>
  <si>
    <t>あまり関心がない</t>
  </si>
  <si>
    <t>関心がない</t>
  </si>
  <si>
    <t>インターネット・手紙・ＦＡＸなどによる意見等の募集</t>
  </si>
  <si>
    <t>条例案や計画案などに対する意見等の募集</t>
  </si>
  <si>
    <t>満足度順位</t>
    <rPh sb="0" eb="3">
      <t>マンゾクド</t>
    </rPh>
    <rPh sb="3" eb="5">
      <t>ジュンイ</t>
    </rPh>
    <phoneticPr fontId="1"/>
  </si>
  <si>
    <t>不満度順位</t>
    <rPh sb="0" eb="2">
      <t>フマン</t>
    </rPh>
    <rPh sb="2" eb="3">
      <t>ド</t>
    </rPh>
    <rPh sb="3" eb="5">
      <t>ジュンイ</t>
    </rPh>
    <phoneticPr fontId="1"/>
  </si>
  <si>
    <t>問1 性別</t>
    <rPh sb="3" eb="5">
      <t>セイベツ</t>
    </rPh>
    <phoneticPr fontId="1"/>
  </si>
  <si>
    <t>答えたくない</t>
  </si>
  <si>
    <t>問2 年代</t>
    <phoneticPr fontId="1"/>
  </si>
  <si>
    <t>35～49歳</t>
  </si>
  <si>
    <t>50～64歳</t>
  </si>
  <si>
    <t>65～74歳</t>
  </si>
  <si>
    <t>75歳以上</t>
  </si>
  <si>
    <t>◇性・年代</t>
    <phoneticPr fontId="1"/>
  </si>
  <si>
    <t>問3 居住地域</t>
    <phoneticPr fontId="1"/>
  </si>
  <si>
    <t>東近江地域（近江八幡市、
東近江市、日野町、竜王町）</t>
    <phoneticPr fontId="1"/>
  </si>
  <si>
    <t>問4 職業</t>
    <phoneticPr fontId="1"/>
  </si>
  <si>
    <t>自営業・自由業</t>
  </si>
  <si>
    <t>常勤</t>
  </si>
  <si>
    <t>パート・アルバイト・派遣</t>
  </si>
  <si>
    <t>その他の職業</t>
  </si>
  <si>
    <t>無職</t>
  </si>
  <si>
    <t>今住んでいる市町以外の
県内の市町</t>
    <phoneticPr fontId="1"/>
  </si>
  <si>
    <t>問5 滋賀県での居住歴</t>
    <phoneticPr fontId="1"/>
  </si>
  <si>
    <t>生まれてからずっと滋賀県に住んでいる</t>
  </si>
  <si>
    <t>滋賀県で生まれて、県外に転出後、再び転入した</t>
  </si>
  <si>
    <t>県外で生まれて滋賀県へ転入した</t>
  </si>
  <si>
    <t>　　　問5（付問１） 滋賀県転入後の居住年数（問５で２または３と回答した人のみ）</t>
    <phoneticPr fontId="1"/>
  </si>
  <si>
    <t>問6 滋賀県への定住意向</t>
    <phoneticPr fontId="1"/>
  </si>
  <si>
    <t>問7 滋賀県に対する誇りの有無</t>
    <phoneticPr fontId="1"/>
  </si>
  <si>
    <t>(1+2)</t>
    <phoneticPr fontId="1"/>
  </si>
  <si>
    <t>(3+4)</t>
    <phoneticPr fontId="1"/>
  </si>
  <si>
    <t>持っている</t>
  </si>
  <si>
    <t>どちらかというと持っている</t>
  </si>
  <si>
    <t>あまり持っていない</t>
  </si>
  <si>
    <t>持っていない</t>
  </si>
  <si>
    <t>知事や県職員が県民の皆さんと直接対話を行う機会の提供</t>
  </si>
  <si>
    <t>郵送やインターネットによるアンケート調査の実施</t>
  </si>
  <si>
    <t>フリーペーパー</t>
  </si>
  <si>
    <t>(1～4)</t>
    <phoneticPr fontId="1"/>
  </si>
  <si>
    <t>いつもかかさず読んだり、
見たり、聴いたりしている</t>
    <phoneticPr fontId="1"/>
  </si>
  <si>
    <t>読んだり、見たり、聴いたりしている</t>
  </si>
  <si>
    <t>あまり読んだり、見たり、
聴いたりしない</t>
    <phoneticPr fontId="1"/>
  </si>
  <si>
    <t>知っているが、読んだり、
見たり、聴いたりしたことがない</t>
    <phoneticPr fontId="1"/>
  </si>
  <si>
    <t>閲読・視聴・聴取率順位</t>
    <rPh sb="6" eb="8">
      <t>チョウシュ</t>
    </rPh>
    <rPh sb="9" eb="11">
      <t>ジュンイ</t>
    </rPh>
    <phoneticPr fontId="4"/>
  </si>
  <si>
    <t>認知率順位</t>
    <rPh sb="0" eb="2">
      <t>ニンチ</t>
    </rPh>
    <rPh sb="2" eb="3">
      <t>リツ</t>
    </rPh>
    <rPh sb="3" eb="5">
      <t>ジュンイ</t>
    </rPh>
    <phoneticPr fontId="5"/>
  </si>
  <si>
    <t>ア．広報誌「滋賀プラスワン」</t>
  </si>
  <si>
    <t>オ．滋賀県公式ホームページ</t>
  </si>
  <si>
    <t>カ．滋賀県公式ツイッター</t>
  </si>
  <si>
    <t>キ．滋賀県公式フェイスブック</t>
  </si>
  <si>
    <t>ク．滋賀県公式インスタグラム</t>
  </si>
  <si>
    <t>ス．県議会ホームページ</t>
  </si>
  <si>
    <t>セ．県議会インターネット中継</t>
  </si>
  <si>
    <t>イ．テレビ番組「テレビ滋賀プラスワン」</t>
    <phoneticPr fontId="1"/>
  </si>
  <si>
    <t>ウ．テレビ番組「しらしがテレビ」</t>
    <phoneticPr fontId="1"/>
  </si>
  <si>
    <t>エ．テレビ番組「手話タイム・プラスワン」</t>
    <phoneticPr fontId="1"/>
  </si>
  <si>
    <t>ケ．ラジオ番組「滋賀プラスワンインフォメーション」</t>
    <phoneticPr fontId="1"/>
  </si>
  <si>
    <t>コ．県議会広報紙「滋賀県議会だより」</t>
    <phoneticPr fontId="1"/>
  </si>
  <si>
    <t>サ．テレビ番組「県議会リポート」「委員会活動リポート」</t>
    <phoneticPr fontId="1"/>
  </si>
  <si>
    <t>シ．テレビ番組「県議会ダイジェスト」</t>
    <phoneticPr fontId="1"/>
  </si>
  <si>
    <t>(1～3)</t>
    <phoneticPr fontId="1"/>
  </si>
  <si>
    <t>誇りあり</t>
    <rPh sb="0" eb="1">
      <t>ホコ</t>
    </rPh>
    <phoneticPr fontId="1"/>
  </si>
  <si>
    <t>誇りなし</t>
    <rPh sb="0" eb="1">
      <t>ホコ</t>
    </rPh>
    <phoneticPr fontId="1"/>
  </si>
  <si>
    <t>(1～5)</t>
    <phoneticPr fontId="1"/>
  </si>
  <si>
    <t>　　　問4（付問１） 主な勤務地（通学地）（問４で１～６のいずれかを回答した人のみ）</t>
    <phoneticPr fontId="1"/>
  </si>
  <si>
    <t>(6～8)</t>
    <phoneticPr fontId="1"/>
  </si>
  <si>
    <t>有職</t>
    <rPh sb="0" eb="2">
      <t>ユウショク</t>
    </rPh>
    <phoneticPr fontId="1"/>
  </si>
  <si>
    <t>無職</t>
    <rPh sb="0" eb="2">
      <t>ムショク</t>
    </rPh>
    <phoneticPr fontId="1"/>
  </si>
  <si>
    <t>滋賀県内</t>
    <rPh sb="0" eb="2">
      <t>シガ</t>
    </rPh>
    <rPh sb="2" eb="4">
      <t>ケンナイ</t>
    </rPh>
    <phoneticPr fontId="1"/>
  </si>
  <si>
    <t>同感する</t>
  </si>
  <si>
    <t>どちらかといえば同感する方である</t>
  </si>
  <si>
    <t>どちらかといえば同感しない方である</t>
  </si>
  <si>
    <t>同感しない</t>
  </si>
  <si>
    <t>同感する</t>
    <rPh sb="0" eb="2">
      <t>ドウカン</t>
    </rPh>
    <phoneticPr fontId="1"/>
  </si>
  <si>
    <t>同感しない</t>
    <rPh sb="0" eb="2">
      <t>ドウカン</t>
    </rPh>
    <phoneticPr fontId="1"/>
  </si>
  <si>
    <t>少し知っている</t>
  </si>
  <si>
    <t>聞いたことがある</t>
  </si>
  <si>
    <t>知らない（この調査で初めて知った）</t>
  </si>
  <si>
    <t>取り組んでいる</t>
  </si>
  <si>
    <t>取り組みたいことはあるが、できていない</t>
  </si>
  <si>
    <t>取り組みたくない</t>
  </si>
  <si>
    <t>感じる</t>
  </si>
  <si>
    <t>どちらかといえば感じる</t>
  </si>
  <si>
    <t>どちらかといえば感じない</t>
  </si>
  <si>
    <t>感じない</t>
  </si>
  <si>
    <t>分野</t>
    <rPh sb="0" eb="2">
      <t>ブンヤ</t>
    </rPh>
    <phoneticPr fontId="1"/>
  </si>
  <si>
    <t>人</t>
    <rPh sb="0" eb="1">
      <t>ヒト</t>
    </rPh>
    <phoneticPr fontId="1"/>
  </si>
  <si>
    <t>経済</t>
    <rPh sb="0" eb="2">
      <t>ケイザイ</t>
    </rPh>
    <phoneticPr fontId="1"/>
  </si>
  <si>
    <t>社会</t>
    <rPh sb="0" eb="2">
      <t>シャカイ</t>
    </rPh>
    <phoneticPr fontId="1"/>
  </si>
  <si>
    <t>環境</t>
    <rPh sb="0" eb="2">
      <t>カンキョウ</t>
    </rPh>
    <phoneticPr fontId="1"/>
  </si>
  <si>
    <t>問13－１　幸福度</t>
  </si>
  <si>
    <t>０点</t>
  </si>
  <si>
    <t>１点</t>
  </si>
  <si>
    <t>２点</t>
  </si>
  <si>
    <t>３点</t>
  </si>
  <si>
    <t>４点</t>
  </si>
  <si>
    <t>５点</t>
  </si>
  <si>
    <t>６点</t>
  </si>
  <si>
    <t>７点</t>
  </si>
  <si>
    <t>８点</t>
  </si>
  <si>
    <t>９点</t>
  </si>
  <si>
    <t>10点</t>
  </si>
  <si>
    <t>問13－２　幸せを感じる上で大切なこと（複数回答）</t>
  </si>
  <si>
    <t>自分らしい生き方</t>
  </si>
  <si>
    <t>結婚の有無</t>
  </si>
  <si>
    <t>身体の健康</t>
  </si>
  <si>
    <t>こころの健康</t>
  </si>
  <si>
    <t>子育て（環境・教育）</t>
  </si>
  <si>
    <t>仕事</t>
  </si>
  <si>
    <t>豊かな自然環境</t>
  </si>
  <si>
    <t>共生社会</t>
  </si>
  <si>
    <t>スポーツ活動</t>
  </si>
  <si>
    <t>文化芸術活動</t>
  </si>
  <si>
    <t>住まい・住環境</t>
  </si>
  <si>
    <t>治安のよさ</t>
  </si>
  <si>
    <t>家族とのつながり</t>
  </si>
  <si>
    <t>地域・友人とのつながり</t>
  </si>
  <si>
    <t>災害への備え</t>
  </si>
  <si>
    <t>学び・自己啓発</t>
  </si>
  <si>
    <t>問14　県の広聴活動への要望（３つ以内で複数回答）</t>
  </si>
  <si>
    <t>規正標本数
（総数）</t>
  </si>
  <si>
    <t>規正標本数
（総数）</t>
    <phoneticPr fontId="1"/>
  </si>
  <si>
    <t>医療サービスの充実</t>
  </si>
  <si>
    <t>福祉サービスの充実</t>
  </si>
  <si>
    <t>文化芸術に親しむ環境の整備</t>
  </si>
  <si>
    <t>スポーツに親しむ環境の整備</t>
  </si>
  <si>
    <t>子育て環境の整備</t>
  </si>
  <si>
    <t>教育の推進</t>
  </si>
  <si>
    <t>柔軟な働き方の推進</t>
  </si>
  <si>
    <t>健康づくり</t>
  </si>
  <si>
    <t>観光振興</t>
  </si>
  <si>
    <t>農林水産業の振興</t>
  </si>
  <si>
    <t>中小企業の活性化</t>
  </si>
  <si>
    <t>社会インフラの整備</t>
  </si>
  <si>
    <t>公共交通の活性化</t>
  </si>
  <si>
    <t>地域コミュニティの維持</t>
  </si>
  <si>
    <t>防災・減災対策</t>
  </si>
  <si>
    <t>防犯・交通安全</t>
  </si>
  <si>
    <t>農山漁村の多面的価値の維持</t>
  </si>
  <si>
    <t>共生社会の実現</t>
  </si>
  <si>
    <t>琵琶湖や山などの環境保全</t>
  </si>
  <si>
    <t>地球規模の気候変動への対応</t>
  </si>
  <si>
    <t>18～34歳</t>
  </si>
  <si>
    <t>男性・35～49歳</t>
  </si>
  <si>
    <t>男性・50～64歳</t>
  </si>
  <si>
    <t>男性・65～74歳</t>
  </si>
  <si>
    <t>男性・75歳以上</t>
  </si>
  <si>
    <t>女性・18～34歳</t>
  </si>
  <si>
    <t>女性・35～49歳</t>
  </si>
  <si>
    <t>女性・50～64歳</t>
  </si>
  <si>
    <t>女性・65～74歳</t>
  </si>
  <si>
    <t>女性・75歳以上</t>
  </si>
  <si>
    <t>性別不明・無回答</t>
    <rPh sb="5" eb="8">
      <t>ムカイトウ</t>
    </rPh>
    <phoneticPr fontId="1"/>
  </si>
  <si>
    <t>不明・無回答</t>
    <rPh sb="0" eb="2">
      <t>フメイ</t>
    </rPh>
    <phoneticPr fontId="2"/>
  </si>
  <si>
    <t>男性・18～34歳</t>
    <rPh sb="0" eb="2">
      <t>ダンセイ</t>
    </rPh>
    <phoneticPr fontId="2"/>
  </si>
  <si>
    <t>男性・年齢不明</t>
    <rPh sb="0" eb="2">
      <t>ダンセイ</t>
    </rPh>
    <rPh sb="3" eb="7">
      <t>ネンレイフメイ</t>
    </rPh>
    <phoneticPr fontId="2"/>
  </si>
  <si>
    <t>女性・年齢不明</t>
    <rPh sb="0" eb="2">
      <t>ジョセイ</t>
    </rPh>
    <rPh sb="3" eb="7">
      <t>ネンレイフメイ</t>
    </rPh>
    <phoneticPr fontId="2"/>
  </si>
  <si>
    <t>答えたくない・18～34歳</t>
    <rPh sb="0" eb="1">
      <t>コタ</t>
    </rPh>
    <phoneticPr fontId="2"/>
  </si>
  <si>
    <t>答えたくない・35～49歳</t>
    <rPh sb="0" eb="1">
      <t>コタ</t>
    </rPh>
    <phoneticPr fontId="2"/>
  </si>
  <si>
    <t>答えたくない・75歳以上</t>
    <rPh sb="0" eb="1">
      <t>コタ</t>
    </rPh>
    <rPh sb="9" eb="12">
      <t>サイイジョウ</t>
    </rPh>
    <phoneticPr fontId="2"/>
  </si>
  <si>
    <t>問8　県政への関心</t>
    <phoneticPr fontId="1"/>
  </si>
  <si>
    <t>　　　問８付問１　県政に関心がある理由（問８で１または２と回答した人のみ）</t>
    <rPh sb="5" eb="7">
      <t>フモン</t>
    </rPh>
    <rPh sb="17" eb="19">
      <t>リユウ</t>
    </rPh>
    <rPh sb="20" eb="21">
      <t>トイ</t>
    </rPh>
    <rPh sb="29" eb="31">
      <t>カイトウ</t>
    </rPh>
    <rPh sb="33" eb="34">
      <t>ヒト</t>
    </rPh>
    <phoneticPr fontId="2"/>
  </si>
  <si>
    <t>県政は、自分の生活に関わりがあると思うから</t>
  </si>
  <si>
    <t>県の仕事に実際に接する機会があるから</t>
  </si>
  <si>
    <t>県の取組や仕事について、日頃から注目するようにしているから</t>
  </si>
  <si>
    <t>新聞やメディア等で県の取組について、よく見聞きするから</t>
  </si>
  <si>
    <t>県が現在行っていることに不満があるから</t>
  </si>
  <si>
    <t>　　　問８付問２　県政に関心がない理由（問８で３または４と回答した人のみ）</t>
    <rPh sb="5" eb="7">
      <t>フモン</t>
    </rPh>
    <rPh sb="17" eb="19">
      <t>リユウ</t>
    </rPh>
    <rPh sb="20" eb="21">
      <t>トイ</t>
    </rPh>
    <rPh sb="29" eb="31">
      <t>カイトウ</t>
    </rPh>
    <rPh sb="33" eb="34">
      <t>ヒト</t>
    </rPh>
    <phoneticPr fontId="2"/>
  </si>
  <si>
    <t>県政は、自分の生活にあまり関係がないと思うから</t>
  </si>
  <si>
    <t>県の仕事に実際に接する機会がないから</t>
  </si>
  <si>
    <t>県が実施していることについて知らない（わかりにくい）から</t>
  </si>
  <si>
    <t>県の仕事を信頼しているから</t>
  </si>
  <si>
    <t>問10　県民生活への満足度</t>
    <phoneticPr fontId="1"/>
  </si>
  <si>
    <t>問９　性別役割分担意識への共感</t>
    <phoneticPr fontId="1"/>
  </si>
  <si>
    <t>ア　健康的な日常生活を送れていると感じますか。</t>
    <phoneticPr fontId="1"/>
  </si>
  <si>
    <t>イ　必要な医療サービスを利用できる環境が整っていると感じますか。</t>
    <phoneticPr fontId="1"/>
  </si>
  <si>
    <t>ウ　必要な福祉サービスを利用できる環境が整っていると感じますか。</t>
    <phoneticPr fontId="1"/>
  </si>
  <si>
    <t>エ　文化芸術活動に取り組むことができる環境が整っていると感じますか。</t>
    <phoneticPr fontId="1"/>
  </si>
  <si>
    <t>オ　スポーツをしたり、見たり、支えたりする環境や機会が整っていると感じますか。</t>
    <phoneticPr fontId="1"/>
  </si>
  <si>
    <t>カ　子どもを生み育てる環境が整っていると感じますか。</t>
    <phoneticPr fontId="1"/>
  </si>
  <si>
    <t>キ　子どもの教育環境が整っていると感じますか。</t>
    <phoneticPr fontId="1"/>
  </si>
  <si>
    <t>ク　出産、子育て、介護などとも両立した柔軟な働き方ができる環境が整っていると感じますか。</t>
    <phoneticPr fontId="1"/>
  </si>
  <si>
    <t>ケ　県内の中小企業の活動が活発であると感じますか。</t>
    <phoneticPr fontId="1"/>
  </si>
  <si>
    <t>コ　滋賀県の魅力が発信されていると感じますか。</t>
    <phoneticPr fontId="1"/>
  </si>
  <si>
    <t>サ　農林水産業に魅力を感じますか。</t>
    <phoneticPr fontId="1"/>
  </si>
  <si>
    <t>シ　道路などの社会インフラが整っていると感じますか。</t>
    <phoneticPr fontId="1"/>
  </si>
  <si>
    <t>ス　鉄道やバスなどの公共交通が整っていると感じますか。</t>
    <phoneticPr fontId="1"/>
  </si>
  <si>
    <t>セ　地域とのつながりが維持されていると感じますか。</t>
    <phoneticPr fontId="1"/>
  </si>
  <si>
    <t>ソ　災害に対する備えが進んでいると感じますか。</t>
    <phoneticPr fontId="1"/>
  </si>
  <si>
    <t>タ　犯罪や事故が少なく、安全・安心な生活が送れていると感じますか。</t>
    <phoneticPr fontId="1"/>
  </si>
  <si>
    <t>チ　農山漁村が持つ美しい風景や生活文化が守られていると感じますか。</t>
    <phoneticPr fontId="1"/>
  </si>
  <si>
    <t>ツ　年齢、性別、病気・障害の有無、国籍などにかかわらず、一人ひとりの人権が尊重され、個性や能力が発揮できる社会(共生社会)になっていると感じますか。</t>
    <phoneticPr fontId="1"/>
  </si>
  <si>
    <t>テ　琵琶湖や山といった身近な自然や環境が守られていると感じますか。</t>
    <phoneticPr fontId="1"/>
  </si>
  <si>
    <t>ト　地球温暖化などへの対応が進んでいると感じますか。</t>
    <phoneticPr fontId="1"/>
  </si>
  <si>
    <t>問11　力を入れてほしい県の施策（５つ以内で複数回答）</t>
    <phoneticPr fontId="1"/>
  </si>
  <si>
    <t>問12　ＳＤＧｓの認知度</t>
    <phoneticPr fontId="5"/>
  </si>
  <si>
    <t>家計（消費・所得）</t>
  </si>
  <si>
    <t>不明・無回答</t>
    <rPh sb="0" eb="2">
      <t>フメイ</t>
    </rPh>
    <rPh sb="3" eb="6">
      <t>ムカイトウ</t>
    </rPh>
    <phoneticPr fontId="2"/>
  </si>
  <si>
    <t>自治体が発行する広報誌</t>
  </si>
  <si>
    <t>雑誌（自治体が発行する広報誌を除く）</t>
  </si>
  <si>
    <t>ポスター・チラシ</t>
  </si>
  <si>
    <t>ＳＮＳ（LINE、Twitter、Facebook、Instagram等）</t>
  </si>
  <si>
    <t>動画共有サイト（YouTube等）</t>
  </si>
  <si>
    <t>インターネット（SNS・動画共有サイトを除く）</t>
    <rPh sb="12" eb="16">
      <t>ドウガキョウユウ</t>
    </rPh>
    <rPh sb="20" eb="21">
      <t>ノゾ</t>
    </rPh>
    <phoneticPr fontId="2"/>
  </si>
  <si>
    <t>その他</t>
    <rPh sb="2" eb="3">
      <t>タ</t>
    </rPh>
    <phoneticPr fontId="2"/>
  </si>
  <si>
    <t>フリーペーパー</t>
    <phoneticPr fontId="2"/>
  </si>
  <si>
    <t>問16　県政情報の入手方法（複数回答）</t>
    <rPh sb="0" eb="1">
      <t>トイ</t>
    </rPh>
    <rPh sb="4" eb="8">
      <t>ケンセイジョウホウ</t>
    </rPh>
    <rPh sb="9" eb="13">
      <t>ニュウシュホウホウ</t>
    </rPh>
    <rPh sb="13" eb="19">
      <t>フク</t>
    </rPh>
    <phoneticPr fontId="2"/>
  </si>
  <si>
    <t>テレビ（ＮＨＫ）</t>
  </si>
  <si>
    <t>県広報誌「滋賀プラスワン」</t>
  </si>
  <si>
    <t>市・町が発行する広報誌</t>
  </si>
  <si>
    <t>問17　信頼している情報媒体（複数回答）</t>
    <rPh sb="0" eb="1">
      <t>トイ</t>
    </rPh>
    <rPh sb="4" eb="6">
      <t>シンライ</t>
    </rPh>
    <rPh sb="10" eb="14">
      <t>ジョウホウバイタイ</t>
    </rPh>
    <rPh sb="14" eb="20">
      <t>フク</t>
    </rPh>
    <phoneticPr fontId="2"/>
  </si>
  <si>
    <t>自治体が運営するＳＮＳ（LINE、Twitter、Facebook、Instagram等）</t>
  </si>
  <si>
    <t>SNS（自治体が運営するＳＮＳを除く）</t>
    <rPh sb="16" eb="17">
      <t>ノゾ</t>
    </rPh>
    <phoneticPr fontId="2"/>
  </si>
  <si>
    <t>自治体のホームページ</t>
  </si>
  <si>
    <t>インターネットのホームページ（自治体のホームページを除く）</t>
    <rPh sb="26" eb="27">
      <t>ノゾ</t>
    </rPh>
    <phoneticPr fontId="2"/>
  </si>
  <si>
    <t>新聞折込チラシ</t>
  </si>
  <si>
    <t>自治会等の回覧板</t>
  </si>
  <si>
    <t>県公式ホームページ</t>
  </si>
  <si>
    <t>スマートフォン等のニュースアプリ</t>
  </si>
  <si>
    <t>ウェブ広告</t>
  </si>
  <si>
    <t>メールマガジン</t>
  </si>
  <si>
    <t>電車やバス等公共交通機関の車内広告</t>
  </si>
  <si>
    <t>問19　県の広報の認知率</t>
    <rPh sb="11" eb="12">
      <t>リツ</t>
    </rPh>
    <phoneticPr fontId="2"/>
  </si>
  <si>
    <t>県政情報はあまり入ってこない</t>
    <phoneticPr fontId="2"/>
  </si>
  <si>
    <t>知人・友人の話</t>
    <phoneticPr fontId="2"/>
  </si>
  <si>
    <t>問20　琵琶湖の現状についての認識</t>
    <rPh sb="0" eb="1">
      <t>トイ</t>
    </rPh>
    <rPh sb="4" eb="7">
      <t>ビワコ</t>
    </rPh>
    <rPh sb="8" eb="10">
      <t>ゲンジョウ</t>
    </rPh>
    <rPh sb="15" eb="17">
      <t>ニンシキ</t>
    </rPh>
    <phoneticPr fontId="2"/>
  </si>
  <si>
    <t>３．琵琶湖の保全および再生について</t>
    <rPh sb="2" eb="5">
      <t>ビワコ</t>
    </rPh>
    <rPh sb="6" eb="8">
      <t>ホゼン</t>
    </rPh>
    <rPh sb="11" eb="13">
      <t>サイセイ</t>
    </rPh>
    <phoneticPr fontId="1"/>
  </si>
  <si>
    <t>非常にそう思う</t>
  </si>
  <si>
    <t>そう思う</t>
  </si>
  <si>
    <t>どちらでもない</t>
  </si>
  <si>
    <t>そう思わない</t>
  </si>
  <si>
    <t>全くそう思わない</t>
  </si>
  <si>
    <t>ア　琵琶湖の水は質と量ともに良好で十分である</t>
    <phoneticPr fontId="2"/>
  </si>
  <si>
    <t>イ　琵琶湖とその周辺の生態系は豊かである</t>
    <phoneticPr fontId="1"/>
  </si>
  <si>
    <t>ウ　琵琶湖や湖岸の景観は良好である</t>
    <phoneticPr fontId="1"/>
  </si>
  <si>
    <t>エ　日常的な生活、文化、学習の場として人々と琵琶湖との関わりが深い</t>
    <phoneticPr fontId="1"/>
  </si>
  <si>
    <t>オ　琵琶湖は、漁業や観光など産業資源として役立っている</t>
    <phoneticPr fontId="1"/>
  </si>
  <si>
    <t>琵琶湖の水質改善</t>
  </si>
  <si>
    <t>琵琶湖の水の水源となる森林の整備・保全</t>
  </si>
  <si>
    <t>ヨシ群落、内湖、砂浜、自然湖岸の再生</t>
  </si>
  <si>
    <t>ブラックバスやブルーギルなど外来動物対策</t>
  </si>
  <si>
    <t>オオバナミズキンバイやナガエツルノゲイトウなど外来植物対策</t>
  </si>
  <si>
    <t>カワウ（鵜）対策</t>
  </si>
  <si>
    <t>琵琶湖の水草、流れ藻対策</t>
  </si>
  <si>
    <t>プラスチックごみなど湖岸に漂着するごみ対策（流れ藻を除く）</t>
  </si>
  <si>
    <t>湖底の環境悪化の改善</t>
  </si>
  <si>
    <t>琵琶湖における水産資源（ニゴロブナ、ホンモロコ、セタシジミなど）の回復</t>
  </si>
  <si>
    <t>環境に配慮した農業の普及、琵琶湖の環境と調和のとれた産業の振興</t>
  </si>
  <si>
    <t>エコツーリズムや琵琶湖を活かした観光振興</t>
  </si>
  <si>
    <t>景観の保全</t>
  </si>
  <si>
    <t>体験学習や自然観察会など環境教育・環境学習の充実</t>
  </si>
  <si>
    <t>問22　暮らしの中での琵琶湖との関わり</t>
    <rPh sb="0" eb="1">
      <t>トイ</t>
    </rPh>
    <rPh sb="4" eb="5">
      <t>ク</t>
    </rPh>
    <rPh sb="8" eb="9">
      <t>ナカ</t>
    </rPh>
    <rPh sb="11" eb="14">
      <t>ビワコ</t>
    </rPh>
    <rPh sb="16" eb="17">
      <t>カカ</t>
    </rPh>
    <phoneticPr fontId="2"/>
  </si>
  <si>
    <t>はい</t>
  </si>
  <si>
    <t>いいえ</t>
  </si>
  <si>
    <t>ア　月１回以上、琵琶湖で捕れた魚や貝を使って料理を作り、食べている</t>
    <phoneticPr fontId="2"/>
  </si>
  <si>
    <t>イ　家庭排水をできるだけ汚さないように、気をつけている</t>
    <phoneticPr fontId="1"/>
  </si>
  <si>
    <t>ウ　過去１年間に琵琶湖や川で遊んだことがある</t>
    <phoneticPr fontId="1"/>
  </si>
  <si>
    <t>エ　琵琶湖や河川を大切に思っている</t>
    <phoneticPr fontId="1"/>
  </si>
  <si>
    <t>問23　環境保全行動を行っているか</t>
    <rPh sb="0" eb="1">
      <t>トイ</t>
    </rPh>
    <rPh sb="4" eb="10">
      <t>カンキョウホゼンコウドウ</t>
    </rPh>
    <rPh sb="11" eb="12">
      <t>オコナ</t>
    </rPh>
    <phoneticPr fontId="2"/>
  </si>
  <si>
    <t>積極的に行っている</t>
    <rPh sb="0" eb="3">
      <t>セッキョクテキ</t>
    </rPh>
    <rPh sb="4" eb="5">
      <t>オコナ</t>
    </rPh>
    <phoneticPr fontId="2"/>
  </si>
  <si>
    <t>できるだけ行っている</t>
    <rPh sb="5" eb="6">
      <t>オコナ</t>
    </rPh>
    <phoneticPr fontId="2"/>
  </si>
  <si>
    <t>あまり行っていない</t>
    <rPh sb="3" eb="4">
      <t>オコナ</t>
    </rPh>
    <phoneticPr fontId="2"/>
  </si>
  <si>
    <t>全く行っていない</t>
    <rPh sb="0" eb="1">
      <t>マッタ</t>
    </rPh>
    <rPh sb="2" eb="3">
      <t>オコナ</t>
    </rPh>
    <phoneticPr fontId="2"/>
  </si>
  <si>
    <t>行いたいが、何をすればよいかわからない</t>
  </si>
  <si>
    <t>行いたいが、一人ではその気にならない</t>
  </si>
  <si>
    <t>行いたいが、機会がない</t>
  </si>
  <si>
    <t>仕事や家事、学業が忙しく、行う余裕がない</t>
  </si>
  <si>
    <t>環境保全行動には興味がない</t>
  </si>
  <si>
    <t>４．豪雨災害に関する意識について</t>
    <rPh sb="2" eb="6">
      <t>ゴウウサイ</t>
    </rPh>
    <rPh sb="7" eb="8">
      <t>カン</t>
    </rPh>
    <rPh sb="10" eb="12">
      <t>イシキ</t>
    </rPh>
    <phoneticPr fontId="1"/>
  </si>
  <si>
    <t>確認したことがある</t>
  </si>
  <si>
    <t>確認したことがない</t>
  </si>
  <si>
    <t>市町が配布したハザードマップ（防災マップ）</t>
  </si>
  <si>
    <t>市町のホームページ（インターネット）</t>
  </si>
  <si>
    <t>滋賀県防災情報マップ（インターネット）</t>
  </si>
  <si>
    <t>自宅は被害に遭わないと思っているから</t>
  </si>
  <si>
    <t>リスクを確認する方法を知らないから</t>
  </si>
  <si>
    <t>指定された避難場所に避難する</t>
  </si>
  <si>
    <t>家の２階以上に垂直避難する</t>
  </si>
  <si>
    <t>避難場所にこだわらず、安全な場所（親戚の家等）に避難する</t>
  </si>
  <si>
    <t>避難しない</t>
  </si>
  <si>
    <t>問29　避難を開始するタイミング（３つ以内で複数回答）（問28で１～３のいずれかを回答した人のみ）</t>
    <rPh sb="0" eb="1">
      <t>トイ</t>
    </rPh>
    <rPh sb="19" eb="21">
      <t>イナイ</t>
    </rPh>
    <rPh sb="22" eb="24">
      <t>フクスウ</t>
    </rPh>
    <rPh sb="24" eb="26">
      <t>カイトウ</t>
    </rPh>
    <phoneticPr fontId="2"/>
  </si>
  <si>
    <t>警戒レベル３の「避難準備・高齢者等避難開始」が発令された時</t>
  </si>
  <si>
    <t>警戒レベル４の「避難勧告」が発令された時</t>
  </si>
  <si>
    <t>警戒レベル４の「避難指示（緊急）」が発令された時</t>
  </si>
  <si>
    <t>「大雨警報」「洪水警報」が発表された時（警戒レベル３相当情報）</t>
  </si>
  <si>
    <t>「土砂災害警戒情報」が発表された時（警戒レベル４相当情報）</t>
  </si>
  <si>
    <t>「大雨特別警報」が発表された時（警戒レベル５相当情報）</t>
  </si>
  <si>
    <t>自宅の周辺で浸水が発生するなど危険が迫ってきた時</t>
  </si>
  <si>
    <t>自治会や近所の人から避難するよう声を掛けられた時</t>
  </si>
  <si>
    <t>近所の人が避難をはじめた時</t>
  </si>
  <si>
    <t>満足</t>
    <rPh sb="0" eb="2">
      <t>マンゾク</t>
    </rPh>
    <phoneticPr fontId="1"/>
  </si>
  <si>
    <t>不満</t>
    <rPh sb="0" eb="2">
      <t>フマン</t>
    </rPh>
    <phoneticPr fontId="1"/>
  </si>
  <si>
    <t>よく知っている</t>
  </si>
  <si>
    <t>取り組みたいが、何に取り組めばよいか分からない</t>
  </si>
  <si>
    <t>問12付問　ＳＤＧｓを意識した取り組み（問12で１または２と回答した人のみ）</t>
    <phoneticPr fontId="5"/>
  </si>
  <si>
    <t>問15　情報の入手方法（複数回答）</t>
  </si>
  <si>
    <t>問18　県政情報の把握に便利な媒体（３つ以内で複数回答）</t>
    <rPh sb="0" eb="1">
      <t>トイ</t>
    </rPh>
    <rPh sb="4" eb="8">
      <t>ケンセイジョウホウ</t>
    </rPh>
    <rPh sb="9" eb="11">
      <t>ハアク</t>
    </rPh>
    <rPh sb="12" eb="14">
      <t>ベンリ</t>
    </rPh>
    <rPh sb="15" eb="17">
      <t>バイタイ</t>
    </rPh>
    <rPh sb="20" eb="22">
      <t>イナイ</t>
    </rPh>
    <rPh sb="23" eb="25">
      <t>フクスウ</t>
    </rPh>
    <rPh sb="25" eb="27">
      <t>カイトウ</t>
    </rPh>
    <phoneticPr fontId="2"/>
  </si>
  <si>
    <t>問21　琵琶湖の保全・再生のために力を入れるべき取り組み（３つ以内で複数回答）</t>
    <rPh sb="0" eb="1">
      <t>トイ</t>
    </rPh>
    <rPh sb="4" eb="7">
      <t>ビワコ</t>
    </rPh>
    <rPh sb="8" eb="10">
      <t>ホゼン</t>
    </rPh>
    <rPh sb="11" eb="13">
      <t>サイセイ</t>
    </rPh>
    <rPh sb="17" eb="18">
      <t>チカラ</t>
    </rPh>
    <rPh sb="19" eb="22">
      <t>イ</t>
    </rPh>
    <rPh sb="24" eb="25">
      <t>ト</t>
    </rPh>
    <rPh sb="26" eb="27">
      <t>ク</t>
    </rPh>
    <rPh sb="31" eb="33">
      <t>イナイ</t>
    </rPh>
    <rPh sb="34" eb="36">
      <t>フクスウ</t>
    </rPh>
    <rPh sb="36" eb="38">
      <t>カイトウ</t>
    </rPh>
    <phoneticPr fontId="2"/>
  </si>
  <si>
    <t>問24　環境保全行動を行っていない理由（２つ以内で複数回答）（問23で３または４と回答した人のみ）</t>
    <rPh sb="0" eb="1">
      <t>トイ</t>
    </rPh>
    <rPh sb="4" eb="10">
      <t>カンキョウホゼンコウドウ</t>
    </rPh>
    <rPh sb="11" eb="12">
      <t>オコナ</t>
    </rPh>
    <rPh sb="17" eb="19">
      <t>リユウ</t>
    </rPh>
    <rPh sb="22" eb="24">
      <t>イナイ</t>
    </rPh>
    <rPh sb="25" eb="27">
      <t>フクスウ</t>
    </rPh>
    <rPh sb="27" eb="29">
      <t>カイトウ</t>
    </rPh>
    <rPh sb="31" eb="32">
      <t>トイ</t>
    </rPh>
    <rPh sb="41" eb="43">
      <t>カイトウ</t>
    </rPh>
    <rPh sb="45" eb="46">
      <t>ヒト</t>
    </rPh>
    <phoneticPr fontId="2"/>
  </si>
  <si>
    <t>問25　自宅の豪雨災害リスクの確認</t>
    <rPh sb="4" eb="6">
      <t>ジタク</t>
    </rPh>
    <rPh sb="7" eb="9">
      <t>ゴウウ</t>
    </rPh>
    <rPh sb="9" eb="11">
      <t>サイガイ</t>
    </rPh>
    <rPh sb="15" eb="17">
      <t>カクニン</t>
    </rPh>
    <phoneticPr fontId="2"/>
  </si>
  <si>
    <t>問26　自宅の豪雨災害リスクを確認した方法（複数回答）（問25で１を回答した人のみ）</t>
    <rPh sb="4" eb="6">
      <t>ジタク</t>
    </rPh>
    <rPh sb="7" eb="9">
      <t>ゴウウ</t>
    </rPh>
    <rPh sb="9" eb="11">
      <t>サイガイ</t>
    </rPh>
    <rPh sb="15" eb="17">
      <t>カクニン</t>
    </rPh>
    <rPh sb="19" eb="21">
      <t>ホウホウ</t>
    </rPh>
    <rPh sb="22" eb="24">
      <t>フクスウ</t>
    </rPh>
    <rPh sb="24" eb="26">
      <t>カイトウ</t>
    </rPh>
    <phoneticPr fontId="2"/>
  </si>
  <si>
    <t>問27　自宅の豪雨災害リスクを確認しない理由（問25で２を回答した人のみ）</t>
    <rPh sb="0" eb="1">
      <t>トイ</t>
    </rPh>
    <rPh sb="7" eb="11">
      <t>ゴウウ</t>
    </rPh>
    <phoneticPr fontId="2"/>
  </si>
  <si>
    <t>ハザードマップ（防災マップ）を持っていないから</t>
    <rPh sb="8" eb="10">
      <t>ボウサイ</t>
    </rPh>
    <phoneticPr fontId="2"/>
  </si>
  <si>
    <t>ハザードマップ（防災マップ）を持っているが見方がわからないから</t>
  </si>
  <si>
    <t>問28　豪雨災害の危険性が高くなってきた場合の行動</t>
    <rPh sb="0" eb="1">
      <t>トイ</t>
    </rPh>
    <rPh sb="4" eb="6">
      <t>ゴウウ</t>
    </rPh>
    <phoneticPr fontId="2"/>
  </si>
  <si>
    <t>その他</t>
    <phoneticPr fontId="1"/>
  </si>
  <si>
    <t>テレビ（びわ湖放送）</t>
    <rPh sb="6" eb="7">
      <t>コ</t>
    </rPh>
    <phoneticPr fontId="1"/>
  </si>
  <si>
    <t>テレビ（びわ湖放送・ＮＨＫを除く）</t>
    <rPh sb="7" eb="9">
      <t>ホウソウ</t>
    </rPh>
    <rPh sb="14" eb="15">
      <t>ノゾ</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</si>
</sst>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位&quot;"/>
    <numFmt numFmtId="178" formatCode="#,##0_);[Red]\(#,##0\)"/>
    <numFmt numFmtId="179" formatCode="0.0&quot; %&quot;"/>
    <numFmt numFmtId="180" formatCode="0.0%"/>
  </numFmts>
  <fonts count="13" x14ac:knownFonts="1">
    <font>
      <sz val="10"/>
      <name val="ＭＳ Ｐゴシック"/>
      <charset val="128"/>
    </font>
    <font>
      <sz val="6"/>
      <name val="ＭＳ ゴシック"/>
      <family val="3"/>
      <charset val="128"/>
    </font>
    <font>
      <sz val="10"/>
      <name val="ＭＳ Ｐゴシック"/>
      <family val="3"/>
      <charset val="128"/>
    </font>
    <font>
      <sz val="10"/>
      <name val="ＭＳ Ｐゴシック"/>
      <family val="3"/>
      <charset val="128"/>
    </font>
    <font>
      <u/>
      <sz val="10"/>
      <color indexed="12"/>
      <name val="ＭＳ Ｐゴシック"/>
      <family val="3"/>
      <charset val="128"/>
    </font>
    <font>
      <sz val="6"/>
      <name val="ＭＳ Ｐゴシック"/>
      <family val="3"/>
      <charset val="128"/>
    </font>
    <font>
      <sz val="9"/>
      <name val="ＭＳ Ｐゴシック"/>
      <family val="3"/>
      <charset val="128"/>
    </font>
    <font>
      <sz val="10"/>
      <color indexed="23"/>
      <name val="ＭＳ Ｐゴシック"/>
      <family val="3"/>
      <charset val="128"/>
    </font>
    <font>
      <sz val="12"/>
      <name val="ＭＳ Ｐゴシック"/>
      <family val="3"/>
      <charset val="128"/>
    </font>
    <font>
      <b/>
      <sz val="14"/>
      <name val="ＭＳ Ｐゴシック"/>
      <family val="3"/>
      <charset val="128"/>
    </font>
    <font>
      <i/>
      <sz val="8"/>
      <color indexed="63"/>
      <name val="ＭＳ Ｐゴシック"/>
      <family val="3"/>
      <charset val="128"/>
    </font>
    <font>
      <b/>
      <sz val="18"/>
      <name val="ＭＳ Ｐゴシック"/>
      <family val="3"/>
      <charset val="128"/>
    </font>
    <font>
      <sz val="10"/>
      <name val="ＭＳ ゴシック"/>
      <family val="3"/>
      <charset val="128"/>
    </font>
  </fonts>
  <fills count="2">
    <fill>
      <patternFill patternType="none"/>
    </fill>
    <fill>
      <patternFill patternType="gray125"/>
    </fill>
  </fills>
  <borders count="43">
    <border>
      <left/>
      <right/>
      <top/>
      <bottom/>
      <diagonal/>
    </border>
    <border>
      <left/>
      <right/>
      <top/>
      <bottom style="medium">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bottom style="thin">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style="thin">
        <color indexed="64"/>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76">
    <xf numFmtId="0" fontId="0" fillId="0" borderId="0" xfId="0">
      <alignment vertical="center"/>
    </xf>
    <xf numFmtId="178" fontId="2" fillId="0" borderId="22" xfId="0" applyNumberFormat="1" applyFont="1" applyFill="1" applyBorder="1">
      <alignment vertical="center"/>
    </xf>
    <xf numFmtId="178" fontId="2" fillId="0" borderId="23" xfId="0" applyNumberFormat="1" applyFont="1" applyFill="1" applyBorder="1">
      <alignment vertical="center"/>
    </xf>
    <xf numFmtId="178" fontId="2" fillId="0" borderId="24" xfId="0" applyNumberFormat="1" applyFont="1" applyFill="1" applyBorder="1">
      <alignment vertical="center"/>
    </xf>
    <xf numFmtId="178" fontId="2" fillId="0" borderId="2" xfId="0" applyNumberFormat="1" applyFont="1" applyFill="1" applyBorder="1">
      <alignment vertical="center"/>
    </xf>
    <xf numFmtId="180" fontId="2" fillId="0" borderId="30" xfId="1" applyNumberFormat="1" applyFont="1" applyFill="1" applyBorder="1">
      <alignment vertical="center"/>
    </xf>
    <xf numFmtId="180" fontId="2" fillId="0" borderId="31" xfId="1" applyNumberFormat="1" applyFont="1" applyFill="1" applyBorder="1">
      <alignment vertical="center"/>
    </xf>
    <xf numFmtId="180" fontId="2" fillId="0" borderId="14" xfId="1" applyNumberFormat="1" applyFont="1" applyFill="1" applyBorder="1">
      <alignment vertical="center"/>
    </xf>
    <xf numFmtId="0" fontId="2" fillId="0" borderId="7" xfId="0" applyFont="1" applyFill="1" applyBorder="1" applyAlignment="1">
      <alignment horizontal="center" vertical="top" textRotation="255" wrapText="1"/>
    </xf>
    <xf numFmtId="0" fontId="2" fillId="0" borderId="8" xfId="0" applyFont="1" applyFill="1" applyBorder="1" applyAlignment="1">
      <alignment horizontal="center" vertical="top" textRotation="255" wrapText="1"/>
    </xf>
    <xf numFmtId="0" fontId="2" fillId="0" borderId="9" xfId="0" applyFont="1" applyFill="1" applyBorder="1" applyAlignment="1">
      <alignment horizontal="center" vertical="top" textRotation="255" wrapText="1"/>
    </xf>
    <xf numFmtId="180" fontId="2" fillId="0" borderId="30" xfId="0" applyNumberFormat="1" applyFont="1" applyFill="1" applyBorder="1">
      <alignment vertical="center"/>
    </xf>
    <xf numFmtId="180" fontId="2" fillId="0" borderId="31" xfId="0" applyNumberFormat="1" applyFont="1" applyFill="1" applyBorder="1">
      <alignment vertical="center"/>
    </xf>
    <xf numFmtId="180" fontId="2" fillId="0" borderId="14" xfId="0" applyNumberFormat="1" applyFont="1" applyFill="1" applyBorder="1">
      <alignmen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2" fillId="0" borderId="21" xfId="0" applyFont="1" applyFill="1" applyBorder="1">
      <alignment vertical="center"/>
    </xf>
    <xf numFmtId="0" fontId="2" fillId="0" borderId="32" xfId="0" applyFont="1" applyFill="1" applyBorder="1" applyAlignment="1">
      <alignment horizontal="center" vertical="top" textRotation="255" wrapText="1"/>
    </xf>
    <xf numFmtId="178" fontId="2" fillId="0" borderId="33" xfId="0" applyNumberFormat="1" applyFont="1" applyFill="1" applyBorder="1">
      <alignment vertical="center"/>
    </xf>
    <xf numFmtId="180" fontId="2" fillId="0" borderId="34" xfId="0" applyNumberFormat="1" applyFont="1" applyFill="1" applyBorder="1">
      <alignment vertical="center"/>
    </xf>
    <xf numFmtId="180" fontId="2" fillId="0" borderId="25" xfId="0" applyNumberFormat="1" applyFont="1" applyFill="1" applyBorder="1">
      <alignment vertical="center"/>
    </xf>
    <xf numFmtId="176" fontId="2" fillId="0" borderId="28" xfId="0" applyNumberFormat="1" applyFont="1" applyFill="1" applyBorder="1">
      <alignment vertical="center"/>
    </xf>
    <xf numFmtId="180" fontId="2" fillId="0" borderId="18" xfId="0" applyNumberFormat="1" applyFont="1" applyFill="1" applyBorder="1">
      <alignment vertical="center"/>
    </xf>
    <xf numFmtId="0" fontId="2" fillId="0" borderId="0" xfId="0" applyFont="1" applyFill="1">
      <alignment vertical="center"/>
    </xf>
    <xf numFmtId="0" fontId="6" fillId="0" borderId="8" xfId="0" applyFont="1" applyFill="1" applyBorder="1" applyAlignment="1">
      <alignment horizontal="center" vertical="top" textRotation="255" wrapText="1"/>
    </xf>
    <xf numFmtId="179" fontId="2" fillId="0" borderId="0" xfId="0" applyNumberFormat="1" applyFont="1" applyFill="1" applyBorder="1">
      <alignment vertical="center"/>
    </xf>
    <xf numFmtId="180" fontId="2" fillId="0" borderId="0" xfId="0" applyNumberFormat="1" applyFont="1" applyFill="1" applyBorder="1">
      <alignment vertical="center"/>
    </xf>
    <xf numFmtId="180" fontId="2" fillId="0" borderId="25" xfId="1" applyNumberFormat="1" applyFont="1" applyFill="1" applyBorder="1">
      <alignment vertical="center"/>
    </xf>
    <xf numFmtId="0" fontId="9" fillId="0" borderId="0" xfId="0" applyFont="1" applyFill="1">
      <alignment vertical="center"/>
    </xf>
    <xf numFmtId="0" fontId="0" fillId="0" borderId="0" xfId="0" applyFill="1">
      <alignment vertical="center"/>
    </xf>
    <xf numFmtId="0" fontId="8" fillId="0" borderId="0" xfId="0" applyFont="1" applyFill="1">
      <alignment vertical="center"/>
    </xf>
    <xf numFmtId="0" fontId="10" fillId="0" borderId="10" xfId="0" applyFont="1" applyFill="1" applyBorder="1" applyAlignment="1">
      <alignment horizontal="center" vertical="center"/>
    </xf>
    <xf numFmtId="0" fontId="2" fillId="0" borderId="3" xfId="0" applyFont="1" applyFill="1" applyBorder="1" applyAlignment="1">
      <alignment horizontal="center" vertical="top" textRotation="255" wrapText="1"/>
    </xf>
    <xf numFmtId="0" fontId="11" fillId="0" borderId="1" xfId="0" applyFont="1" applyFill="1" applyBorder="1">
      <alignment vertical="center"/>
    </xf>
    <xf numFmtId="0" fontId="3" fillId="0" borderId="1" xfId="0" applyFont="1" applyFill="1" applyBorder="1">
      <alignment vertical="center"/>
    </xf>
    <xf numFmtId="0" fontId="3" fillId="0" borderId="0" xfId="0" applyFont="1" applyFill="1">
      <alignment vertical="center"/>
    </xf>
    <xf numFmtId="0" fontId="2" fillId="0" borderId="11" xfId="0" applyFont="1" applyFill="1" applyBorder="1" applyAlignment="1">
      <alignment horizontal="center" vertical="top" textRotation="255" wrapText="1"/>
    </xf>
    <xf numFmtId="0" fontId="10" fillId="0" borderId="26" xfId="0" applyFont="1" applyFill="1" applyBorder="1" applyAlignment="1">
      <alignment horizontal="center" vertical="center"/>
    </xf>
    <xf numFmtId="0" fontId="10" fillId="0" borderId="36" xfId="0" applyFont="1" applyFill="1" applyBorder="1" applyAlignment="1">
      <alignment horizontal="center" vertical="center"/>
    </xf>
    <xf numFmtId="0" fontId="2" fillId="0" borderId="37" xfId="0" applyFont="1" applyFill="1" applyBorder="1" applyAlignment="1">
      <alignment horizontal="center" vertical="top" textRotation="255" wrapText="1"/>
    </xf>
    <xf numFmtId="0" fontId="6" fillId="0" borderId="12" xfId="0" quotePrefix="1" applyFont="1" applyFill="1" applyBorder="1" applyAlignment="1">
      <alignment horizontal="center" vertical="center"/>
    </xf>
    <xf numFmtId="0" fontId="6" fillId="0" borderId="10" xfId="0" quotePrefix="1" applyFont="1" applyFill="1" applyBorder="1" applyAlignment="1">
      <alignment horizontal="center" vertical="center"/>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76" fontId="2" fillId="0" borderId="4" xfId="0" applyNumberFormat="1" applyFont="1" applyFill="1" applyBorder="1">
      <alignment vertical="center"/>
    </xf>
    <xf numFmtId="176" fontId="2" fillId="0" borderId="2" xfId="0" applyNumberFormat="1" applyFont="1" applyFill="1" applyBorder="1">
      <alignment vertical="center"/>
    </xf>
    <xf numFmtId="180" fontId="2" fillId="0" borderId="13" xfId="0" applyNumberFormat="1" applyFont="1" applyFill="1" applyBorder="1">
      <alignment vertical="center"/>
    </xf>
    <xf numFmtId="0" fontId="6" fillId="0" borderId="15" xfId="0" quotePrefix="1" applyFont="1" applyFill="1" applyBorder="1" applyAlignment="1">
      <alignment horizontal="center" vertical="center"/>
    </xf>
    <xf numFmtId="0" fontId="0" fillId="0" borderId="18" xfId="0" applyFill="1" applyBorder="1" applyAlignment="1">
      <alignment horizontal="center" vertical="center" textRotation="255" wrapText="1"/>
    </xf>
    <xf numFmtId="0" fontId="2" fillId="0" borderId="13" xfId="0" applyFont="1" applyFill="1" applyBorder="1" applyAlignment="1">
      <alignment horizontal="center" vertical="center" textRotation="255" wrapText="1"/>
    </xf>
    <xf numFmtId="0" fontId="2" fillId="0" borderId="14" xfId="0" applyFont="1" applyFill="1" applyBorder="1" applyAlignment="1">
      <alignment horizontal="center" vertical="center" textRotation="255" wrapText="1"/>
    </xf>
    <xf numFmtId="180" fontId="2" fillId="0" borderId="13" xfId="1" applyNumberFormat="1" applyFont="1" applyFill="1" applyBorder="1">
      <alignment vertical="center"/>
    </xf>
    <xf numFmtId="0" fontId="0" fillId="0" borderId="12" xfId="0" quotePrefix="1" applyFill="1" applyBorder="1" applyAlignment="1">
      <alignment horizontal="center" vertical="center"/>
    </xf>
    <xf numFmtId="0" fontId="7" fillId="0" borderId="0" xfId="0" applyFont="1" applyFill="1" applyAlignment="1">
      <alignment horizontal="center" vertical="center"/>
    </xf>
    <xf numFmtId="0" fontId="2" fillId="0" borderId="5" xfId="0" applyFont="1" applyFill="1" applyBorder="1">
      <alignment vertical="center"/>
    </xf>
    <xf numFmtId="0" fontId="2" fillId="0" borderId="6" xfId="0" applyFont="1" applyFill="1" applyBorder="1">
      <alignment vertical="center"/>
    </xf>
    <xf numFmtId="0" fontId="2" fillId="0" borderId="27" xfId="0" applyFont="1" applyFill="1" applyBorder="1">
      <alignment vertical="center"/>
    </xf>
    <xf numFmtId="0" fontId="7" fillId="0" borderId="0" xfId="0" applyFont="1" applyFill="1" applyAlignment="1">
      <alignment horizontal="center" vertical="center" textRotation="255"/>
    </xf>
    <xf numFmtId="177" fontId="7" fillId="0" borderId="0" xfId="0" applyNumberFormat="1" applyFont="1" applyFill="1" applyAlignment="1">
      <alignment horizontal="center" vertical="center"/>
    </xf>
    <xf numFmtId="0" fontId="0" fillId="0" borderId="15" xfId="0" quotePrefix="1" applyFill="1" applyBorder="1" applyAlignment="1">
      <alignment horizontal="center" vertical="center"/>
    </xf>
    <xf numFmtId="0" fontId="0" fillId="0" borderId="16" xfId="0" quotePrefix="1" applyFill="1" applyBorder="1" applyAlignment="1">
      <alignment horizontal="center" vertical="center"/>
    </xf>
    <xf numFmtId="0" fontId="2" fillId="0" borderId="18" xfId="0" applyFont="1" applyFill="1" applyBorder="1" applyAlignment="1">
      <alignment vertical="center" textRotation="255" wrapText="1"/>
    </xf>
    <xf numFmtId="0" fontId="2" fillId="0" borderId="17" xfId="0" applyFont="1" applyFill="1" applyBorder="1" applyAlignment="1">
      <alignment vertical="center" textRotation="255" wrapText="1"/>
    </xf>
    <xf numFmtId="176" fontId="2" fillId="0" borderId="29" xfId="0" applyNumberFormat="1" applyFont="1" applyFill="1" applyBorder="1">
      <alignment vertical="center"/>
    </xf>
    <xf numFmtId="180" fontId="2" fillId="0" borderId="17" xfId="0" applyNumberFormat="1" applyFont="1" applyFill="1" applyBorder="1">
      <alignment vertical="center"/>
    </xf>
    <xf numFmtId="176" fontId="2" fillId="0" borderId="15" xfId="0" applyNumberFormat="1" applyFont="1" applyFill="1" applyBorder="1">
      <alignment vertical="center"/>
    </xf>
    <xf numFmtId="0" fontId="2" fillId="0" borderId="35" xfId="0" applyFont="1" applyFill="1" applyBorder="1">
      <alignment vertical="center"/>
    </xf>
    <xf numFmtId="0" fontId="2" fillId="0" borderId="10" xfId="0" quotePrefix="1" applyFont="1" applyFill="1" applyBorder="1" applyAlignment="1">
      <alignment horizontal="center" vertical="center"/>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12" fillId="0" borderId="3" xfId="0" applyFont="1" applyFill="1" applyBorder="1" applyAlignment="1">
      <alignment vertical="center" textRotation="255"/>
    </xf>
    <xf numFmtId="0" fontId="0" fillId="0" borderId="38" xfId="0" applyFill="1" applyBorder="1" applyAlignment="1">
      <alignment horizontal="left" vertical="center" wrapText="1"/>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73"/>
  <sheetViews>
    <sheetView tabSelected="1" zoomScaleNormal="100" workbookViewId="0">
      <selection activeCell="I8" sqref="I8"/>
    </sheetView>
  </sheetViews>
  <sheetFormatPr defaultRowHeight="12" x14ac:dyDescent="0.15"/>
  <cols>
    <col min="1" max="1" width="3" style="35" customWidth="1"/>
    <col min="2" max="17" width="6.85546875" style="35" customWidth="1"/>
    <col min="18" max="16384" width="9.140625" style="35"/>
  </cols>
  <sheetData>
    <row r="1" spans="1:16" ht="21.75" thickBot="1" x14ac:dyDescent="0.2">
      <c r="A1" s="33" t="s">
        <v>0</v>
      </c>
      <c r="B1" s="34"/>
      <c r="C1" s="34"/>
      <c r="D1" s="34"/>
      <c r="E1" s="34"/>
      <c r="F1" s="34"/>
      <c r="G1" s="34"/>
      <c r="H1" s="34"/>
      <c r="I1" s="34"/>
      <c r="J1" s="34"/>
      <c r="K1" s="34"/>
      <c r="L1" s="34"/>
      <c r="M1" s="34"/>
      <c r="N1" s="34"/>
      <c r="O1" s="34"/>
      <c r="P1" s="34"/>
    </row>
    <row r="3" spans="1:16" s="23" customFormat="1" ht="17.25" x14ac:dyDescent="0.15">
      <c r="A3" s="28" t="s">
        <v>1</v>
      </c>
    </row>
    <row r="4" spans="1:16" s="23" customFormat="1" ht="14.25" x14ac:dyDescent="0.15">
      <c r="A4" s="30"/>
    </row>
    <row r="5" spans="1:16" s="23" customFormat="1" ht="14.25" x14ac:dyDescent="0.15">
      <c r="A5" s="30" t="s">
        <v>46</v>
      </c>
    </row>
    <row r="6" spans="1:16" s="23" customFormat="1" ht="9.75" customHeight="1" x14ac:dyDescent="0.15">
      <c r="A6" s="30"/>
    </row>
    <row r="7" spans="1:16" s="23" customFormat="1" ht="14.25" x14ac:dyDescent="0.15">
      <c r="A7" s="30"/>
      <c r="C7" s="14">
        <v>1</v>
      </c>
      <c r="D7" s="15">
        <v>2</v>
      </c>
      <c r="E7" s="15">
        <v>3</v>
      </c>
      <c r="F7" s="16"/>
    </row>
    <row r="8" spans="1:16" s="23" customFormat="1" ht="97.5" customHeight="1" x14ac:dyDescent="0.15">
      <c r="A8" s="30"/>
      <c r="B8" s="32" t="s">
        <v>161</v>
      </c>
      <c r="C8" s="8" t="s">
        <v>4</v>
      </c>
      <c r="D8" s="9" t="s">
        <v>5</v>
      </c>
      <c r="E8" s="36" t="s">
        <v>47</v>
      </c>
      <c r="F8" s="10" t="s">
        <v>6</v>
      </c>
    </row>
    <row r="9" spans="1:16" s="23" customFormat="1" ht="14.25" x14ac:dyDescent="0.15">
      <c r="A9" s="30"/>
      <c r="B9" s="1">
        <v>3246</v>
      </c>
      <c r="C9" s="2">
        <v>1490</v>
      </c>
      <c r="D9" s="3">
        <v>1737</v>
      </c>
      <c r="E9" s="3">
        <v>7</v>
      </c>
      <c r="F9" s="4">
        <v>12</v>
      </c>
    </row>
    <row r="10" spans="1:16" s="23" customFormat="1" ht="14.25" x14ac:dyDescent="0.15">
      <c r="A10" s="30"/>
      <c r="B10" s="27">
        <v>1</v>
      </c>
      <c r="C10" s="5">
        <v>0.45902649414664204</v>
      </c>
      <c r="D10" s="6">
        <v>0.53512014787430684</v>
      </c>
      <c r="E10" s="6">
        <v>2.1565003080714724E-3</v>
      </c>
      <c r="F10" s="7">
        <v>3.6968576709796672E-3</v>
      </c>
    </row>
    <row r="11" spans="1:16" s="23" customFormat="1" ht="14.25" x14ac:dyDescent="0.15">
      <c r="A11" s="30"/>
    </row>
    <row r="12" spans="1:16" s="23" customFormat="1" ht="14.25" x14ac:dyDescent="0.15">
      <c r="A12" s="30"/>
    </row>
    <row r="13" spans="1:16" s="23" customFormat="1" ht="14.25" x14ac:dyDescent="0.15">
      <c r="A13" s="30" t="s">
        <v>48</v>
      </c>
    </row>
    <row r="14" spans="1:16" s="23" customFormat="1" ht="9.75" customHeight="1" x14ac:dyDescent="0.15">
      <c r="A14" s="30"/>
    </row>
    <row r="15" spans="1:16" s="23" customFormat="1" ht="14.25" x14ac:dyDescent="0.15">
      <c r="A15" s="30"/>
      <c r="C15" s="14">
        <v>1</v>
      </c>
      <c r="D15" s="15">
        <v>2</v>
      </c>
      <c r="E15" s="15">
        <v>3</v>
      </c>
      <c r="F15" s="15">
        <v>4</v>
      </c>
      <c r="G15" s="15">
        <v>5</v>
      </c>
      <c r="H15" s="16"/>
    </row>
    <row r="16" spans="1:16" s="23" customFormat="1" ht="97.5" customHeight="1" x14ac:dyDescent="0.15">
      <c r="A16" s="30"/>
      <c r="B16" s="32" t="s">
        <v>160</v>
      </c>
      <c r="C16" s="8" t="s">
        <v>182</v>
      </c>
      <c r="D16" s="9" t="s">
        <v>49</v>
      </c>
      <c r="E16" s="9" t="s">
        <v>50</v>
      </c>
      <c r="F16" s="9" t="s">
        <v>51</v>
      </c>
      <c r="G16" s="9" t="s">
        <v>52</v>
      </c>
      <c r="H16" s="10" t="s">
        <v>193</v>
      </c>
    </row>
    <row r="17" spans="1:17" s="23" customFormat="1" ht="14.25" x14ac:dyDescent="0.15">
      <c r="A17" s="30"/>
      <c r="B17" s="1">
        <v>3246</v>
      </c>
      <c r="C17" s="2">
        <v>463</v>
      </c>
      <c r="D17" s="3">
        <v>837</v>
      </c>
      <c r="E17" s="3">
        <v>969</v>
      </c>
      <c r="F17" s="3">
        <v>675</v>
      </c>
      <c r="G17" s="3">
        <v>287</v>
      </c>
      <c r="H17" s="4">
        <v>15</v>
      </c>
    </row>
    <row r="18" spans="1:17" s="23" customFormat="1" ht="14.25" x14ac:dyDescent="0.15">
      <c r="A18" s="30"/>
      <c r="B18" s="27">
        <v>1</v>
      </c>
      <c r="C18" s="11">
        <v>0.14263709180529882</v>
      </c>
      <c r="D18" s="12">
        <v>0.25785582255083178</v>
      </c>
      <c r="E18" s="12">
        <v>0.29852125693160814</v>
      </c>
      <c r="F18" s="12">
        <v>0.20794824399260628</v>
      </c>
      <c r="G18" s="12">
        <v>8.841651263093038E-2</v>
      </c>
      <c r="H18" s="13">
        <v>4.6210720887245845E-3</v>
      </c>
    </row>
    <row r="19" spans="1:17" s="23" customFormat="1" ht="14.25" x14ac:dyDescent="0.15">
      <c r="A19" s="30"/>
    </row>
    <row r="20" spans="1:17" s="23" customFormat="1" ht="14.25" x14ac:dyDescent="0.15">
      <c r="A20" s="30"/>
    </row>
    <row r="21" spans="1:17" s="23" customFormat="1" ht="14.25" x14ac:dyDescent="0.15">
      <c r="B21" s="30" t="s">
        <v>53</v>
      </c>
    </row>
    <row r="22" spans="1:17" s="23" customFormat="1" ht="9.75" customHeight="1" x14ac:dyDescent="0.15">
      <c r="B22" s="30"/>
    </row>
    <row r="23" spans="1:17" s="23" customFormat="1" ht="14.25" x14ac:dyDescent="0.15">
      <c r="A23" s="30"/>
      <c r="C23" s="14">
        <v>1</v>
      </c>
      <c r="D23" s="15">
        <v>2</v>
      </c>
      <c r="E23" s="15">
        <v>3</v>
      </c>
      <c r="F23" s="15">
        <v>4</v>
      </c>
      <c r="G23" s="15">
        <v>5</v>
      </c>
      <c r="H23" s="31">
        <v>6</v>
      </c>
      <c r="I23" s="37">
        <v>7</v>
      </c>
      <c r="J23" s="15">
        <v>8</v>
      </c>
      <c r="K23" s="15">
        <v>9</v>
      </c>
      <c r="L23" s="15">
        <v>10</v>
      </c>
      <c r="M23" s="15">
        <v>11</v>
      </c>
      <c r="N23" s="31">
        <v>12</v>
      </c>
    </row>
    <row r="24" spans="1:17" s="23" customFormat="1" ht="97.5" customHeight="1" x14ac:dyDescent="0.15">
      <c r="A24" s="30"/>
      <c r="B24" s="32" t="s">
        <v>160</v>
      </c>
      <c r="C24" s="8" t="s">
        <v>194</v>
      </c>
      <c r="D24" s="9" t="s">
        <v>183</v>
      </c>
      <c r="E24" s="9" t="s">
        <v>184</v>
      </c>
      <c r="F24" s="9" t="s">
        <v>185</v>
      </c>
      <c r="G24" s="9" t="s">
        <v>186</v>
      </c>
      <c r="H24" s="10" t="s">
        <v>195</v>
      </c>
      <c r="I24" s="8" t="s">
        <v>187</v>
      </c>
      <c r="J24" s="9" t="s">
        <v>188</v>
      </c>
      <c r="K24" s="9" t="s">
        <v>189</v>
      </c>
      <c r="L24" s="9" t="s">
        <v>190</v>
      </c>
      <c r="M24" s="9" t="s">
        <v>191</v>
      </c>
      <c r="N24" s="10" t="s">
        <v>196</v>
      </c>
    </row>
    <row r="25" spans="1:17" s="23" customFormat="1" ht="14.25" x14ac:dyDescent="0.15">
      <c r="A25" s="30"/>
      <c r="B25" s="1">
        <v>3246</v>
      </c>
      <c r="C25" s="2">
        <v>217</v>
      </c>
      <c r="D25" s="3">
        <v>357</v>
      </c>
      <c r="E25" s="3">
        <v>429</v>
      </c>
      <c r="F25" s="3">
        <v>344</v>
      </c>
      <c r="G25" s="3">
        <v>141</v>
      </c>
      <c r="H25" s="4">
        <v>2</v>
      </c>
      <c r="I25" s="2">
        <v>244</v>
      </c>
      <c r="J25" s="3">
        <v>476</v>
      </c>
      <c r="K25" s="3">
        <v>538</v>
      </c>
      <c r="L25" s="3">
        <v>331</v>
      </c>
      <c r="M25" s="3">
        <v>145</v>
      </c>
      <c r="N25" s="4">
        <v>3</v>
      </c>
    </row>
    <row r="26" spans="1:17" s="23" customFormat="1" ht="14.25" x14ac:dyDescent="0.15">
      <c r="A26" s="30"/>
      <c r="B26" s="27">
        <v>1</v>
      </c>
      <c r="C26" s="11">
        <v>6.6851509550215654E-2</v>
      </c>
      <c r="D26" s="12">
        <v>0.10998151571164511</v>
      </c>
      <c r="E26" s="12">
        <v>0.13216266173752311</v>
      </c>
      <c r="F26" s="12">
        <v>0.1059765865680838</v>
      </c>
      <c r="G26" s="12">
        <v>4.3438077634011092E-2</v>
      </c>
      <c r="H26" s="13">
        <v>6.1614294516327791E-4</v>
      </c>
      <c r="I26" s="11">
        <v>7.51694393099199E-2</v>
      </c>
      <c r="J26" s="12">
        <v>0.14664202094886014</v>
      </c>
      <c r="K26" s="12">
        <v>0.16574245224892176</v>
      </c>
      <c r="L26" s="12">
        <v>0.10197165742452249</v>
      </c>
      <c r="M26" s="12">
        <v>4.4670363524337647E-2</v>
      </c>
      <c r="N26" s="13">
        <v>9.2421441774491681E-4</v>
      </c>
    </row>
    <row r="27" spans="1:17" s="23" customFormat="1" ht="14.25" x14ac:dyDescent="0.15">
      <c r="A27" s="30"/>
      <c r="B27" s="26"/>
      <c r="C27" s="14">
        <v>13</v>
      </c>
      <c r="D27" s="15">
        <v>14</v>
      </c>
      <c r="E27" s="15">
        <v>15</v>
      </c>
      <c r="F27" s="38"/>
      <c r="G27" s="25"/>
      <c r="H27" s="25"/>
      <c r="I27" s="25"/>
      <c r="J27" s="25"/>
      <c r="K27" s="25"/>
      <c r="L27" s="25"/>
      <c r="M27" s="25"/>
    </row>
    <row r="28" spans="1:17" s="23" customFormat="1" ht="86.25" customHeight="1" x14ac:dyDescent="0.15">
      <c r="A28" s="30"/>
      <c r="B28" s="26"/>
      <c r="C28" s="17" t="s">
        <v>197</v>
      </c>
      <c r="D28" s="9" t="s">
        <v>198</v>
      </c>
      <c r="E28" s="9" t="s">
        <v>199</v>
      </c>
      <c r="F28" s="39" t="s">
        <v>192</v>
      </c>
      <c r="G28" s="25"/>
      <c r="H28" s="25"/>
      <c r="I28" s="25"/>
      <c r="J28" s="25"/>
      <c r="K28" s="25"/>
      <c r="L28" s="25"/>
      <c r="M28" s="25"/>
    </row>
    <row r="29" spans="1:17" s="23" customFormat="1" ht="14.25" x14ac:dyDescent="0.15">
      <c r="A29" s="30"/>
      <c r="B29" s="26"/>
      <c r="C29" s="18">
        <v>2</v>
      </c>
      <c r="D29" s="3">
        <v>4</v>
      </c>
      <c r="E29" s="3">
        <v>1</v>
      </c>
      <c r="F29" s="1">
        <v>12</v>
      </c>
      <c r="G29" s="25"/>
      <c r="H29" s="25"/>
      <c r="I29" s="25"/>
      <c r="J29" s="25"/>
      <c r="K29" s="25"/>
      <c r="L29" s="25"/>
      <c r="M29" s="25"/>
    </row>
    <row r="30" spans="1:17" s="23" customFormat="1" ht="14.25" x14ac:dyDescent="0.15">
      <c r="A30" s="30"/>
      <c r="B30" s="26"/>
      <c r="C30" s="19">
        <v>6.1614294516327791E-4</v>
      </c>
      <c r="D30" s="12">
        <v>1.2322858903265558E-3</v>
      </c>
      <c r="E30" s="12">
        <v>3.0807147258163895E-4</v>
      </c>
      <c r="F30" s="20">
        <v>3.6968576709796672E-3</v>
      </c>
      <c r="G30" s="25"/>
      <c r="H30" s="25"/>
      <c r="I30" s="25"/>
      <c r="J30" s="25"/>
      <c r="K30" s="25"/>
      <c r="L30" s="25"/>
      <c r="M30" s="25"/>
    </row>
    <row r="31" spans="1:17" s="23" customFormat="1" ht="14.25" x14ac:dyDescent="0.15">
      <c r="A31" s="30"/>
      <c r="B31" s="26"/>
      <c r="C31" s="25"/>
      <c r="D31" s="25"/>
      <c r="E31" s="25"/>
      <c r="F31" s="25"/>
      <c r="G31" s="25"/>
      <c r="H31" s="25"/>
      <c r="I31" s="25"/>
      <c r="J31" s="25"/>
      <c r="K31" s="25"/>
      <c r="L31" s="25"/>
      <c r="M31" s="25"/>
      <c r="N31" s="25"/>
      <c r="O31" s="25"/>
      <c r="P31" s="25"/>
      <c r="Q31" s="25"/>
    </row>
    <row r="32" spans="1:17" s="23" customFormat="1" ht="14.25" x14ac:dyDescent="0.15">
      <c r="A32" s="30"/>
    </row>
    <row r="33" spans="1:13" s="23" customFormat="1" ht="14.25" x14ac:dyDescent="0.15">
      <c r="A33" s="30"/>
    </row>
    <row r="34" spans="1:13" s="23" customFormat="1" ht="14.25" x14ac:dyDescent="0.15">
      <c r="A34" s="30" t="s">
        <v>54</v>
      </c>
    </row>
    <row r="35" spans="1:13" s="23" customFormat="1" ht="9.75" customHeight="1" x14ac:dyDescent="0.15">
      <c r="A35" s="30"/>
    </row>
    <row r="36" spans="1:13" s="23" customFormat="1" ht="14.25" x14ac:dyDescent="0.15">
      <c r="A36" s="30"/>
      <c r="C36" s="14">
        <v>1</v>
      </c>
      <c r="D36" s="15">
        <v>2</v>
      </c>
      <c r="E36" s="15">
        <v>3</v>
      </c>
      <c r="F36" s="15">
        <v>4</v>
      </c>
      <c r="G36" s="15">
        <v>5</v>
      </c>
      <c r="H36" s="15">
        <v>6</v>
      </c>
      <c r="I36" s="15">
        <v>7</v>
      </c>
      <c r="J36" s="16"/>
    </row>
    <row r="37" spans="1:13" s="23" customFormat="1" ht="159.94999999999999" customHeight="1" x14ac:dyDescent="0.15">
      <c r="A37" s="30"/>
      <c r="B37" s="32" t="s">
        <v>160</v>
      </c>
      <c r="C37" s="8" t="s">
        <v>7</v>
      </c>
      <c r="D37" s="9" t="s">
        <v>8</v>
      </c>
      <c r="E37" s="9" t="s">
        <v>9</v>
      </c>
      <c r="F37" s="9" t="s">
        <v>55</v>
      </c>
      <c r="G37" s="9" t="s">
        <v>10</v>
      </c>
      <c r="H37" s="9" t="s">
        <v>11</v>
      </c>
      <c r="I37" s="9" t="s">
        <v>12</v>
      </c>
      <c r="J37" s="10" t="s">
        <v>6</v>
      </c>
    </row>
    <row r="38" spans="1:13" s="23" customFormat="1" ht="14.25" x14ac:dyDescent="0.15">
      <c r="A38" s="30"/>
      <c r="B38" s="1">
        <v>3246</v>
      </c>
      <c r="C38" s="2">
        <v>788</v>
      </c>
      <c r="D38" s="3">
        <v>748</v>
      </c>
      <c r="E38" s="3">
        <v>350</v>
      </c>
      <c r="F38" s="3">
        <v>558</v>
      </c>
      <c r="G38" s="3">
        <v>350</v>
      </c>
      <c r="H38" s="3">
        <v>330</v>
      </c>
      <c r="I38" s="3">
        <v>110</v>
      </c>
      <c r="J38" s="4">
        <v>12</v>
      </c>
    </row>
    <row r="39" spans="1:13" s="23" customFormat="1" ht="14.25" x14ac:dyDescent="0.15">
      <c r="A39" s="30"/>
      <c r="B39" s="27">
        <v>1</v>
      </c>
      <c r="C39" s="11">
        <v>0.24276032039433149</v>
      </c>
      <c r="D39" s="12">
        <v>0.23043746149106592</v>
      </c>
      <c r="E39" s="12">
        <v>0.10782501540357363</v>
      </c>
      <c r="F39" s="12">
        <v>0.17190388170055454</v>
      </c>
      <c r="G39" s="12">
        <v>0.10782501540357363</v>
      </c>
      <c r="H39" s="12">
        <v>0.10166358595194085</v>
      </c>
      <c r="I39" s="12">
        <v>3.3887861983980284E-2</v>
      </c>
      <c r="J39" s="13">
        <v>3.6968576709796672E-3</v>
      </c>
    </row>
    <row r="40" spans="1:13" s="23" customFormat="1" ht="14.25" x14ac:dyDescent="0.15">
      <c r="A40" s="30"/>
    </row>
    <row r="41" spans="1:13" s="23" customFormat="1" ht="14.25" x14ac:dyDescent="0.15">
      <c r="A41" s="30"/>
    </row>
    <row r="42" spans="1:13" s="23" customFormat="1" ht="14.25" x14ac:dyDescent="0.15">
      <c r="A42" s="30" t="s">
        <v>56</v>
      </c>
    </row>
    <row r="43" spans="1:13" s="23" customFormat="1" ht="9.75" customHeight="1" x14ac:dyDescent="0.15">
      <c r="A43" s="30"/>
    </row>
    <row r="44" spans="1:13" s="23" customFormat="1" ht="14.25" x14ac:dyDescent="0.15">
      <c r="A44" s="30"/>
      <c r="C44" s="14">
        <v>1</v>
      </c>
      <c r="D44" s="15">
        <v>2</v>
      </c>
      <c r="E44" s="15">
        <v>3</v>
      </c>
      <c r="F44" s="15">
        <v>4</v>
      </c>
      <c r="G44" s="15">
        <v>5</v>
      </c>
      <c r="H44" s="15">
        <v>6</v>
      </c>
      <c r="I44" s="15">
        <v>7</v>
      </c>
      <c r="J44" s="15">
        <v>8</v>
      </c>
      <c r="K44" s="16"/>
      <c r="L44" s="40" t="s">
        <v>103</v>
      </c>
      <c r="M44" s="41" t="s">
        <v>105</v>
      </c>
    </row>
    <row r="45" spans="1:13" s="23" customFormat="1" ht="159.94999999999999" customHeight="1" x14ac:dyDescent="0.15">
      <c r="A45" s="30"/>
      <c r="B45" s="32" t="s">
        <v>160</v>
      </c>
      <c r="C45" s="8" t="s">
        <v>13</v>
      </c>
      <c r="D45" s="9" t="s">
        <v>57</v>
      </c>
      <c r="E45" s="9" t="s">
        <v>58</v>
      </c>
      <c r="F45" s="9" t="s">
        <v>59</v>
      </c>
      <c r="G45" s="9" t="s">
        <v>60</v>
      </c>
      <c r="H45" s="9" t="s">
        <v>14</v>
      </c>
      <c r="I45" s="9" t="s">
        <v>15</v>
      </c>
      <c r="J45" s="9" t="s">
        <v>61</v>
      </c>
      <c r="K45" s="10" t="s">
        <v>6</v>
      </c>
      <c r="L45" s="42" t="s">
        <v>106</v>
      </c>
      <c r="M45" s="43" t="s">
        <v>107</v>
      </c>
    </row>
    <row r="46" spans="1:13" s="23" customFormat="1" ht="14.25" x14ac:dyDescent="0.15">
      <c r="A46" s="30"/>
      <c r="B46" s="1">
        <v>3246</v>
      </c>
      <c r="C46" s="2">
        <v>43</v>
      </c>
      <c r="D46" s="3">
        <v>299</v>
      </c>
      <c r="E46" s="3">
        <v>1006</v>
      </c>
      <c r="F46" s="3">
        <v>606</v>
      </c>
      <c r="G46" s="3">
        <v>190</v>
      </c>
      <c r="H46" s="3">
        <v>79</v>
      </c>
      <c r="I46" s="3">
        <v>433</v>
      </c>
      <c r="J46" s="3">
        <v>566</v>
      </c>
      <c r="K46" s="4">
        <v>24</v>
      </c>
      <c r="L46" s="44">
        <f>SUM(C46:G46)</f>
        <v>2144</v>
      </c>
      <c r="M46" s="45">
        <f>SUM(H46:J46)</f>
        <v>1078</v>
      </c>
    </row>
    <row r="47" spans="1:13" s="23" customFormat="1" ht="14.25" x14ac:dyDescent="0.15">
      <c r="A47" s="30"/>
      <c r="B47" s="27">
        <v>1</v>
      </c>
      <c r="C47" s="11">
        <v>1.3247073321010475E-2</v>
      </c>
      <c r="D47" s="12">
        <v>9.2113370301910039E-2</v>
      </c>
      <c r="E47" s="12">
        <v>0.30991990141712877</v>
      </c>
      <c r="F47" s="12">
        <v>0.1866913123844732</v>
      </c>
      <c r="G47" s="12">
        <v>5.8533579790511402E-2</v>
      </c>
      <c r="H47" s="12">
        <v>2.4337646333949477E-2</v>
      </c>
      <c r="I47" s="12">
        <v>0.13339494762784967</v>
      </c>
      <c r="J47" s="12">
        <v>0.17436845348120764</v>
      </c>
      <c r="K47" s="13">
        <v>7.3937153419593345E-3</v>
      </c>
      <c r="L47" s="46">
        <f>L46/B46</f>
        <v>0.66050523721503385</v>
      </c>
      <c r="M47" s="13">
        <f>M46/B46</f>
        <v>0.33210104744300678</v>
      </c>
    </row>
    <row r="48" spans="1:13" s="23" customFormat="1" ht="14.25" x14ac:dyDescent="0.15">
      <c r="A48" s="30"/>
    </row>
    <row r="49" spans="1:9" s="23" customFormat="1" ht="14.25" x14ac:dyDescent="0.15">
      <c r="A49" s="30"/>
    </row>
    <row r="50" spans="1:9" s="23" customFormat="1" ht="14.25" x14ac:dyDescent="0.15">
      <c r="B50" s="30" t="s">
        <v>104</v>
      </c>
    </row>
    <row r="51" spans="1:9" s="23" customFormat="1" ht="9.75" customHeight="1" x14ac:dyDescent="0.15">
      <c r="B51" s="30"/>
    </row>
    <row r="52" spans="1:9" s="23" customFormat="1" ht="14.25" x14ac:dyDescent="0.15">
      <c r="B52" s="30"/>
      <c r="D52" s="14">
        <v>1</v>
      </c>
      <c r="E52" s="15">
        <v>2</v>
      </c>
      <c r="F52" s="15">
        <v>3</v>
      </c>
      <c r="G52" s="15">
        <v>4</v>
      </c>
      <c r="H52" s="16"/>
      <c r="I52" s="47" t="s">
        <v>100</v>
      </c>
    </row>
    <row r="53" spans="1:9" s="23" customFormat="1" ht="159.94999999999999" customHeight="1" x14ac:dyDescent="0.15">
      <c r="B53" s="30"/>
      <c r="C53" s="32" t="s">
        <v>160</v>
      </c>
      <c r="D53" s="8" t="s">
        <v>16</v>
      </c>
      <c r="E53" s="9" t="s">
        <v>17</v>
      </c>
      <c r="F53" s="9" t="s">
        <v>62</v>
      </c>
      <c r="G53" s="9" t="s">
        <v>18</v>
      </c>
      <c r="H53" s="10" t="s">
        <v>6</v>
      </c>
      <c r="I53" s="48" t="s">
        <v>108</v>
      </c>
    </row>
    <row r="54" spans="1:9" s="23" customFormat="1" ht="14.25" x14ac:dyDescent="0.15">
      <c r="B54" s="30"/>
      <c r="C54" s="1">
        <v>2223</v>
      </c>
      <c r="D54" s="2">
        <v>332</v>
      </c>
      <c r="E54" s="3">
        <v>903</v>
      </c>
      <c r="F54" s="3">
        <v>662</v>
      </c>
      <c r="G54" s="3">
        <v>310</v>
      </c>
      <c r="H54" s="4">
        <v>16</v>
      </c>
      <c r="I54" s="21">
        <f>SUM(D54:F54)</f>
        <v>1897</v>
      </c>
    </row>
    <row r="55" spans="1:9" s="23" customFormat="1" ht="14.25" x14ac:dyDescent="0.15">
      <c r="B55" s="30"/>
      <c r="C55" s="20">
        <v>1</v>
      </c>
      <c r="D55" s="11">
        <v>0.14934772829509671</v>
      </c>
      <c r="E55" s="12">
        <v>0.40620782726045884</v>
      </c>
      <c r="F55" s="12">
        <v>0.29779577147998199</v>
      </c>
      <c r="G55" s="12">
        <v>0.13945119208277104</v>
      </c>
      <c r="H55" s="13">
        <v>7.1974808816914083E-3</v>
      </c>
      <c r="I55" s="22">
        <f>I54/C54</f>
        <v>0.85335132703553751</v>
      </c>
    </row>
    <row r="56" spans="1:9" s="23" customFormat="1" ht="14.25" x14ac:dyDescent="0.15">
      <c r="A56" s="30"/>
    </row>
    <row r="57" spans="1:9" s="23" customFormat="1" ht="14.25" x14ac:dyDescent="0.15">
      <c r="A57" s="30"/>
    </row>
    <row r="58" spans="1:9" s="23" customFormat="1" ht="14.25" x14ac:dyDescent="0.15">
      <c r="A58" s="30" t="s">
        <v>63</v>
      </c>
    </row>
    <row r="59" spans="1:9" s="23" customFormat="1" ht="9.75" customHeight="1" x14ac:dyDescent="0.15">
      <c r="A59" s="30"/>
    </row>
    <row r="60" spans="1:9" s="23" customFormat="1" ht="14.25" x14ac:dyDescent="0.15">
      <c r="A60" s="30"/>
      <c r="C60" s="14">
        <v>1</v>
      </c>
      <c r="D60" s="15">
        <v>2</v>
      </c>
      <c r="E60" s="15">
        <v>3</v>
      </c>
      <c r="F60" s="16"/>
    </row>
    <row r="61" spans="1:9" s="23" customFormat="1" ht="159.94999999999999" customHeight="1" x14ac:dyDescent="0.15">
      <c r="A61" s="30"/>
      <c r="B61" s="32" t="s">
        <v>160</v>
      </c>
      <c r="C61" s="8" t="s">
        <v>64</v>
      </c>
      <c r="D61" s="9" t="s">
        <v>65</v>
      </c>
      <c r="E61" s="9" t="s">
        <v>66</v>
      </c>
      <c r="F61" s="10" t="s">
        <v>6</v>
      </c>
    </row>
    <row r="62" spans="1:9" s="23" customFormat="1" ht="14.25" x14ac:dyDescent="0.15">
      <c r="A62" s="30"/>
      <c r="B62" s="1">
        <v>3246</v>
      </c>
      <c r="C62" s="2">
        <v>1598</v>
      </c>
      <c r="D62" s="3">
        <v>455</v>
      </c>
      <c r="E62" s="3">
        <v>1174</v>
      </c>
      <c r="F62" s="4">
        <v>19</v>
      </c>
    </row>
    <row r="63" spans="1:9" s="23" customFormat="1" ht="14.25" x14ac:dyDescent="0.15">
      <c r="A63" s="30"/>
      <c r="B63" s="27">
        <v>1</v>
      </c>
      <c r="C63" s="11">
        <v>0.49229821318545902</v>
      </c>
      <c r="D63" s="12">
        <v>0.14017252002464572</v>
      </c>
      <c r="E63" s="12">
        <v>0.3616759088108441</v>
      </c>
      <c r="F63" s="13">
        <v>5.8533579790511396E-3</v>
      </c>
    </row>
    <row r="64" spans="1:9" s="23" customFormat="1" ht="14.25" x14ac:dyDescent="0.15">
      <c r="A64" s="30"/>
    </row>
    <row r="65" spans="1:7" s="23" customFormat="1" ht="14.25" x14ac:dyDescent="0.15">
      <c r="A65" s="30"/>
    </row>
    <row r="66" spans="1:7" s="23" customFormat="1" ht="14.25" x14ac:dyDescent="0.15">
      <c r="B66" s="30" t="s">
        <v>67</v>
      </c>
      <c r="C66" s="30"/>
    </row>
    <row r="67" spans="1:7" s="23" customFormat="1" ht="9.75" customHeight="1" x14ac:dyDescent="0.15">
      <c r="A67" s="30"/>
    </row>
    <row r="68" spans="1:7" s="23" customFormat="1" ht="14.25" x14ac:dyDescent="0.15">
      <c r="A68" s="30"/>
      <c r="D68" s="14">
        <v>1</v>
      </c>
      <c r="E68" s="15">
        <v>2</v>
      </c>
      <c r="F68" s="15">
        <v>3</v>
      </c>
      <c r="G68" s="16"/>
    </row>
    <row r="69" spans="1:7" s="23" customFormat="1" ht="159.94999999999999" customHeight="1" x14ac:dyDescent="0.15">
      <c r="A69" s="30"/>
      <c r="C69" s="32" t="s">
        <v>160</v>
      </c>
      <c r="D69" s="8" t="s">
        <v>19</v>
      </c>
      <c r="E69" s="9" t="s">
        <v>20</v>
      </c>
      <c r="F69" s="9" t="s">
        <v>21</v>
      </c>
      <c r="G69" s="10" t="s">
        <v>6</v>
      </c>
    </row>
    <row r="70" spans="1:7" s="23" customFormat="1" ht="14.25" x14ac:dyDescent="0.15">
      <c r="A70" s="30"/>
      <c r="C70" s="1">
        <v>1629</v>
      </c>
      <c r="D70" s="2">
        <v>88</v>
      </c>
      <c r="E70" s="3">
        <v>242</v>
      </c>
      <c r="F70" s="3">
        <v>1285</v>
      </c>
      <c r="G70" s="4">
        <v>14</v>
      </c>
    </row>
    <row r="71" spans="1:7" s="23" customFormat="1" ht="14.25" x14ac:dyDescent="0.15">
      <c r="A71" s="30"/>
      <c r="C71" s="20">
        <v>1</v>
      </c>
      <c r="D71" s="11">
        <v>5.4020871700429712E-2</v>
      </c>
      <c r="E71" s="12">
        <v>0.14855739717618172</v>
      </c>
      <c r="F71" s="12">
        <v>0.78882750153468384</v>
      </c>
      <c r="G71" s="13">
        <v>8.5942295887047274E-3</v>
      </c>
    </row>
    <row r="72" spans="1:7" s="23" customFormat="1" ht="14.25" x14ac:dyDescent="0.15">
      <c r="A72" s="30"/>
    </row>
    <row r="73" spans="1:7" s="23" customFormat="1" ht="14.25" x14ac:dyDescent="0.15">
      <c r="A73" s="30"/>
    </row>
  </sheetData>
  <phoneticPr fontId="1"/>
  <pageMargins left="0.51181102362204722" right="0.51181102362204722" top="0.47244094488188981" bottom="0.47244094488188981" header="0.51181102362204722" footer="0.31496062992125984"/>
  <pageSetup paperSize="9" scale="90" firstPageNumber="8" orientation="portrait" useFirstPageNumber="1" r:id="rId1"/>
  <headerFooter alignWithMargins="0">
    <oddFooter>&amp;C&amp;9&amp;P</oddFooter>
  </headerFooter>
  <rowBreaks count="2" manualBreakCount="2">
    <brk id="33" max="16" man="1"/>
    <brk id="5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142"/>
  <sheetViews>
    <sheetView view="pageBreakPreview" zoomScaleNormal="100" zoomScaleSheetLayoutView="100" workbookViewId="0">
      <selection activeCell="B147" sqref="B147"/>
    </sheetView>
  </sheetViews>
  <sheetFormatPr defaultRowHeight="14.25" x14ac:dyDescent="0.15"/>
  <cols>
    <col min="1" max="1" width="3" style="30" customWidth="1"/>
    <col min="2" max="32" width="6.85546875" style="23" customWidth="1"/>
    <col min="33" max="16384" width="9.140625" style="23"/>
  </cols>
  <sheetData>
    <row r="1" spans="1:9" s="29" customFormat="1" ht="17.25" x14ac:dyDescent="0.15">
      <c r="A1" s="28" t="s">
        <v>2</v>
      </c>
    </row>
    <row r="3" spans="1:9" x14ac:dyDescent="0.15">
      <c r="A3" s="30" t="s">
        <v>68</v>
      </c>
    </row>
    <row r="4" spans="1:9" ht="9.75" customHeight="1" x14ac:dyDescent="0.15"/>
    <row r="5" spans="1:9" x14ac:dyDescent="0.15">
      <c r="C5" s="14">
        <v>1</v>
      </c>
      <c r="D5" s="15">
        <v>2</v>
      </c>
      <c r="E5" s="15">
        <v>3</v>
      </c>
      <c r="F5" s="16"/>
    </row>
    <row r="6" spans="1:9" ht="159.94999999999999" customHeight="1" x14ac:dyDescent="0.15">
      <c r="B6" s="32" t="s">
        <v>160</v>
      </c>
      <c r="C6" s="8" t="s">
        <v>22</v>
      </c>
      <c r="D6" s="9" t="s">
        <v>23</v>
      </c>
      <c r="E6" s="9" t="s">
        <v>24</v>
      </c>
      <c r="F6" s="10" t="s">
        <v>6</v>
      </c>
    </row>
    <row r="7" spans="1:9" x14ac:dyDescent="0.15">
      <c r="B7" s="1">
        <v>3246</v>
      </c>
      <c r="C7" s="2">
        <v>2609</v>
      </c>
      <c r="D7" s="3">
        <v>95</v>
      </c>
      <c r="E7" s="3">
        <v>528</v>
      </c>
      <c r="F7" s="4">
        <v>14</v>
      </c>
    </row>
    <row r="8" spans="1:9" x14ac:dyDescent="0.15">
      <c r="B8" s="27">
        <v>1</v>
      </c>
      <c r="C8" s="11">
        <v>0.80375847196549599</v>
      </c>
      <c r="D8" s="12">
        <v>2.9266789895255701E-2</v>
      </c>
      <c r="E8" s="12">
        <v>0.16266173752310537</v>
      </c>
      <c r="F8" s="13">
        <v>4.3130006161429448E-3</v>
      </c>
    </row>
    <row r="11" spans="1:9" x14ac:dyDescent="0.15">
      <c r="A11" s="30" t="s">
        <v>69</v>
      </c>
    </row>
    <row r="12" spans="1:9" ht="9.75" customHeight="1" x14ac:dyDescent="0.15"/>
    <row r="13" spans="1:9" x14ac:dyDescent="0.15">
      <c r="C13" s="14">
        <v>1</v>
      </c>
      <c r="D13" s="15">
        <v>2</v>
      </c>
      <c r="E13" s="15">
        <v>3</v>
      </c>
      <c r="F13" s="15">
        <v>4</v>
      </c>
      <c r="G13" s="16"/>
      <c r="H13" s="40" t="s">
        <v>70</v>
      </c>
      <c r="I13" s="41" t="s">
        <v>71</v>
      </c>
    </row>
    <row r="14" spans="1:9" ht="157.5" x14ac:dyDescent="0.15">
      <c r="B14" s="32" t="s">
        <v>160</v>
      </c>
      <c r="C14" s="8" t="s">
        <v>72</v>
      </c>
      <c r="D14" s="9" t="s">
        <v>73</v>
      </c>
      <c r="E14" s="9" t="s">
        <v>74</v>
      </c>
      <c r="F14" s="9" t="s">
        <v>75</v>
      </c>
      <c r="G14" s="10" t="s">
        <v>6</v>
      </c>
      <c r="H14" s="42" t="s">
        <v>101</v>
      </c>
      <c r="I14" s="43" t="s">
        <v>102</v>
      </c>
    </row>
    <row r="15" spans="1:9" x14ac:dyDescent="0.15">
      <c r="B15" s="1">
        <v>3246</v>
      </c>
      <c r="C15" s="2">
        <v>1202</v>
      </c>
      <c r="D15" s="3">
        <v>1379</v>
      </c>
      <c r="E15" s="3">
        <v>507</v>
      </c>
      <c r="F15" s="3">
        <v>123</v>
      </c>
      <c r="G15" s="4">
        <v>35</v>
      </c>
      <c r="H15" s="44">
        <f>SUM(C15:D15)</f>
        <v>2581</v>
      </c>
      <c r="I15" s="45">
        <f>SUM(E15:F15)</f>
        <v>630</v>
      </c>
    </row>
    <row r="16" spans="1:9" x14ac:dyDescent="0.15">
      <c r="B16" s="27">
        <v>1</v>
      </c>
      <c r="C16" s="11">
        <v>0.37030191004313001</v>
      </c>
      <c r="D16" s="12">
        <v>0.42483056069008007</v>
      </c>
      <c r="E16" s="12">
        <v>0.15619223659889095</v>
      </c>
      <c r="F16" s="12">
        <v>3.789279112754159E-2</v>
      </c>
      <c r="G16" s="13">
        <v>1.0782501540357363E-2</v>
      </c>
      <c r="H16" s="46">
        <f>H15/B15</f>
        <v>0.79513247073321014</v>
      </c>
      <c r="I16" s="13">
        <f>I15/B15</f>
        <v>0.19408502772643252</v>
      </c>
    </row>
    <row r="19" spans="1:10" x14ac:dyDescent="0.15">
      <c r="A19" s="30" t="s">
        <v>200</v>
      </c>
    </row>
    <row r="20" spans="1:10" ht="9.75" customHeight="1" x14ac:dyDescent="0.15"/>
    <row r="21" spans="1:10" x14ac:dyDescent="0.15">
      <c r="C21" s="14">
        <v>1</v>
      </c>
      <c r="D21" s="15">
        <v>2</v>
      </c>
      <c r="E21" s="15">
        <v>3</v>
      </c>
      <c r="F21" s="15">
        <v>4</v>
      </c>
      <c r="G21" s="16"/>
      <c r="H21" s="40" t="s">
        <v>70</v>
      </c>
      <c r="I21" s="41" t="s">
        <v>71</v>
      </c>
    </row>
    <row r="22" spans="1:10" ht="109.5" x14ac:dyDescent="0.15">
      <c r="B22" s="32" t="s">
        <v>160</v>
      </c>
      <c r="C22" s="8" t="s">
        <v>38</v>
      </c>
      <c r="D22" s="9" t="s">
        <v>39</v>
      </c>
      <c r="E22" s="9" t="s">
        <v>40</v>
      </c>
      <c r="F22" s="9" t="s">
        <v>41</v>
      </c>
      <c r="G22" s="10" t="s">
        <v>6</v>
      </c>
      <c r="H22" s="49" t="s">
        <v>34</v>
      </c>
      <c r="I22" s="50" t="s">
        <v>35</v>
      </c>
    </row>
    <row r="23" spans="1:10" x14ac:dyDescent="0.15">
      <c r="B23" s="1">
        <v>3246</v>
      </c>
      <c r="C23" s="2">
        <v>703</v>
      </c>
      <c r="D23" s="3">
        <v>1602</v>
      </c>
      <c r="E23" s="3">
        <v>763</v>
      </c>
      <c r="F23" s="3">
        <v>155</v>
      </c>
      <c r="G23" s="4">
        <v>23</v>
      </c>
      <c r="H23" s="44">
        <f>SUM(C23:D23)</f>
        <v>2305</v>
      </c>
      <c r="I23" s="45">
        <f>SUM(E23:F23)</f>
        <v>918</v>
      </c>
    </row>
    <row r="24" spans="1:10" x14ac:dyDescent="0.15">
      <c r="B24" s="27">
        <v>1</v>
      </c>
      <c r="C24" s="11">
        <v>0.21657424522489219</v>
      </c>
      <c r="D24" s="12">
        <v>0.49353049907578556</v>
      </c>
      <c r="E24" s="12">
        <v>0.23505853357979051</v>
      </c>
      <c r="F24" s="12">
        <v>4.7751078250154039E-2</v>
      </c>
      <c r="G24" s="13">
        <v>7.0856438693776957E-3</v>
      </c>
      <c r="H24" s="46">
        <f>H23/B23</f>
        <v>0.71010474430067771</v>
      </c>
      <c r="I24" s="13">
        <f>I23/B23</f>
        <v>0.28280961182994457</v>
      </c>
    </row>
    <row r="27" spans="1:10" x14ac:dyDescent="0.15">
      <c r="A27" s="23"/>
      <c r="B27" s="30" t="s">
        <v>201</v>
      </c>
      <c r="C27" s="30"/>
    </row>
    <row r="28" spans="1:10" ht="9.75" customHeight="1" x14ac:dyDescent="0.15"/>
    <row r="29" spans="1:10" x14ac:dyDescent="0.15">
      <c r="D29" s="14">
        <v>1</v>
      </c>
      <c r="E29" s="15">
        <v>2</v>
      </c>
      <c r="F29" s="15">
        <v>3</v>
      </c>
      <c r="G29" s="15">
        <v>4</v>
      </c>
      <c r="H29" s="15">
        <v>5</v>
      </c>
      <c r="I29" s="15">
        <v>6</v>
      </c>
      <c r="J29" s="16"/>
    </row>
    <row r="30" spans="1:10" ht="159.94999999999999" customHeight="1" x14ac:dyDescent="0.15">
      <c r="C30" s="32" t="s">
        <v>160</v>
      </c>
      <c r="D30" s="8" t="s">
        <v>202</v>
      </c>
      <c r="E30" s="9" t="s">
        <v>203</v>
      </c>
      <c r="F30" s="9" t="s">
        <v>204</v>
      </c>
      <c r="G30" s="9" t="s">
        <v>205</v>
      </c>
      <c r="H30" s="9" t="s">
        <v>206</v>
      </c>
      <c r="I30" s="9" t="s">
        <v>26</v>
      </c>
      <c r="J30" s="10" t="s">
        <v>6</v>
      </c>
    </row>
    <row r="31" spans="1:10" x14ac:dyDescent="0.15">
      <c r="C31" s="1">
        <v>2305</v>
      </c>
      <c r="D31" s="2">
        <v>1602</v>
      </c>
      <c r="E31" s="3">
        <v>122</v>
      </c>
      <c r="F31" s="3">
        <v>188</v>
      </c>
      <c r="G31" s="3">
        <v>268</v>
      </c>
      <c r="H31" s="3">
        <v>67</v>
      </c>
      <c r="I31" s="3">
        <v>38</v>
      </c>
      <c r="J31" s="4">
        <v>20</v>
      </c>
    </row>
    <row r="32" spans="1:10" x14ac:dyDescent="0.15">
      <c r="C32" s="20">
        <v>1</v>
      </c>
      <c r="D32" s="11">
        <v>0.69501084598698482</v>
      </c>
      <c r="E32" s="12">
        <v>5.2928416485900215E-2</v>
      </c>
      <c r="F32" s="12">
        <v>8.1561822125813449E-2</v>
      </c>
      <c r="G32" s="12">
        <v>0.11626898047722342</v>
      </c>
      <c r="H32" s="12">
        <v>2.9067245119305855E-2</v>
      </c>
      <c r="I32" s="12">
        <v>1.648590021691974E-2</v>
      </c>
      <c r="J32" s="13">
        <v>8.6767895878524948E-3</v>
      </c>
    </row>
    <row r="35" spans="1:10" x14ac:dyDescent="0.15">
      <c r="A35" s="23"/>
      <c r="B35" s="30" t="s">
        <v>207</v>
      </c>
      <c r="C35" s="30"/>
    </row>
    <row r="36" spans="1:10" ht="9.75" customHeight="1" x14ac:dyDescent="0.15"/>
    <row r="37" spans="1:10" x14ac:dyDescent="0.15">
      <c r="D37" s="14">
        <v>1</v>
      </c>
      <c r="E37" s="15">
        <v>2</v>
      </c>
      <c r="F37" s="15">
        <v>3</v>
      </c>
      <c r="G37" s="15">
        <v>4</v>
      </c>
      <c r="H37" s="15">
        <v>5</v>
      </c>
      <c r="I37" s="16"/>
    </row>
    <row r="38" spans="1:10" ht="159.94999999999999" customHeight="1" x14ac:dyDescent="0.15">
      <c r="C38" s="32" t="s">
        <v>160</v>
      </c>
      <c r="D38" s="8" t="s">
        <v>208</v>
      </c>
      <c r="E38" s="9" t="s">
        <v>209</v>
      </c>
      <c r="F38" s="9" t="s">
        <v>210</v>
      </c>
      <c r="G38" s="9" t="s">
        <v>211</v>
      </c>
      <c r="H38" s="9" t="s">
        <v>26</v>
      </c>
      <c r="I38" s="10" t="s">
        <v>6</v>
      </c>
    </row>
    <row r="39" spans="1:10" x14ac:dyDescent="0.15">
      <c r="C39" s="1">
        <v>918</v>
      </c>
      <c r="D39" s="2">
        <v>103</v>
      </c>
      <c r="E39" s="3">
        <v>351</v>
      </c>
      <c r="F39" s="3">
        <v>335</v>
      </c>
      <c r="G39" s="3">
        <v>74</v>
      </c>
      <c r="H39" s="3">
        <v>46</v>
      </c>
      <c r="I39" s="4">
        <v>9</v>
      </c>
    </row>
    <row r="40" spans="1:10" x14ac:dyDescent="0.15">
      <c r="C40" s="20">
        <v>1</v>
      </c>
      <c r="D40" s="11">
        <v>0.11220043572984749</v>
      </c>
      <c r="E40" s="12">
        <v>0.38235294117647056</v>
      </c>
      <c r="F40" s="12">
        <v>0.36492374727668847</v>
      </c>
      <c r="G40" s="12">
        <v>8.0610021786492375E-2</v>
      </c>
      <c r="H40" s="12">
        <v>5.0108932461873638E-2</v>
      </c>
      <c r="I40" s="13">
        <v>9.8039215686274508E-3</v>
      </c>
    </row>
    <row r="43" spans="1:10" x14ac:dyDescent="0.15">
      <c r="A43" s="30" t="s">
        <v>213</v>
      </c>
    </row>
    <row r="44" spans="1:10" ht="9.75" customHeight="1" x14ac:dyDescent="0.15"/>
    <row r="45" spans="1:10" x14ac:dyDescent="0.15">
      <c r="C45" s="14">
        <v>1</v>
      </c>
      <c r="D45" s="15">
        <v>2</v>
      </c>
      <c r="E45" s="15">
        <v>3</v>
      </c>
      <c r="F45" s="15">
        <v>4</v>
      </c>
      <c r="G45" s="15">
        <v>5</v>
      </c>
      <c r="H45" s="16"/>
      <c r="I45" s="40" t="s">
        <v>70</v>
      </c>
      <c r="J45" s="41" t="s">
        <v>71</v>
      </c>
    </row>
    <row r="46" spans="1:10" ht="139.5" customHeight="1" x14ac:dyDescent="0.15">
      <c r="B46" s="32" t="s">
        <v>160</v>
      </c>
      <c r="C46" s="8" t="s">
        <v>109</v>
      </c>
      <c r="D46" s="9" t="s">
        <v>110</v>
      </c>
      <c r="E46" s="9" t="s">
        <v>111</v>
      </c>
      <c r="F46" s="9" t="s">
        <v>112</v>
      </c>
      <c r="G46" s="9" t="s">
        <v>25</v>
      </c>
      <c r="H46" s="10" t="s">
        <v>6</v>
      </c>
      <c r="I46" s="42" t="s">
        <v>113</v>
      </c>
      <c r="J46" s="43" t="s">
        <v>114</v>
      </c>
    </row>
    <row r="47" spans="1:10" x14ac:dyDescent="0.15">
      <c r="B47" s="1">
        <v>3246</v>
      </c>
      <c r="C47" s="2">
        <v>115</v>
      </c>
      <c r="D47" s="3">
        <v>760</v>
      </c>
      <c r="E47" s="3">
        <v>797</v>
      </c>
      <c r="F47" s="3">
        <v>1335</v>
      </c>
      <c r="G47" s="3">
        <v>208</v>
      </c>
      <c r="H47" s="4">
        <v>31</v>
      </c>
      <c r="I47" s="44">
        <f>SUM(C47:D47)</f>
        <v>875</v>
      </c>
      <c r="J47" s="45">
        <f>SUM(E47:F47)</f>
        <v>2132</v>
      </c>
    </row>
    <row r="48" spans="1:10" x14ac:dyDescent="0.15">
      <c r="B48" s="27">
        <v>1</v>
      </c>
      <c r="C48" s="11">
        <v>3.542821934688848E-2</v>
      </c>
      <c r="D48" s="12">
        <v>0.23413431916204561</v>
      </c>
      <c r="E48" s="12">
        <v>0.24553296364756624</v>
      </c>
      <c r="F48" s="12">
        <v>0.41127541589648797</v>
      </c>
      <c r="G48" s="12">
        <v>6.4078866296980896E-2</v>
      </c>
      <c r="H48" s="13">
        <v>9.5502156500308077E-3</v>
      </c>
      <c r="I48" s="51">
        <f>I47/B47</f>
        <v>0.26956253850893408</v>
      </c>
      <c r="J48" s="7">
        <f>J47/B47</f>
        <v>0.65680837954405424</v>
      </c>
    </row>
    <row r="51" spans="1:20" x14ac:dyDescent="0.15">
      <c r="A51" s="30" t="s">
        <v>212</v>
      </c>
    </row>
    <row r="52" spans="1:20" ht="9.75" customHeight="1" x14ac:dyDescent="0.15"/>
    <row r="53" spans="1:20" x14ac:dyDescent="0.15">
      <c r="A53" s="23"/>
      <c r="B53" s="30"/>
      <c r="J53" s="14">
        <v>1</v>
      </c>
      <c r="K53" s="15">
        <v>2</v>
      </c>
      <c r="L53" s="15">
        <v>3</v>
      </c>
      <c r="M53" s="15">
        <v>4</v>
      </c>
      <c r="N53" s="15">
        <v>5</v>
      </c>
      <c r="O53" s="16"/>
      <c r="P53" s="52" t="s">
        <v>70</v>
      </c>
      <c r="Q53" s="67" t="s">
        <v>71</v>
      </c>
      <c r="R53" s="29"/>
      <c r="S53" s="53"/>
    </row>
    <row r="54" spans="1:20" ht="159.94999999999999" customHeight="1" x14ac:dyDescent="0.15">
      <c r="A54" s="23"/>
      <c r="B54" s="32" t="s">
        <v>125</v>
      </c>
      <c r="C54" s="54"/>
      <c r="D54" s="55"/>
      <c r="E54" s="55"/>
      <c r="F54" s="55"/>
      <c r="G54" s="55"/>
      <c r="H54" s="56"/>
      <c r="I54" s="32" t="s">
        <v>160</v>
      </c>
      <c r="J54" s="8" t="s">
        <v>121</v>
      </c>
      <c r="K54" s="9" t="s">
        <v>122</v>
      </c>
      <c r="L54" s="9" t="s">
        <v>123</v>
      </c>
      <c r="M54" s="9" t="s">
        <v>124</v>
      </c>
      <c r="N54" s="9" t="s">
        <v>25</v>
      </c>
      <c r="O54" s="10" t="s">
        <v>6</v>
      </c>
      <c r="P54" s="49" t="s">
        <v>330</v>
      </c>
      <c r="Q54" s="50" t="s">
        <v>331</v>
      </c>
      <c r="R54" s="29"/>
      <c r="S54" s="57" t="s">
        <v>44</v>
      </c>
      <c r="T54" s="57" t="s">
        <v>45</v>
      </c>
    </row>
    <row r="55" spans="1:20" ht="15" customHeight="1" x14ac:dyDescent="0.15">
      <c r="A55" s="23"/>
      <c r="B55" s="74" t="s">
        <v>126</v>
      </c>
      <c r="C55" s="68" t="s">
        <v>214</v>
      </c>
      <c r="D55" s="69"/>
      <c r="E55" s="69"/>
      <c r="F55" s="69"/>
      <c r="G55" s="69"/>
      <c r="H55" s="70"/>
      <c r="I55" s="1">
        <v>3246</v>
      </c>
      <c r="J55" s="2">
        <v>1304</v>
      </c>
      <c r="K55" s="3">
        <v>1537</v>
      </c>
      <c r="L55" s="3">
        <v>237</v>
      </c>
      <c r="M55" s="3">
        <v>94</v>
      </c>
      <c r="N55" s="3">
        <v>54</v>
      </c>
      <c r="O55" s="4">
        <v>20</v>
      </c>
      <c r="P55" s="44">
        <f>J55+K55</f>
        <v>2841</v>
      </c>
      <c r="Q55" s="45">
        <f>L55+M55</f>
        <v>331</v>
      </c>
      <c r="R55" s="29"/>
      <c r="S55" s="58">
        <f>RANK(P56,満足度範囲)</f>
        <v>1</v>
      </c>
      <c r="T55" s="58">
        <f>RANK(Q56,不満度範囲)</f>
        <v>20</v>
      </c>
    </row>
    <row r="56" spans="1:20" ht="15" customHeight="1" x14ac:dyDescent="0.15">
      <c r="A56" s="23"/>
      <c r="B56" s="74"/>
      <c r="C56" s="71"/>
      <c r="D56" s="72"/>
      <c r="E56" s="72"/>
      <c r="F56" s="72"/>
      <c r="G56" s="72"/>
      <c r="H56" s="73"/>
      <c r="I56" s="20">
        <v>1</v>
      </c>
      <c r="J56" s="11">
        <v>0.40172520024645719</v>
      </c>
      <c r="K56" s="12">
        <v>0.47350585335797907</v>
      </c>
      <c r="L56" s="12">
        <v>7.3012939001848423E-2</v>
      </c>
      <c r="M56" s="12">
        <v>2.895871842267406E-2</v>
      </c>
      <c r="N56" s="12">
        <v>1.6635859519408502E-2</v>
      </c>
      <c r="O56" s="13">
        <v>6.1614294516327784E-3</v>
      </c>
      <c r="P56" s="46">
        <f>P55/I55</f>
        <v>0.8752310536044362</v>
      </c>
      <c r="Q56" s="13">
        <f>Q55/I55</f>
        <v>0.10197165742452249</v>
      </c>
      <c r="R56" s="29"/>
      <c r="S56" s="58"/>
      <c r="T56" s="58"/>
    </row>
    <row r="57" spans="1:20" ht="15" customHeight="1" x14ac:dyDescent="0.15">
      <c r="A57" s="23"/>
      <c r="B57" s="74"/>
      <c r="C57" s="68" t="s">
        <v>215</v>
      </c>
      <c r="D57" s="69"/>
      <c r="E57" s="69"/>
      <c r="F57" s="69"/>
      <c r="G57" s="69"/>
      <c r="H57" s="70"/>
      <c r="I57" s="1">
        <v>3246</v>
      </c>
      <c r="J57" s="2">
        <v>838</v>
      </c>
      <c r="K57" s="3">
        <v>1582</v>
      </c>
      <c r="L57" s="3">
        <v>492</v>
      </c>
      <c r="M57" s="3">
        <v>167</v>
      </c>
      <c r="N57" s="3">
        <v>148</v>
      </c>
      <c r="O57" s="4">
        <v>19</v>
      </c>
      <c r="P57" s="44">
        <f>J57+K57</f>
        <v>2420</v>
      </c>
      <c r="Q57" s="45">
        <f>L57+M57</f>
        <v>659</v>
      </c>
      <c r="R57" s="29"/>
      <c r="S57" s="58">
        <f>RANK(P58,満足度範囲)</f>
        <v>2</v>
      </c>
      <c r="T57" s="58">
        <f>RANK(Q58,不満度範囲)</f>
        <v>19</v>
      </c>
    </row>
    <row r="58" spans="1:20" ht="15" customHeight="1" x14ac:dyDescent="0.15">
      <c r="A58" s="23"/>
      <c r="B58" s="74"/>
      <c r="C58" s="71"/>
      <c r="D58" s="72"/>
      <c r="E58" s="72"/>
      <c r="F58" s="72"/>
      <c r="G58" s="72"/>
      <c r="H58" s="73"/>
      <c r="I58" s="20">
        <v>1</v>
      </c>
      <c r="J58" s="11">
        <v>0.25816389402341344</v>
      </c>
      <c r="K58" s="12">
        <v>0.48736906962415283</v>
      </c>
      <c r="L58" s="12">
        <v>0.15157116451016636</v>
      </c>
      <c r="M58" s="12">
        <v>5.1447935921133704E-2</v>
      </c>
      <c r="N58" s="12">
        <v>4.5594577942082562E-2</v>
      </c>
      <c r="O58" s="13">
        <v>5.8533579790511396E-3</v>
      </c>
      <c r="P58" s="46">
        <f>P57/I57</f>
        <v>0.74553296364756627</v>
      </c>
      <c r="Q58" s="13">
        <f>Q57/I57</f>
        <v>0.20301910043130006</v>
      </c>
      <c r="R58" s="29"/>
      <c r="S58" s="58"/>
      <c r="T58" s="58"/>
    </row>
    <row r="59" spans="1:20" ht="15" customHeight="1" x14ac:dyDescent="0.15">
      <c r="A59" s="23"/>
      <c r="B59" s="74"/>
      <c r="C59" s="68" t="s">
        <v>216</v>
      </c>
      <c r="D59" s="69"/>
      <c r="E59" s="69"/>
      <c r="F59" s="69"/>
      <c r="G59" s="69"/>
      <c r="H59" s="70"/>
      <c r="I59" s="1">
        <v>3246</v>
      </c>
      <c r="J59" s="2">
        <v>381</v>
      </c>
      <c r="K59" s="3">
        <v>1324</v>
      </c>
      <c r="L59" s="3">
        <v>599</v>
      </c>
      <c r="M59" s="3">
        <v>221</v>
      </c>
      <c r="N59" s="3">
        <v>697</v>
      </c>
      <c r="O59" s="4">
        <v>24</v>
      </c>
      <c r="P59" s="44">
        <f>J59+K59</f>
        <v>1705</v>
      </c>
      <c r="Q59" s="45">
        <f>L59+M59</f>
        <v>820</v>
      </c>
      <c r="S59" s="58">
        <f>RANK(P60,満足度範囲)</f>
        <v>8</v>
      </c>
      <c r="T59" s="58">
        <f>RANK(Q60,不満度範囲)</f>
        <v>14</v>
      </c>
    </row>
    <row r="60" spans="1:20" ht="15" customHeight="1" x14ac:dyDescent="0.15">
      <c r="A60" s="23"/>
      <c r="B60" s="74"/>
      <c r="C60" s="71"/>
      <c r="D60" s="72"/>
      <c r="E60" s="72"/>
      <c r="F60" s="72"/>
      <c r="G60" s="72"/>
      <c r="H60" s="73"/>
      <c r="I60" s="20">
        <v>1</v>
      </c>
      <c r="J60" s="11">
        <v>0.11737523105360444</v>
      </c>
      <c r="K60" s="12">
        <v>0.40788662969808998</v>
      </c>
      <c r="L60" s="12">
        <v>0.18453481207640174</v>
      </c>
      <c r="M60" s="12">
        <v>6.8083795440542202E-2</v>
      </c>
      <c r="N60" s="12">
        <v>0.21472581638940233</v>
      </c>
      <c r="O60" s="13">
        <v>7.3937153419593345E-3</v>
      </c>
      <c r="P60" s="46">
        <f>P59/I59</f>
        <v>0.52526186075169434</v>
      </c>
      <c r="Q60" s="13">
        <f>Q59/I59</f>
        <v>0.25261860751694393</v>
      </c>
      <c r="S60" s="58"/>
      <c r="T60" s="58"/>
    </row>
    <row r="61" spans="1:20" ht="15" customHeight="1" x14ac:dyDescent="0.15">
      <c r="A61" s="23"/>
      <c r="B61" s="74"/>
      <c r="C61" s="68" t="s">
        <v>217</v>
      </c>
      <c r="D61" s="69"/>
      <c r="E61" s="69"/>
      <c r="F61" s="69"/>
      <c r="G61" s="69"/>
      <c r="H61" s="70"/>
      <c r="I61" s="1">
        <v>3246</v>
      </c>
      <c r="J61" s="2">
        <v>239</v>
      </c>
      <c r="K61" s="3">
        <v>1040</v>
      </c>
      <c r="L61" s="3">
        <v>841</v>
      </c>
      <c r="M61" s="3">
        <v>378</v>
      </c>
      <c r="N61" s="3">
        <v>712</v>
      </c>
      <c r="O61" s="4">
        <v>36</v>
      </c>
      <c r="P61" s="44">
        <f>J61+K61</f>
        <v>1279</v>
      </c>
      <c r="Q61" s="45">
        <f>L61+M61</f>
        <v>1219</v>
      </c>
      <c r="S61" s="58">
        <f>RANK(P62,満足度範囲)</f>
        <v>13</v>
      </c>
      <c r="T61" s="58">
        <f>RANK(Q62,不満度範囲)</f>
        <v>10</v>
      </c>
    </row>
    <row r="62" spans="1:20" ht="15" customHeight="1" x14ac:dyDescent="0.15">
      <c r="A62" s="23"/>
      <c r="B62" s="74"/>
      <c r="C62" s="71"/>
      <c r="D62" s="72"/>
      <c r="E62" s="72"/>
      <c r="F62" s="72"/>
      <c r="G62" s="72"/>
      <c r="H62" s="73"/>
      <c r="I62" s="20">
        <v>1</v>
      </c>
      <c r="J62" s="11">
        <v>7.3629081947011704E-2</v>
      </c>
      <c r="K62" s="12">
        <v>0.32039433148490448</v>
      </c>
      <c r="L62" s="12">
        <v>0.25908810844115837</v>
      </c>
      <c r="M62" s="12">
        <v>0.11645101663585952</v>
      </c>
      <c r="N62" s="12">
        <v>0.21934688847812692</v>
      </c>
      <c r="O62" s="13">
        <v>1.1090573012939002E-2</v>
      </c>
      <c r="P62" s="46">
        <f>P61/I61</f>
        <v>0.39402341343191621</v>
      </c>
      <c r="Q62" s="13">
        <f>Q61/I61</f>
        <v>0.37553912507701787</v>
      </c>
      <c r="S62" s="58"/>
      <c r="T62" s="58"/>
    </row>
    <row r="63" spans="1:20" ht="15" customHeight="1" x14ac:dyDescent="0.15">
      <c r="A63" s="23"/>
      <c r="B63" s="74"/>
      <c r="C63" s="68" t="s">
        <v>218</v>
      </c>
      <c r="D63" s="69"/>
      <c r="E63" s="69"/>
      <c r="F63" s="69"/>
      <c r="G63" s="69"/>
      <c r="H63" s="70"/>
      <c r="I63" s="1">
        <v>3246</v>
      </c>
      <c r="J63" s="2">
        <v>248</v>
      </c>
      <c r="K63" s="3">
        <v>1039</v>
      </c>
      <c r="L63" s="3">
        <v>967</v>
      </c>
      <c r="M63" s="3">
        <v>451</v>
      </c>
      <c r="N63" s="3">
        <v>498</v>
      </c>
      <c r="O63" s="4">
        <v>43</v>
      </c>
      <c r="P63" s="44">
        <f>J63+K63</f>
        <v>1287</v>
      </c>
      <c r="Q63" s="45">
        <f>L63+M63</f>
        <v>1418</v>
      </c>
      <c r="S63" s="58">
        <f>RANK(P64,満足度範囲)</f>
        <v>12</v>
      </c>
      <c r="T63" s="58">
        <f>RANK(Q64,不満度範囲)</f>
        <v>9</v>
      </c>
    </row>
    <row r="64" spans="1:20" ht="15" customHeight="1" x14ac:dyDescent="0.15">
      <c r="A64" s="23"/>
      <c r="B64" s="74"/>
      <c r="C64" s="71"/>
      <c r="D64" s="72"/>
      <c r="E64" s="72"/>
      <c r="F64" s="72"/>
      <c r="G64" s="72"/>
      <c r="H64" s="73"/>
      <c r="I64" s="20">
        <v>1</v>
      </c>
      <c r="J64" s="11">
        <v>7.6401725200246462E-2</v>
      </c>
      <c r="K64" s="12">
        <v>0.32008626001232288</v>
      </c>
      <c r="L64" s="12">
        <v>0.29790511398644487</v>
      </c>
      <c r="M64" s="12">
        <v>0.13894023413431916</v>
      </c>
      <c r="N64" s="12">
        <v>0.15341959334565619</v>
      </c>
      <c r="O64" s="13">
        <v>1.3247073321010475E-2</v>
      </c>
      <c r="P64" s="46">
        <f>P63/I63</f>
        <v>0.39648798521256934</v>
      </c>
      <c r="Q64" s="13">
        <f>Q63/I63</f>
        <v>0.43684534812076403</v>
      </c>
      <c r="S64" s="58"/>
      <c r="T64" s="58"/>
    </row>
    <row r="65" spans="2:20" s="23" customFormat="1" ht="15" customHeight="1" x14ac:dyDescent="0.15">
      <c r="B65" s="74"/>
      <c r="C65" s="68" t="s">
        <v>219</v>
      </c>
      <c r="D65" s="69"/>
      <c r="E65" s="69"/>
      <c r="F65" s="69"/>
      <c r="G65" s="69"/>
      <c r="H65" s="70"/>
      <c r="I65" s="1">
        <v>3246</v>
      </c>
      <c r="J65" s="2">
        <v>503</v>
      </c>
      <c r="K65" s="3">
        <v>1541</v>
      </c>
      <c r="L65" s="3">
        <v>545</v>
      </c>
      <c r="M65" s="3">
        <v>188</v>
      </c>
      <c r="N65" s="3">
        <v>430</v>
      </c>
      <c r="O65" s="4">
        <v>39</v>
      </c>
      <c r="P65" s="44">
        <f>J65+K65</f>
        <v>2044</v>
      </c>
      <c r="Q65" s="45">
        <f>L65+M65</f>
        <v>733</v>
      </c>
      <c r="S65" s="58">
        <f>RANK(P66,満足度範囲)</f>
        <v>6</v>
      </c>
      <c r="T65" s="58">
        <f>RANK(Q66,不満度範囲)</f>
        <v>17</v>
      </c>
    </row>
    <row r="66" spans="2:20" s="23" customFormat="1" ht="15" customHeight="1" x14ac:dyDescent="0.15">
      <c r="B66" s="74"/>
      <c r="C66" s="71"/>
      <c r="D66" s="72"/>
      <c r="E66" s="72"/>
      <c r="F66" s="72"/>
      <c r="G66" s="72"/>
      <c r="H66" s="73"/>
      <c r="I66" s="20">
        <v>1</v>
      </c>
      <c r="J66" s="11">
        <v>0.15495995070856439</v>
      </c>
      <c r="K66" s="12">
        <v>0.4747381392483056</v>
      </c>
      <c r="L66" s="12">
        <v>0.16789895255699322</v>
      </c>
      <c r="M66" s="12">
        <v>5.7917436845348121E-2</v>
      </c>
      <c r="N66" s="12">
        <v>0.13247073321010475</v>
      </c>
      <c r="O66" s="13">
        <v>1.2014787430683918E-2</v>
      </c>
      <c r="P66" s="46">
        <f>P65/I65</f>
        <v>0.62969808995687004</v>
      </c>
      <c r="Q66" s="13">
        <f>Q65/I65</f>
        <v>0.22581638940234133</v>
      </c>
      <c r="S66" s="58"/>
      <c r="T66" s="58"/>
    </row>
    <row r="67" spans="2:20" s="23" customFormat="1" ht="15" customHeight="1" x14ac:dyDescent="0.15">
      <c r="B67" s="74"/>
      <c r="C67" s="68" t="s">
        <v>220</v>
      </c>
      <c r="D67" s="69"/>
      <c r="E67" s="69"/>
      <c r="F67" s="69"/>
      <c r="G67" s="69"/>
      <c r="H67" s="70"/>
      <c r="I67" s="1">
        <v>3246</v>
      </c>
      <c r="J67" s="2">
        <v>363</v>
      </c>
      <c r="K67" s="3">
        <v>1388</v>
      </c>
      <c r="L67" s="3">
        <v>707</v>
      </c>
      <c r="M67" s="3">
        <v>263</v>
      </c>
      <c r="N67" s="3">
        <v>486</v>
      </c>
      <c r="O67" s="4">
        <v>39</v>
      </c>
      <c r="P67" s="44">
        <f>J67+K67</f>
        <v>1751</v>
      </c>
      <c r="Q67" s="45">
        <f>L67+M67</f>
        <v>970</v>
      </c>
      <c r="S67" s="58">
        <f>RANK(P68,満足度範囲)</f>
        <v>7</v>
      </c>
      <c r="T67" s="58">
        <f>RANK(Q68,不満度範囲)</f>
        <v>13</v>
      </c>
    </row>
    <row r="68" spans="2:20" s="23" customFormat="1" ht="15" customHeight="1" x14ac:dyDescent="0.15">
      <c r="B68" s="74"/>
      <c r="C68" s="71"/>
      <c r="D68" s="72"/>
      <c r="E68" s="72"/>
      <c r="F68" s="72"/>
      <c r="G68" s="72"/>
      <c r="H68" s="73"/>
      <c r="I68" s="20">
        <v>1</v>
      </c>
      <c r="J68" s="11">
        <v>0.11182994454713494</v>
      </c>
      <c r="K68" s="12">
        <v>0.42760320394331486</v>
      </c>
      <c r="L68" s="12">
        <v>0.21780653111521872</v>
      </c>
      <c r="M68" s="12">
        <v>8.1022797288971035E-2</v>
      </c>
      <c r="N68" s="12">
        <v>0.14972273567467653</v>
      </c>
      <c r="O68" s="13">
        <v>1.2014787430683918E-2</v>
      </c>
      <c r="P68" s="46">
        <f>P67/I67</f>
        <v>0.53943314849044977</v>
      </c>
      <c r="Q68" s="13">
        <f>Q67/I67</f>
        <v>0.2988293284041898</v>
      </c>
      <c r="S68" s="58"/>
      <c r="T68" s="58"/>
    </row>
    <row r="69" spans="2:20" s="23" customFormat="1" ht="15" customHeight="1" x14ac:dyDescent="0.15">
      <c r="B69" s="74"/>
      <c r="C69" s="68" t="s">
        <v>221</v>
      </c>
      <c r="D69" s="69"/>
      <c r="E69" s="69"/>
      <c r="F69" s="69"/>
      <c r="G69" s="69"/>
      <c r="H69" s="70"/>
      <c r="I69" s="1">
        <v>3246</v>
      </c>
      <c r="J69" s="2">
        <v>165</v>
      </c>
      <c r="K69" s="3">
        <v>951</v>
      </c>
      <c r="L69" s="3">
        <v>972</v>
      </c>
      <c r="M69" s="3">
        <v>493</v>
      </c>
      <c r="N69" s="3">
        <v>622</v>
      </c>
      <c r="O69" s="4">
        <v>43</v>
      </c>
      <c r="P69" s="44">
        <f>J69+K69</f>
        <v>1116</v>
      </c>
      <c r="Q69" s="45">
        <f>L69+M69</f>
        <v>1465</v>
      </c>
      <c r="S69" s="58">
        <f>RANK(P70,満足度範囲)</f>
        <v>15</v>
      </c>
      <c r="T69" s="58">
        <f>RANK(Q70,不満度範囲)</f>
        <v>8</v>
      </c>
    </row>
    <row r="70" spans="2:20" s="23" customFormat="1" ht="15" customHeight="1" x14ac:dyDescent="0.15">
      <c r="B70" s="74"/>
      <c r="C70" s="71"/>
      <c r="D70" s="72"/>
      <c r="E70" s="72"/>
      <c r="F70" s="72"/>
      <c r="G70" s="72"/>
      <c r="H70" s="73"/>
      <c r="I70" s="20">
        <v>1</v>
      </c>
      <c r="J70" s="11">
        <v>5.0831792975970423E-2</v>
      </c>
      <c r="K70" s="12">
        <v>0.29297597042513862</v>
      </c>
      <c r="L70" s="12">
        <v>0.29944547134935307</v>
      </c>
      <c r="M70" s="12">
        <v>0.151879235982748</v>
      </c>
      <c r="N70" s="12">
        <v>0.19162045594577942</v>
      </c>
      <c r="O70" s="13">
        <v>1.3247073321010475E-2</v>
      </c>
      <c r="P70" s="46">
        <f>P69/I69</f>
        <v>0.34380776340110908</v>
      </c>
      <c r="Q70" s="13">
        <f>Q69/I69</f>
        <v>0.45132470733210106</v>
      </c>
      <c r="S70" s="58"/>
      <c r="T70" s="58"/>
    </row>
    <row r="71" spans="2:20" s="23" customFormat="1" ht="15" customHeight="1" x14ac:dyDescent="0.15">
      <c r="B71" s="74" t="s">
        <v>127</v>
      </c>
      <c r="C71" s="68" t="s">
        <v>222</v>
      </c>
      <c r="D71" s="69"/>
      <c r="E71" s="69"/>
      <c r="F71" s="69"/>
      <c r="G71" s="69"/>
      <c r="H71" s="70"/>
      <c r="I71" s="1">
        <v>3246</v>
      </c>
      <c r="J71" s="2">
        <v>116</v>
      </c>
      <c r="K71" s="3">
        <v>814</v>
      </c>
      <c r="L71" s="3">
        <v>1017</v>
      </c>
      <c r="M71" s="3">
        <v>455</v>
      </c>
      <c r="N71" s="3">
        <v>815</v>
      </c>
      <c r="O71" s="4">
        <v>29</v>
      </c>
      <c r="P71" s="44">
        <f>J71+K71</f>
        <v>930</v>
      </c>
      <c r="Q71" s="45">
        <f>L71+M71</f>
        <v>1472</v>
      </c>
      <c r="S71" s="58">
        <f>RANK(P72,満足度範囲)</f>
        <v>19</v>
      </c>
      <c r="T71" s="58">
        <f>RANK(Q72,不満度範囲)</f>
        <v>7</v>
      </c>
    </row>
    <row r="72" spans="2:20" s="23" customFormat="1" ht="15" customHeight="1" x14ac:dyDescent="0.15">
      <c r="B72" s="74"/>
      <c r="C72" s="71"/>
      <c r="D72" s="72"/>
      <c r="E72" s="72"/>
      <c r="F72" s="72"/>
      <c r="G72" s="72"/>
      <c r="H72" s="73"/>
      <c r="I72" s="20">
        <v>1</v>
      </c>
      <c r="J72" s="11">
        <v>3.5736290819470114E-2</v>
      </c>
      <c r="K72" s="12">
        <v>0.25077017868145407</v>
      </c>
      <c r="L72" s="12">
        <v>0.31330868761552683</v>
      </c>
      <c r="M72" s="12">
        <v>0.14017252002464572</v>
      </c>
      <c r="N72" s="12">
        <v>0.25107825015403573</v>
      </c>
      <c r="O72" s="13">
        <v>8.9340727048675284E-3</v>
      </c>
      <c r="P72" s="46">
        <f>P71/I71</f>
        <v>0.28650646950092423</v>
      </c>
      <c r="Q72" s="13">
        <f>Q71/I71</f>
        <v>0.45348120764017252</v>
      </c>
      <c r="S72" s="58"/>
      <c r="T72" s="58"/>
    </row>
    <row r="73" spans="2:20" s="23" customFormat="1" ht="15" customHeight="1" x14ac:dyDescent="0.15">
      <c r="B73" s="74"/>
      <c r="C73" s="68" t="s">
        <v>223</v>
      </c>
      <c r="D73" s="69"/>
      <c r="E73" s="69"/>
      <c r="F73" s="69"/>
      <c r="G73" s="69"/>
      <c r="H73" s="70"/>
      <c r="I73" s="1">
        <v>3246</v>
      </c>
      <c r="J73" s="2">
        <v>166</v>
      </c>
      <c r="K73" s="3">
        <v>875</v>
      </c>
      <c r="L73" s="3">
        <v>1243</v>
      </c>
      <c r="M73" s="3">
        <v>616</v>
      </c>
      <c r="N73" s="3">
        <v>314</v>
      </c>
      <c r="O73" s="4">
        <v>32</v>
      </c>
      <c r="P73" s="44">
        <f>J73+K73</f>
        <v>1041</v>
      </c>
      <c r="Q73" s="45">
        <f>L73+M73</f>
        <v>1859</v>
      </c>
      <c r="S73" s="58">
        <f>RANK(P74,満足度範囲)</f>
        <v>16</v>
      </c>
      <c r="T73" s="58">
        <f>RANK(Q74,不満度範囲)</f>
        <v>2</v>
      </c>
    </row>
    <row r="74" spans="2:20" s="23" customFormat="1" ht="15" customHeight="1" x14ac:dyDescent="0.15">
      <c r="B74" s="74"/>
      <c r="C74" s="71"/>
      <c r="D74" s="72"/>
      <c r="E74" s="72"/>
      <c r="F74" s="72"/>
      <c r="G74" s="72"/>
      <c r="H74" s="73"/>
      <c r="I74" s="20">
        <v>1</v>
      </c>
      <c r="J74" s="11">
        <v>5.1139864448552064E-2</v>
      </c>
      <c r="K74" s="12">
        <v>0.26956253850893408</v>
      </c>
      <c r="L74" s="12">
        <v>0.38293284041897718</v>
      </c>
      <c r="M74" s="12">
        <v>0.18977202711028959</v>
      </c>
      <c r="N74" s="12">
        <v>9.6734442390634626E-2</v>
      </c>
      <c r="O74" s="13">
        <v>9.8582871226124465E-3</v>
      </c>
      <c r="P74" s="46">
        <f>P73/I73</f>
        <v>0.32070240295748614</v>
      </c>
      <c r="Q74" s="13">
        <f>Q73/I73</f>
        <v>0.57270486752926675</v>
      </c>
      <c r="S74" s="58"/>
      <c r="T74" s="58"/>
    </row>
    <row r="75" spans="2:20" s="23" customFormat="1" ht="15" customHeight="1" x14ac:dyDescent="0.15">
      <c r="B75" s="74"/>
      <c r="C75" s="68" t="s">
        <v>224</v>
      </c>
      <c r="D75" s="69"/>
      <c r="E75" s="69"/>
      <c r="F75" s="69"/>
      <c r="G75" s="69"/>
      <c r="H75" s="70"/>
      <c r="I75" s="1">
        <v>3246</v>
      </c>
      <c r="J75" s="2">
        <v>219</v>
      </c>
      <c r="K75" s="3">
        <v>942</v>
      </c>
      <c r="L75" s="3">
        <v>872</v>
      </c>
      <c r="M75" s="3">
        <v>650</v>
      </c>
      <c r="N75" s="3">
        <v>532</v>
      </c>
      <c r="O75" s="4">
        <v>31</v>
      </c>
      <c r="P75" s="44">
        <f>J75+K75</f>
        <v>1161</v>
      </c>
      <c r="Q75" s="45">
        <f>L75+M75</f>
        <v>1522</v>
      </c>
      <c r="S75" s="58">
        <f>RANK(P76,満足度範囲)</f>
        <v>14</v>
      </c>
      <c r="T75" s="58">
        <f>RANK(Q76,不満度範囲)</f>
        <v>6</v>
      </c>
    </row>
    <row r="76" spans="2:20" s="23" customFormat="1" ht="15" customHeight="1" x14ac:dyDescent="0.15">
      <c r="B76" s="74"/>
      <c r="C76" s="71"/>
      <c r="D76" s="72"/>
      <c r="E76" s="72"/>
      <c r="F76" s="72"/>
      <c r="G76" s="72"/>
      <c r="H76" s="73"/>
      <c r="I76" s="20">
        <v>1</v>
      </c>
      <c r="J76" s="11">
        <v>6.7467652495378921E-2</v>
      </c>
      <c r="K76" s="12">
        <v>0.29020332717190389</v>
      </c>
      <c r="L76" s="12">
        <v>0.26863832409118915</v>
      </c>
      <c r="M76" s="12">
        <v>0.2002464571780653</v>
      </c>
      <c r="N76" s="12">
        <v>0.16389402341343193</v>
      </c>
      <c r="O76" s="13">
        <v>9.5502156500308077E-3</v>
      </c>
      <c r="P76" s="46">
        <f>P75/I75</f>
        <v>0.35767097966728278</v>
      </c>
      <c r="Q76" s="13">
        <f>Q75/I75</f>
        <v>0.46888478126925448</v>
      </c>
      <c r="S76" s="58"/>
      <c r="T76" s="58"/>
    </row>
    <row r="77" spans="2:20" s="23" customFormat="1" ht="15" customHeight="1" x14ac:dyDescent="0.15">
      <c r="B77" s="74" t="s">
        <v>128</v>
      </c>
      <c r="C77" s="68" t="s">
        <v>225</v>
      </c>
      <c r="D77" s="69"/>
      <c r="E77" s="69"/>
      <c r="F77" s="69"/>
      <c r="G77" s="69"/>
      <c r="H77" s="70"/>
      <c r="I77" s="1">
        <v>3246</v>
      </c>
      <c r="J77" s="2">
        <v>263</v>
      </c>
      <c r="K77" s="3">
        <v>1225</v>
      </c>
      <c r="L77" s="3">
        <v>894</v>
      </c>
      <c r="M77" s="3">
        <v>635</v>
      </c>
      <c r="N77" s="3">
        <v>200</v>
      </c>
      <c r="O77" s="4">
        <v>29</v>
      </c>
      <c r="P77" s="44">
        <f>J77+K77</f>
        <v>1488</v>
      </c>
      <c r="Q77" s="45">
        <f>L77+M77</f>
        <v>1529</v>
      </c>
      <c r="S77" s="58">
        <f>RANK(P78,満足度範囲)</f>
        <v>10</v>
      </c>
      <c r="T77" s="58">
        <f>RANK(Q78,不満度範囲)</f>
        <v>5</v>
      </c>
    </row>
    <row r="78" spans="2:20" s="23" customFormat="1" ht="15" customHeight="1" x14ac:dyDescent="0.15">
      <c r="B78" s="74"/>
      <c r="C78" s="71"/>
      <c r="D78" s="72"/>
      <c r="E78" s="72"/>
      <c r="F78" s="72"/>
      <c r="G78" s="72"/>
      <c r="H78" s="73"/>
      <c r="I78" s="20">
        <v>1</v>
      </c>
      <c r="J78" s="11">
        <v>8.1022797288971035E-2</v>
      </c>
      <c r="K78" s="12">
        <v>0.37738755391250772</v>
      </c>
      <c r="L78" s="12">
        <v>0.2754158964879852</v>
      </c>
      <c r="M78" s="12">
        <v>0.19562538508934071</v>
      </c>
      <c r="N78" s="12">
        <v>6.1614294516327786E-2</v>
      </c>
      <c r="O78" s="13">
        <v>8.9340727048675284E-3</v>
      </c>
      <c r="P78" s="46">
        <f>P77/I77</f>
        <v>0.45841035120147872</v>
      </c>
      <c r="Q78" s="13">
        <f>Q77/I77</f>
        <v>0.47104128157732594</v>
      </c>
      <c r="S78" s="58"/>
      <c r="T78" s="58"/>
    </row>
    <row r="79" spans="2:20" s="23" customFormat="1" ht="15" customHeight="1" x14ac:dyDescent="0.15">
      <c r="B79" s="74"/>
      <c r="C79" s="68" t="s">
        <v>226</v>
      </c>
      <c r="D79" s="69"/>
      <c r="E79" s="69"/>
      <c r="F79" s="69"/>
      <c r="G79" s="69"/>
      <c r="H79" s="70"/>
      <c r="I79" s="1">
        <v>3246</v>
      </c>
      <c r="J79" s="2">
        <v>168</v>
      </c>
      <c r="K79" s="3">
        <v>775</v>
      </c>
      <c r="L79" s="3">
        <v>1073</v>
      </c>
      <c r="M79" s="3">
        <v>1103</v>
      </c>
      <c r="N79" s="3">
        <v>106</v>
      </c>
      <c r="O79" s="4">
        <v>21</v>
      </c>
      <c r="P79" s="44">
        <f>J79+K79</f>
        <v>943</v>
      </c>
      <c r="Q79" s="45">
        <f>L79+M79</f>
        <v>2176</v>
      </c>
      <c r="S79" s="58">
        <f>RANK(P80,満足度範囲)</f>
        <v>18</v>
      </c>
      <c r="T79" s="58">
        <f>RANK(Q80,不満度範囲)</f>
        <v>1</v>
      </c>
    </row>
    <row r="80" spans="2:20" s="23" customFormat="1" ht="15" customHeight="1" x14ac:dyDescent="0.15">
      <c r="B80" s="74"/>
      <c r="C80" s="71"/>
      <c r="D80" s="72"/>
      <c r="E80" s="72"/>
      <c r="F80" s="72"/>
      <c r="G80" s="72"/>
      <c r="H80" s="73"/>
      <c r="I80" s="20">
        <v>1</v>
      </c>
      <c r="J80" s="11">
        <v>5.1756007393715345E-2</v>
      </c>
      <c r="K80" s="12">
        <v>0.23875539125077017</v>
      </c>
      <c r="L80" s="12">
        <v>0.33056069008009858</v>
      </c>
      <c r="M80" s="12">
        <v>0.33980283425754776</v>
      </c>
      <c r="N80" s="12">
        <v>3.2655576093653729E-2</v>
      </c>
      <c r="O80" s="13">
        <v>6.4695009242144181E-3</v>
      </c>
      <c r="P80" s="46">
        <f>P79/I79</f>
        <v>0.2905113986444855</v>
      </c>
      <c r="Q80" s="13">
        <f>Q79/I79</f>
        <v>0.67036352433764634</v>
      </c>
      <c r="S80" s="58"/>
      <c r="T80" s="58"/>
    </row>
    <row r="81" spans="2:20" s="23" customFormat="1" ht="15" customHeight="1" x14ac:dyDescent="0.15">
      <c r="B81" s="74"/>
      <c r="C81" s="68" t="s">
        <v>227</v>
      </c>
      <c r="D81" s="69"/>
      <c r="E81" s="69"/>
      <c r="F81" s="69"/>
      <c r="G81" s="69"/>
      <c r="H81" s="70"/>
      <c r="I81" s="1">
        <v>3246</v>
      </c>
      <c r="J81" s="2">
        <v>212</v>
      </c>
      <c r="K81" s="3">
        <v>1453</v>
      </c>
      <c r="L81" s="3">
        <v>863</v>
      </c>
      <c r="M81" s="3">
        <v>337</v>
      </c>
      <c r="N81" s="3">
        <v>351</v>
      </c>
      <c r="O81" s="4">
        <v>30</v>
      </c>
      <c r="P81" s="44">
        <f>J81+K81</f>
        <v>1665</v>
      </c>
      <c r="Q81" s="45">
        <f>L81+M81</f>
        <v>1200</v>
      </c>
      <c r="S81" s="58">
        <f>RANK(P82,満足度範囲)</f>
        <v>9</v>
      </c>
      <c r="T81" s="58">
        <f>RANK(Q82,不満度範囲)</f>
        <v>11</v>
      </c>
    </row>
    <row r="82" spans="2:20" s="23" customFormat="1" ht="15" customHeight="1" x14ac:dyDescent="0.15">
      <c r="B82" s="74"/>
      <c r="C82" s="71"/>
      <c r="D82" s="72"/>
      <c r="E82" s="72"/>
      <c r="F82" s="72"/>
      <c r="G82" s="72"/>
      <c r="H82" s="73"/>
      <c r="I82" s="20">
        <v>1</v>
      </c>
      <c r="J82" s="11">
        <v>6.5311152187307459E-2</v>
      </c>
      <c r="K82" s="12">
        <v>0.4476278496611214</v>
      </c>
      <c r="L82" s="12">
        <v>0.26586568083795442</v>
      </c>
      <c r="M82" s="12">
        <v>0.10382008626001232</v>
      </c>
      <c r="N82" s="12">
        <v>0.10813308687615526</v>
      </c>
      <c r="O82" s="13">
        <v>9.242144177449169E-3</v>
      </c>
      <c r="P82" s="46">
        <f>P81/I81</f>
        <v>0.51293900184842889</v>
      </c>
      <c r="Q82" s="13">
        <f>Q81/I81</f>
        <v>0.36968576709796674</v>
      </c>
      <c r="S82" s="58"/>
      <c r="T82" s="58"/>
    </row>
    <row r="83" spans="2:20" s="23" customFormat="1" ht="15" customHeight="1" x14ac:dyDescent="0.15">
      <c r="B83" s="74"/>
      <c r="C83" s="68" t="s">
        <v>228</v>
      </c>
      <c r="D83" s="69"/>
      <c r="E83" s="69"/>
      <c r="F83" s="69"/>
      <c r="G83" s="69"/>
      <c r="H83" s="70"/>
      <c r="I83" s="1">
        <v>3246</v>
      </c>
      <c r="J83" s="2">
        <v>117</v>
      </c>
      <c r="K83" s="3">
        <v>884</v>
      </c>
      <c r="L83" s="3">
        <v>1143</v>
      </c>
      <c r="M83" s="3">
        <v>493</v>
      </c>
      <c r="N83" s="3">
        <v>575</v>
      </c>
      <c r="O83" s="4">
        <v>34</v>
      </c>
      <c r="P83" s="44">
        <f>J83+K83</f>
        <v>1001</v>
      </c>
      <c r="Q83" s="45">
        <f>L83+M83</f>
        <v>1636</v>
      </c>
      <c r="S83" s="58">
        <f>RANK(P84,満足度範囲)</f>
        <v>17</v>
      </c>
      <c r="T83" s="58">
        <f>RANK(Q84,不満度範囲)</f>
        <v>4</v>
      </c>
    </row>
    <row r="84" spans="2:20" s="23" customFormat="1" ht="15" customHeight="1" x14ac:dyDescent="0.15">
      <c r="B84" s="74"/>
      <c r="C84" s="71"/>
      <c r="D84" s="72"/>
      <c r="E84" s="72"/>
      <c r="F84" s="72"/>
      <c r="G84" s="72"/>
      <c r="H84" s="73"/>
      <c r="I84" s="20">
        <v>1</v>
      </c>
      <c r="J84" s="11">
        <v>3.6044362292051754E-2</v>
      </c>
      <c r="K84" s="12">
        <v>0.27233518176216881</v>
      </c>
      <c r="L84" s="12">
        <v>0.35212569316081332</v>
      </c>
      <c r="M84" s="12">
        <v>0.151879235982748</v>
      </c>
      <c r="N84" s="12">
        <v>0.17714109673444239</v>
      </c>
      <c r="O84" s="13">
        <v>1.0474430067775724E-2</v>
      </c>
      <c r="P84" s="46">
        <f>P83/I83</f>
        <v>0.30837954405422058</v>
      </c>
      <c r="Q84" s="13">
        <f>Q83/I83</f>
        <v>0.50400492914356132</v>
      </c>
      <c r="S84" s="58"/>
      <c r="T84" s="58"/>
    </row>
    <row r="85" spans="2:20" s="23" customFormat="1" ht="15" customHeight="1" x14ac:dyDescent="0.15">
      <c r="B85" s="74"/>
      <c r="C85" s="68" t="s">
        <v>229</v>
      </c>
      <c r="D85" s="69"/>
      <c r="E85" s="69"/>
      <c r="F85" s="69"/>
      <c r="G85" s="69"/>
      <c r="H85" s="70"/>
      <c r="I85" s="1">
        <v>3246</v>
      </c>
      <c r="J85" s="2">
        <v>532</v>
      </c>
      <c r="K85" s="3">
        <v>1839</v>
      </c>
      <c r="L85" s="3">
        <v>502</v>
      </c>
      <c r="M85" s="3">
        <v>189</v>
      </c>
      <c r="N85" s="3">
        <v>160</v>
      </c>
      <c r="O85" s="4">
        <v>24</v>
      </c>
      <c r="P85" s="44">
        <f>J85+K85</f>
        <v>2371</v>
      </c>
      <c r="Q85" s="45">
        <f>L85+M85</f>
        <v>691</v>
      </c>
      <c r="S85" s="58">
        <f>RANK(P86,満足度範囲)</f>
        <v>3</v>
      </c>
      <c r="T85" s="58">
        <f>RANK(Q86,不満度範囲)</f>
        <v>18</v>
      </c>
    </row>
    <row r="86" spans="2:20" s="23" customFormat="1" ht="15" customHeight="1" x14ac:dyDescent="0.15">
      <c r="B86" s="74"/>
      <c r="C86" s="71"/>
      <c r="D86" s="72"/>
      <c r="E86" s="72"/>
      <c r="F86" s="72"/>
      <c r="G86" s="72"/>
      <c r="H86" s="73"/>
      <c r="I86" s="20">
        <v>1</v>
      </c>
      <c r="J86" s="11">
        <v>0.16389402341343193</v>
      </c>
      <c r="K86" s="12">
        <v>0.56654343807763397</v>
      </c>
      <c r="L86" s="12">
        <v>0.15465187923598275</v>
      </c>
      <c r="M86" s="12">
        <v>5.8225508317929761E-2</v>
      </c>
      <c r="N86" s="12">
        <v>4.9291435613062227E-2</v>
      </c>
      <c r="O86" s="13">
        <v>7.3937153419593345E-3</v>
      </c>
      <c r="P86" s="46">
        <f>P85/I85</f>
        <v>0.73043746149106592</v>
      </c>
      <c r="Q86" s="13">
        <f>Q85/I85</f>
        <v>0.2128773875539125</v>
      </c>
      <c r="S86" s="58"/>
      <c r="T86" s="58"/>
    </row>
    <row r="87" spans="2:20" s="23" customFormat="1" ht="15" customHeight="1" x14ac:dyDescent="0.15">
      <c r="B87" s="74"/>
      <c r="C87" s="68" t="s">
        <v>230</v>
      </c>
      <c r="D87" s="69"/>
      <c r="E87" s="69"/>
      <c r="F87" s="69"/>
      <c r="G87" s="69"/>
      <c r="H87" s="70"/>
      <c r="I87" s="1">
        <v>3246</v>
      </c>
      <c r="J87" s="2">
        <v>403</v>
      </c>
      <c r="K87" s="3">
        <v>1666</v>
      </c>
      <c r="L87" s="3">
        <v>612</v>
      </c>
      <c r="M87" s="3">
        <v>199</v>
      </c>
      <c r="N87" s="3">
        <v>338</v>
      </c>
      <c r="O87" s="4">
        <v>28</v>
      </c>
      <c r="P87" s="44">
        <f>J87+K87</f>
        <v>2069</v>
      </c>
      <c r="Q87" s="45">
        <f>L87+M87</f>
        <v>811</v>
      </c>
      <c r="S87" s="58">
        <f>RANK(P88,満足度範囲)</f>
        <v>5</v>
      </c>
      <c r="T87" s="58">
        <f>RANK(Q88,不満度範囲)</f>
        <v>15</v>
      </c>
    </row>
    <row r="88" spans="2:20" s="23" customFormat="1" ht="15" customHeight="1" x14ac:dyDescent="0.15">
      <c r="B88" s="74"/>
      <c r="C88" s="71"/>
      <c r="D88" s="72"/>
      <c r="E88" s="72"/>
      <c r="F88" s="72"/>
      <c r="G88" s="72"/>
      <c r="H88" s="73"/>
      <c r="I88" s="20">
        <v>1</v>
      </c>
      <c r="J88" s="11">
        <v>0.12415280345040049</v>
      </c>
      <c r="K88" s="12">
        <v>0.51324707332101049</v>
      </c>
      <c r="L88" s="12">
        <v>0.18853974121996303</v>
      </c>
      <c r="M88" s="12">
        <v>6.1306223043746153E-2</v>
      </c>
      <c r="N88" s="12">
        <v>0.10412815773259396</v>
      </c>
      <c r="O88" s="13">
        <v>8.6260012322858896E-3</v>
      </c>
      <c r="P88" s="46">
        <f>P87/I87</f>
        <v>0.63739987677141097</v>
      </c>
      <c r="Q88" s="13">
        <f>Q87/I87</f>
        <v>0.24984596426370917</v>
      </c>
      <c r="S88" s="58"/>
      <c r="T88" s="58"/>
    </row>
    <row r="89" spans="2:20" s="23" customFormat="1" ht="26.25" customHeight="1" x14ac:dyDescent="0.15">
      <c r="B89" s="74"/>
      <c r="C89" s="68" t="s">
        <v>231</v>
      </c>
      <c r="D89" s="69"/>
      <c r="E89" s="69"/>
      <c r="F89" s="69"/>
      <c r="G89" s="69"/>
      <c r="H89" s="70"/>
      <c r="I89" s="1">
        <v>3246</v>
      </c>
      <c r="J89" s="2">
        <v>174</v>
      </c>
      <c r="K89" s="3">
        <v>1122</v>
      </c>
      <c r="L89" s="3">
        <v>835</v>
      </c>
      <c r="M89" s="3">
        <v>344</v>
      </c>
      <c r="N89" s="3">
        <v>749</v>
      </c>
      <c r="O89" s="4">
        <v>22</v>
      </c>
      <c r="P89" s="44">
        <f>J89+K89</f>
        <v>1296</v>
      </c>
      <c r="Q89" s="45">
        <f>L89+M89</f>
        <v>1179</v>
      </c>
      <c r="S89" s="58">
        <f>RANK(P90,満足度範囲)</f>
        <v>11</v>
      </c>
      <c r="T89" s="58">
        <f>RANK(Q90,不満度範囲)</f>
        <v>12</v>
      </c>
    </row>
    <row r="90" spans="2:20" s="23" customFormat="1" ht="26.25" customHeight="1" x14ac:dyDescent="0.15">
      <c r="B90" s="74"/>
      <c r="C90" s="71"/>
      <c r="D90" s="72"/>
      <c r="E90" s="72"/>
      <c r="F90" s="72"/>
      <c r="G90" s="72"/>
      <c r="H90" s="73"/>
      <c r="I90" s="20">
        <v>1</v>
      </c>
      <c r="J90" s="11">
        <v>5.3604436229205174E-2</v>
      </c>
      <c r="K90" s="12">
        <v>0.34565619223659888</v>
      </c>
      <c r="L90" s="12">
        <v>0.25723967960566851</v>
      </c>
      <c r="M90" s="12">
        <v>0.1059765865680838</v>
      </c>
      <c r="N90" s="12">
        <v>0.23074553296364755</v>
      </c>
      <c r="O90" s="13">
        <v>6.7775723967960569E-3</v>
      </c>
      <c r="P90" s="46">
        <f>P89/I89</f>
        <v>0.39926062846580407</v>
      </c>
      <c r="Q90" s="13">
        <f>Q89/I89</f>
        <v>0.3632162661737523</v>
      </c>
      <c r="S90" s="58"/>
      <c r="T90" s="58"/>
    </row>
    <row r="91" spans="2:20" s="23" customFormat="1" ht="15" customHeight="1" x14ac:dyDescent="0.15">
      <c r="B91" s="74" t="s">
        <v>129</v>
      </c>
      <c r="C91" s="68" t="s">
        <v>232</v>
      </c>
      <c r="D91" s="69"/>
      <c r="E91" s="69"/>
      <c r="F91" s="69"/>
      <c r="G91" s="69"/>
      <c r="H91" s="70"/>
      <c r="I91" s="1">
        <v>3246</v>
      </c>
      <c r="J91" s="2">
        <v>542</v>
      </c>
      <c r="K91" s="3">
        <v>1710</v>
      </c>
      <c r="L91" s="3">
        <v>602</v>
      </c>
      <c r="M91" s="3">
        <v>190</v>
      </c>
      <c r="N91" s="3">
        <v>167</v>
      </c>
      <c r="O91" s="4">
        <v>35</v>
      </c>
      <c r="P91" s="44">
        <f>J91+K91</f>
        <v>2252</v>
      </c>
      <c r="Q91" s="45">
        <f>L91+M91</f>
        <v>792</v>
      </c>
      <c r="S91" s="58">
        <f>RANK(P92,満足度範囲)</f>
        <v>4</v>
      </c>
      <c r="T91" s="58">
        <f>RANK(Q92,不満度範囲)</f>
        <v>16</v>
      </c>
    </row>
    <row r="92" spans="2:20" s="23" customFormat="1" ht="15" customHeight="1" x14ac:dyDescent="0.15">
      <c r="B92" s="74"/>
      <c r="C92" s="71"/>
      <c r="D92" s="72"/>
      <c r="E92" s="72"/>
      <c r="F92" s="72"/>
      <c r="G92" s="72"/>
      <c r="H92" s="73"/>
      <c r="I92" s="20">
        <v>1</v>
      </c>
      <c r="J92" s="11">
        <v>0.16697473813924832</v>
      </c>
      <c r="K92" s="12">
        <v>0.52680221811460259</v>
      </c>
      <c r="L92" s="12">
        <v>0.18545902649414664</v>
      </c>
      <c r="M92" s="12">
        <v>5.8533579790511402E-2</v>
      </c>
      <c r="N92" s="12">
        <v>5.1447935921133704E-2</v>
      </c>
      <c r="O92" s="13">
        <v>1.0782501540357363E-2</v>
      </c>
      <c r="P92" s="46">
        <f>P91/I91</f>
        <v>0.69377695625385094</v>
      </c>
      <c r="Q92" s="13">
        <f>Q91/I91</f>
        <v>0.24399260628465805</v>
      </c>
      <c r="S92" s="58"/>
      <c r="T92" s="58"/>
    </row>
    <row r="93" spans="2:20" s="23" customFormat="1" ht="15" customHeight="1" x14ac:dyDescent="0.15">
      <c r="B93" s="74"/>
      <c r="C93" s="68" t="s">
        <v>233</v>
      </c>
      <c r="D93" s="69"/>
      <c r="E93" s="69"/>
      <c r="F93" s="69"/>
      <c r="G93" s="69"/>
      <c r="H93" s="70"/>
      <c r="I93" s="1">
        <v>3246</v>
      </c>
      <c r="J93" s="2">
        <v>122</v>
      </c>
      <c r="K93" s="3">
        <v>662</v>
      </c>
      <c r="L93" s="3">
        <v>1168</v>
      </c>
      <c r="M93" s="3">
        <v>573</v>
      </c>
      <c r="N93" s="3">
        <v>684</v>
      </c>
      <c r="O93" s="4">
        <v>37</v>
      </c>
      <c r="P93" s="44">
        <f>J93+K93</f>
        <v>784</v>
      </c>
      <c r="Q93" s="45">
        <f>L93+M93</f>
        <v>1741</v>
      </c>
      <c r="S93" s="58">
        <f>RANK(P94,満足度範囲)</f>
        <v>20</v>
      </c>
      <c r="T93" s="58">
        <f>RANK(Q94,不満度範囲)</f>
        <v>3</v>
      </c>
    </row>
    <row r="94" spans="2:20" s="23" customFormat="1" ht="15" customHeight="1" x14ac:dyDescent="0.15">
      <c r="B94" s="74"/>
      <c r="C94" s="71"/>
      <c r="D94" s="72"/>
      <c r="E94" s="72"/>
      <c r="F94" s="72"/>
      <c r="G94" s="72"/>
      <c r="H94" s="73"/>
      <c r="I94" s="20">
        <v>1</v>
      </c>
      <c r="J94" s="11">
        <v>3.758471965495995E-2</v>
      </c>
      <c r="K94" s="12">
        <v>0.20394331484904499</v>
      </c>
      <c r="L94" s="12">
        <v>0.3598274799753543</v>
      </c>
      <c r="M94" s="12">
        <v>0.17652495378927913</v>
      </c>
      <c r="N94" s="12">
        <v>0.21072088724584104</v>
      </c>
      <c r="O94" s="13">
        <v>1.139864448552064E-2</v>
      </c>
      <c r="P94" s="46">
        <f>P93/I93</f>
        <v>0.24152803450400492</v>
      </c>
      <c r="Q94" s="13">
        <f>Q93/I93</f>
        <v>0.53635243376463337</v>
      </c>
      <c r="S94" s="58"/>
      <c r="T94" s="58"/>
    </row>
    <row r="97" spans="1:17" x14ac:dyDescent="0.15">
      <c r="A97" s="30" t="s">
        <v>234</v>
      </c>
    </row>
    <row r="98" spans="1:17" ht="9.75" customHeight="1" x14ac:dyDescent="0.15"/>
    <row r="99" spans="1:17" x14ac:dyDescent="0.15">
      <c r="C99" s="14">
        <v>1</v>
      </c>
      <c r="D99" s="15">
        <v>2</v>
      </c>
      <c r="E99" s="15">
        <v>3</v>
      </c>
      <c r="F99" s="15">
        <v>4</v>
      </c>
      <c r="G99" s="15">
        <v>5</v>
      </c>
      <c r="H99" s="15">
        <v>6</v>
      </c>
      <c r="I99" s="15">
        <v>7</v>
      </c>
      <c r="J99" s="15">
        <v>8</v>
      </c>
      <c r="K99" s="15">
        <v>9</v>
      </c>
      <c r="L99" s="15">
        <v>10</v>
      </c>
      <c r="M99" s="15">
        <v>11</v>
      </c>
      <c r="N99" s="15">
        <v>12</v>
      </c>
      <c r="O99" s="15">
        <v>13</v>
      </c>
      <c r="P99" s="15">
        <v>14</v>
      </c>
      <c r="Q99" s="31">
        <v>15</v>
      </c>
    </row>
    <row r="100" spans="1:17" ht="135.75" customHeight="1" x14ac:dyDescent="0.15">
      <c r="B100" s="32" t="s">
        <v>160</v>
      </c>
      <c r="C100" s="8" t="s">
        <v>169</v>
      </c>
      <c r="D100" s="9" t="s">
        <v>162</v>
      </c>
      <c r="E100" s="9" t="s">
        <v>163</v>
      </c>
      <c r="F100" s="9" t="s">
        <v>164</v>
      </c>
      <c r="G100" s="9" t="s">
        <v>165</v>
      </c>
      <c r="H100" s="9" t="s">
        <v>166</v>
      </c>
      <c r="I100" s="9" t="s">
        <v>167</v>
      </c>
      <c r="J100" s="9" t="s">
        <v>168</v>
      </c>
      <c r="K100" s="9" t="s">
        <v>172</v>
      </c>
      <c r="L100" s="9" t="s">
        <v>170</v>
      </c>
      <c r="M100" s="9" t="s">
        <v>171</v>
      </c>
      <c r="N100" s="9" t="s">
        <v>173</v>
      </c>
      <c r="O100" s="9" t="s">
        <v>174</v>
      </c>
      <c r="P100" s="9" t="s">
        <v>175</v>
      </c>
      <c r="Q100" s="10" t="s">
        <v>176</v>
      </c>
    </row>
    <row r="101" spans="1:17" x14ac:dyDescent="0.15">
      <c r="B101" s="1">
        <v>3246</v>
      </c>
      <c r="C101" s="2">
        <v>562</v>
      </c>
      <c r="D101" s="3">
        <v>1908</v>
      </c>
      <c r="E101" s="3">
        <v>1434</v>
      </c>
      <c r="F101" s="3">
        <v>432</v>
      </c>
      <c r="G101" s="3">
        <v>416</v>
      </c>
      <c r="H101" s="3">
        <v>1050</v>
      </c>
      <c r="I101" s="3">
        <v>860</v>
      </c>
      <c r="J101" s="3">
        <v>746</v>
      </c>
      <c r="K101" s="3">
        <v>662</v>
      </c>
      <c r="L101" s="3">
        <v>552</v>
      </c>
      <c r="M101" s="3">
        <v>248</v>
      </c>
      <c r="N101" s="3">
        <v>703</v>
      </c>
      <c r="O101" s="3">
        <v>1072</v>
      </c>
      <c r="P101" s="3">
        <v>278</v>
      </c>
      <c r="Q101" s="4">
        <v>902</v>
      </c>
    </row>
    <row r="102" spans="1:17" x14ac:dyDescent="0.15">
      <c r="B102" s="27">
        <v>1</v>
      </c>
      <c r="C102" s="11">
        <v>0.17313616759088107</v>
      </c>
      <c r="D102" s="12">
        <v>0.5878003696857671</v>
      </c>
      <c r="E102" s="12">
        <v>0.44177449168207023</v>
      </c>
      <c r="F102" s="12">
        <v>0.13308687615526801</v>
      </c>
      <c r="G102" s="12">
        <v>0.12815773259396179</v>
      </c>
      <c r="H102" s="12">
        <v>0.32347504621072087</v>
      </c>
      <c r="I102" s="12">
        <v>0.26494146642020949</v>
      </c>
      <c r="J102" s="12">
        <v>0.22982131854590265</v>
      </c>
      <c r="K102" s="12">
        <v>0.20394331484904499</v>
      </c>
      <c r="L102" s="12">
        <v>0.17005545286506468</v>
      </c>
      <c r="M102" s="12">
        <v>7.6401725200246462E-2</v>
      </c>
      <c r="N102" s="12">
        <v>0.21657424522489219</v>
      </c>
      <c r="O102" s="12">
        <v>0.33025261860751692</v>
      </c>
      <c r="P102" s="12">
        <v>8.5643869377695622E-2</v>
      </c>
      <c r="Q102" s="13">
        <v>0.27788046826863833</v>
      </c>
    </row>
    <row r="103" spans="1:17" x14ac:dyDescent="0.15">
      <c r="C103" s="14">
        <v>16</v>
      </c>
      <c r="D103" s="15">
        <v>17</v>
      </c>
      <c r="E103" s="15">
        <v>18</v>
      </c>
      <c r="F103" s="15">
        <v>19</v>
      </c>
      <c r="G103" s="15">
        <v>20</v>
      </c>
      <c r="H103" s="16"/>
    </row>
    <row r="104" spans="1:17" ht="134.25" customHeight="1" x14ac:dyDescent="0.15">
      <c r="C104" s="17" t="s">
        <v>177</v>
      </c>
      <c r="D104" s="9" t="s">
        <v>178</v>
      </c>
      <c r="E104" s="9" t="s">
        <v>179</v>
      </c>
      <c r="F104" s="9" t="s">
        <v>180</v>
      </c>
      <c r="G104" s="9" t="s">
        <v>181</v>
      </c>
      <c r="H104" s="10" t="s">
        <v>6</v>
      </c>
    </row>
    <row r="105" spans="1:17" x14ac:dyDescent="0.15">
      <c r="C105" s="18">
        <v>953</v>
      </c>
      <c r="D105" s="3">
        <v>218</v>
      </c>
      <c r="E105" s="3">
        <v>221</v>
      </c>
      <c r="F105" s="3">
        <v>986</v>
      </c>
      <c r="G105" s="3">
        <v>466</v>
      </c>
      <c r="H105" s="4">
        <v>38</v>
      </c>
    </row>
    <row r="106" spans="1:17" x14ac:dyDescent="0.15">
      <c r="C106" s="19">
        <v>0.29359211337030189</v>
      </c>
      <c r="D106" s="12">
        <v>6.7159581022797288E-2</v>
      </c>
      <c r="E106" s="12">
        <v>6.8083795440542202E-2</v>
      </c>
      <c r="F106" s="12">
        <v>0.30375847196549599</v>
      </c>
      <c r="G106" s="12">
        <v>0.14356130622304375</v>
      </c>
      <c r="H106" s="13">
        <v>1.1706715958102279E-2</v>
      </c>
    </row>
    <row r="109" spans="1:17" x14ac:dyDescent="0.15">
      <c r="A109" s="30" t="s">
        <v>235</v>
      </c>
    </row>
    <row r="110" spans="1:17" ht="9.75" customHeight="1" x14ac:dyDescent="0.15"/>
    <row r="111" spans="1:17" x14ac:dyDescent="0.15">
      <c r="C111" s="14">
        <v>1</v>
      </c>
      <c r="D111" s="15">
        <v>2</v>
      </c>
      <c r="E111" s="15">
        <v>3</v>
      </c>
      <c r="F111" s="15">
        <v>4</v>
      </c>
      <c r="G111" s="16"/>
    </row>
    <row r="112" spans="1:17" ht="135" customHeight="1" x14ac:dyDescent="0.15">
      <c r="B112" s="32" t="s">
        <v>160</v>
      </c>
      <c r="C112" s="8" t="s">
        <v>332</v>
      </c>
      <c r="D112" s="9" t="s">
        <v>115</v>
      </c>
      <c r="E112" s="9" t="s">
        <v>116</v>
      </c>
      <c r="F112" s="9" t="s">
        <v>117</v>
      </c>
      <c r="G112" s="10" t="s">
        <v>6</v>
      </c>
    </row>
    <row r="113" spans="1:14" x14ac:dyDescent="0.15">
      <c r="B113" s="1">
        <v>3246</v>
      </c>
      <c r="C113" s="2">
        <v>227</v>
      </c>
      <c r="D113" s="3">
        <v>366</v>
      </c>
      <c r="E113" s="3">
        <v>572</v>
      </c>
      <c r="F113" s="3">
        <v>2035</v>
      </c>
      <c r="G113" s="4">
        <v>46</v>
      </c>
    </row>
    <row r="114" spans="1:14" x14ac:dyDescent="0.15">
      <c r="B114" s="27">
        <v>1</v>
      </c>
      <c r="C114" s="11">
        <v>6.9932224276032046E-2</v>
      </c>
      <c r="D114" s="12">
        <v>0.11275415896487985</v>
      </c>
      <c r="E114" s="12">
        <v>0.17621688231669747</v>
      </c>
      <c r="F114" s="12">
        <v>0.62692544670363526</v>
      </c>
      <c r="G114" s="13">
        <v>1.4171287738755391E-2</v>
      </c>
    </row>
    <row r="117" spans="1:14" x14ac:dyDescent="0.15">
      <c r="A117" s="23"/>
      <c r="B117" s="30" t="s">
        <v>334</v>
      </c>
    </row>
    <row r="118" spans="1:14" ht="9.75" customHeight="1" x14ac:dyDescent="0.15">
      <c r="A118" s="23"/>
      <c r="B118" s="30"/>
    </row>
    <row r="119" spans="1:14" x14ac:dyDescent="0.15">
      <c r="A119" s="23"/>
      <c r="B119" s="30"/>
      <c r="D119" s="14">
        <v>1</v>
      </c>
      <c r="E119" s="15">
        <v>2</v>
      </c>
      <c r="F119" s="15">
        <v>3</v>
      </c>
      <c r="G119" s="15">
        <v>4</v>
      </c>
      <c r="H119" s="16"/>
    </row>
    <row r="120" spans="1:14" ht="148.5" customHeight="1" x14ac:dyDescent="0.15">
      <c r="A120" s="23"/>
      <c r="B120" s="30"/>
      <c r="C120" s="32" t="s">
        <v>160</v>
      </c>
      <c r="D120" s="8" t="s">
        <v>118</v>
      </c>
      <c r="E120" s="9" t="s">
        <v>119</v>
      </c>
      <c r="F120" s="9" t="s">
        <v>333</v>
      </c>
      <c r="G120" s="9" t="s">
        <v>120</v>
      </c>
      <c r="H120" s="10" t="s">
        <v>6</v>
      </c>
    </row>
    <row r="121" spans="1:14" x14ac:dyDescent="0.15">
      <c r="A121" s="23"/>
      <c r="B121" s="30"/>
      <c r="C121" s="1">
        <v>593</v>
      </c>
      <c r="D121" s="2">
        <v>188</v>
      </c>
      <c r="E121" s="3">
        <v>153</v>
      </c>
      <c r="F121" s="3">
        <v>227</v>
      </c>
      <c r="G121" s="3">
        <v>7</v>
      </c>
      <c r="H121" s="4">
        <v>18</v>
      </c>
    </row>
    <row r="122" spans="1:14" x14ac:dyDescent="0.15">
      <c r="A122" s="23"/>
      <c r="B122" s="30"/>
      <c r="C122" s="20">
        <v>1</v>
      </c>
      <c r="D122" s="11">
        <v>0.31703204047217537</v>
      </c>
      <c r="E122" s="12">
        <v>0.25801011804384488</v>
      </c>
      <c r="F122" s="12">
        <v>0.38279932546374368</v>
      </c>
      <c r="G122" s="12">
        <v>1.1804384485666104E-2</v>
      </c>
      <c r="H122" s="13">
        <v>3.0354131534569982E-2</v>
      </c>
    </row>
    <row r="125" spans="1:14" x14ac:dyDescent="0.15">
      <c r="A125" s="30" t="s">
        <v>130</v>
      </c>
    </row>
    <row r="126" spans="1:14" ht="9.75" customHeight="1" x14ac:dyDescent="0.15"/>
    <row r="127" spans="1:14" x14ac:dyDescent="0.15">
      <c r="C127" s="14">
        <v>1</v>
      </c>
      <c r="D127" s="15">
        <v>2</v>
      </c>
      <c r="E127" s="15">
        <v>3</v>
      </c>
      <c r="F127" s="15">
        <v>4</v>
      </c>
      <c r="G127" s="15">
        <v>5</v>
      </c>
      <c r="H127" s="15">
        <v>6</v>
      </c>
      <c r="I127" s="15">
        <v>7</v>
      </c>
      <c r="J127" s="15">
        <v>8</v>
      </c>
      <c r="K127" s="15">
        <v>9</v>
      </c>
      <c r="L127" s="15">
        <v>10</v>
      </c>
      <c r="M127" s="15">
        <v>11</v>
      </c>
      <c r="N127" s="31"/>
    </row>
    <row r="128" spans="1:14" ht="77.25" customHeight="1" x14ac:dyDescent="0.15">
      <c r="B128" s="32" t="s">
        <v>160</v>
      </c>
      <c r="C128" s="8" t="s">
        <v>131</v>
      </c>
      <c r="D128" s="9" t="s">
        <v>132</v>
      </c>
      <c r="E128" s="9" t="s">
        <v>133</v>
      </c>
      <c r="F128" s="9" t="s">
        <v>134</v>
      </c>
      <c r="G128" s="9" t="s">
        <v>135</v>
      </c>
      <c r="H128" s="9" t="s">
        <v>136</v>
      </c>
      <c r="I128" s="9" t="s">
        <v>137</v>
      </c>
      <c r="J128" s="9" t="s">
        <v>138</v>
      </c>
      <c r="K128" s="9" t="s">
        <v>139</v>
      </c>
      <c r="L128" s="9" t="s">
        <v>140</v>
      </c>
      <c r="M128" s="9" t="s">
        <v>141</v>
      </c>
      <c r="N128" s="10" t="s">
        <v>6</v>
      </c>
    </row>
    <row r="129" spans="1:17" x14ac:dyDescent="0.15">
      <c r="B129" s="1">
        <v>3246</v>
      </c>
      <c r="C129" s="2">
        <v>10</v>
      </c>
      <c r="D129" s="3">
        <v>7</v>
      </c>
      <c r="E129" s="3">
        <v>29</v>
      </c>
      <c r="F129" s="3">
        <v>94</v>
      </c>
      <c r="G129" s="3">
        <v>133</v>
      </c>
      <c r="H129" s="3">
        <v>503</v>
      </c>
      <c r="I129" s="3">
        <v>382</v>
      </c>
      <c r="J129" s="3">
        <v>735</v>
      </c>
      <c r="K129" s="3">
        <v>739</v>
      </c>
      <c r="L129" s="3">
        <v>311</v>
      </c>
      <c r="M129" s="3">
        <v>247</v>
      </c>
      <c r="N129" s="4">
        <v>56</v>
      </c>
    </row>
    <row r="130" spans="1:17" x14ac:dyDescent="0.15">
      <c r="B130" s="27">
        <v>1</v>
      </c>
      <c r="C130" s="11">
        <v>3.0807147258163892E-3</v>
      </c>
      <c r="D130" s="12">
        <v>2.1565003080714724E-3</v>
      </c>
      <c r="E130" s="12">
        <v>8.9340727048675284E-3</v>
      </c>
      <c r="F130" s="12">
        <v>2.895871842267406E-2</v>
      </c>
      <c r="G130" s="12">
        <v>4.0973505853357982E-2</v>
      </c>
      <c r="H130" s="12">
        <v>0.15495995070856439</v>
      </c>
      <c r="I130" s="12">
        <v>0.11768330252618607</v>
      </c>
      <c r="J130" s="12">
        <v>0.22643253234750463</v>
      </c>
      <c r="K130" s="12">
        <v>0.22766481823783119</v>
      </c>
      <c r="L130" s="12">
        <v>9.5810227972889711E-2</v>
      </c>
      <c r="M130" s="12">
        <v>7.6093653727664815E-2</v>
      </c>
      <c r="N130" s="13">
        <v>1.7252002464571779E-2</v>
      </c>
    </row>
    <row r="133" spans="1:17" x14ac:dyDescent="0.15">
      <c r="A133" s="30" t="s">
        <v>142</v>
      </c>
    </row>
    <row r="134" spans="1:17" ht="9.75" customHeight="1" x14ac:dyDescent="0.15"/>
    <row r="135" spans="1:17" x14ac:dyDescent="0.15">
      <c r="C135" s="14">
        <v>1</v>
      </c>
      <c r="D135" s="15">
        <v>2</v>
      </c>
      <c r="E135" s="15">
        <v>3</v>
      </c>
      <c r="F135" s="15">
        <v>4</v>
      </c>
      <c r="G135" s="15">
        <v>5</v>
      </c>
      <c r="H135" s="15">
        <v>6</v>
      </c>
      <c r="I135" s="15">
        <v>7</v>
      </c>
      <c r="J135" s="15">
        <v>8</v>
      </c>
      <c r="K135" s="15">
        <v>9</v>
      </c>
      <c r="L135" s="15">
        <v>10</v>
      </c>
      <c r="M135" s="15">
        <v>11</v>
      </c>
      <c r="N135" s="15">
        <v>12</v>
      </c>
      <c r="O135" s="15">
        <v>13</v>
      </c>
      <c r="P135" s="15">
        <v>14</v>
      </c>
      <c r="Q135" s="31">
        <v>15</v>
      </c>
    </row>
    <row r="136" spans="1:17" ht="106.5" customHeight="1" x14ac:dyDescent="0.15">
      <c r="B136" s="32" t="s">
        <v>160</v>
      </c>
      <c r="C136" s="17" t="s">
        <v>143</v>
      </c>
      <c r="D136" s="9" t="s">
        <v>236</v>
      </c>
      <c r="E136" s="9" t="s">
        <v>144</v>
      </c>
      <c r="F136" s="9" t="s">
        <v>145</v>
      </c>
      <c r="G136" s="9" t="s">
        <v>146</v>
      </c>
      <c r="H136" s="9" t="s">
        <v>147</v>
      </c>
      <c r="I136" s="9" t="s">
        <v>148</v>
      </c>
      <c r="J136" s="9" t="s">
        <v>149</v>
      </c>
      <c r="K136" s="9" t="s">
        <v>150</v>
      </c>
      <c r="L136" s="9" t="s">
        <v>151</v>
      </c>
      <c r="M136" s="9" t="s">
        <v>152</v>
      </c>
      <c r="N136" s="9" t="s">
        <v>153</v>
      </c>
      <c r="O136" s="9" t="s">
        <v>154</v>
      </c>
      <c r="P136" s="9" t="s">
        <v>155</v>
      </c>
      <c r="Q136" s="10" t="s">
        <v>156</v>
      </c>
    </row>
    <row r="137" spans="1:17" x14ac:dyDescent="0.15">
      <c r="B137" s="1">
        <v>3246</v>
      </c>
      <c r="C137" s="18">
        <v>1773</v>
      </c>
      <c r="D137" s="3">
        <v>1917</v>
      </c>
      <c r="E137" s="3">
        <v>327</v>
      </c>
      <c r="F137" s="3">
        <v>2482</v>
      </c>
      <c r="G137" s="3">
        <v>1962</v>
      </c>
      <c r="H137" s="3">
        <v>981</v>
      </c>
      <c r="I137" s="3">
        <v>1262</v>
      </c>
      <c r="J137" s="3">
        <v>1131</v>
      </c>
      <c r="K137" s="3">
        <v>602</v>
      </c>
      <c r="L137" s="3">
        <v>319</v>
      </c>
      <c r="M137" s="3">
        <v>375</v>
      </c>
      <c r="N137" s="3">
        <v>1494</v>
      </c>
      <c r="O137" s="3">
        <v>1569</v>
      </c>
      <c r="P137" s="3">
        <v>1965</v>
      </c>
      <c r="Q137" s="4">
        <v>1391</v>
      </c>
    </row>
    <row r="138" spans="1:17" x14ac:dyDescent="0.15">
      <c r="B138" s="27">
        <v>1</v>
      </c>
      <c r="C138" s="19">
        <v>0.54621072088724587</v>
      </c>
      <c r="D138" s="12">
        <v>0.59057301293900188</v>
      </c>
      <c r="E138" s="12">
        <v>0.10073937153419593</v>
      </c>
      <c r="F138" s="12">
        <v>0.76463339494762783</v>
      </c>
      <c r="G138" s="12">
        <v>0.60443622920517559</v>
      </c>
      <c r="H138" s="12">
        <v>0.3022181146025878</v>
      </c>
      <c r="I138" s="12">
        <v>0.38878619839802836</v>
      </c>
      <c r="J138" s="12">
        <v>0.34842883548983367</v>
      </c>
      <c r="K138" s="12">
        <v>0.18545902649414664</v>
      </c>
      <c r="L138" s="12">
        <v>9.8274799753542821E-2</v>
      </c>
      <c r="M138" s="12">
        <v>0.11552680221811461</v>
      </c>
      <c r="N138" s="12">
        <v>0.46025878003696857</v>
      </c>
      <c r="O138" s="12">
        <v>0.48336414048059151</v>
      </c>
      <c r="P138" s="12">
        <v>0.60536044362292052</v>
      </c>
      <c r="Q138" s="13">
        <v>0.42852741836105979</v>
      </c>
    </row>
    <row r="139" spans="1:17" x14ac:dyDescent="0.15">
      <c r="C139" s="14">
        <v>16</v>
      </c>
      <c r="D139" s="15">
        <v>17</v>
      </c>
      <c r="E139" s="31"/>
    </row>
    <row r="140" spans="1:17" ht="88.5" customHeight="1" x14ac:dyDescent="0.15">
      <c r="C140" s="17" t="s">
        <v>157</v>
      </c>
      <c r="D140" s="9" t="s">
        <v>158</v>
      </c>
      <c r="E140" s="10" t="s">
        <v>237</v>
      </c>
    </row>
    <row r="141" spans="1:17" x14ac:dyDescent="0.15">
      <c r="C141" s="18">
        <v>815</v>
      </c>
      <c r="D141" s="3">
        <v>559</v>
      </c>
      <c r="E141" s="4">
        <v>58</v>
      </c>
    </row>
    <row r="142" spans="1:17" x14ac:dyDescent="0.15">
      <c r="C142" s="19">
        <v>0.25107825015403573</v>
      </c>
      <c r="D142" s="12">
        <v>0.17221195317313617</v>
      </c>
      <c r="E142" s="13">
        <v>1.7868145409735057E-2</v>
      </c>
    </row>
  </sheetData>
  <mergeCells count="24">
    <mergeCell ref="B55:B70"/>
    <mergeCell ref="B71:B76"/>
    <mergeCell ref="B77:B90"/>
    <mergeCell ref="B91:B94"/>
    <mergeCell ref="C83:H84"/>
    <mergeCell ref="C69:H70"/>
    <mergeCell ref="C67:H68"/>
    <mergeCell ref="C55:H56"/>
    <mergeCell ref="C57:H58"/>
    <mergeCell ref="C59:H60"/>
    <mergeCell ref="C63:H64"/>
    <mergeCell ref="C61:H62"/>
    <mergeCell ref="C81:H82"/>
    <mergeCell ref="C71:H72"/>
    <mergeCell ref="C93:H94"/>
    <mergeCell ref="C91:H92"/>
    <mergeCell ref="C75:H76"/>
    <mergeCell ref="C73:H74"/>
    <mergeCell ref="C65:H66"/>
    <mergeCell ref="C89:H90"/>
    <mergeCell ref="C87:H88"/>
    <mergeCell ref="C85:H86"/>
    <mergeCell ref="C79:H80"/>
    <mergeCell ref="C77:H78"/>
  </mergeCells>
  <phoneticPr fontId="1"/>
  <pageMargins left="0.51181102362204722" right="0.51181102362204722" top="0.59055118110236227" bottom="0.59055118110236227" header="0.51181102362204722" footer="0.31496062992125984"/>
  <pageSetup paperSize="9" scale="90" firstPageNumber="11" orientation="portrait" useFirstPageNumber="1" r:id="rId1"/>
  <headerFooter alignWithMargins="0">
    <oddFooter>&amp;C&amp;9&amp;P</oddFooter>
  </headerFooter>
  <rowBreaks count="4" manualBreakCount="4">
    <brk id="26" max="16" man="1"/>
    <brk id="50" max="16383" man="1"/>
    <brk id="96" max="16383" man="1"/>
    <brk id="12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77"/>
  <sheetViews>
    <sheetView zoomScaleNormal="100" workbookViewId="0">
      <selection activeCell="T22" sqref="T22"/>
    </sheetView>
  </sheetViews>
  <sheetFormatPr defaultRowHeight="14.25" x14ac:dyDescent="0.15"/>
  <cols>
    <col min="1" max="1" width="3" style="30" customWidth="1"/>
    <col min="2" max="32" width="6.85546875" style="23" customWidth="1"/>
    <col min="33" max="16384" width="9.140625" style="23"/>
  </cols>
  <sheetData>
    <row r="1" spans="1:15" s="29" customFormat="1" ht="17.25" x14ac:dyDescent="0.15">
      <c r="A1" s="28" t="s">
        <v>3</v>
      </c>
    </row>
    <row r="3" spans="1:15" x14ac:dyDescent="0.15">
      <c r="A3" s="30" t="s">
        <v>159</v>
      </c>
    </row>
    <row r="4" spans="1:15" ht="9.75" customHeight="1" x14ac:dyDescent="0.15"/>
    <row r="5" spans="1:15" x14ac:dyDescent="0.15">
      <c r="C5" s="14">
        <v>1</v>
      </c>
      <c r="D5" s="15">
        <v>2</v>
      </c>
      <c r="E5" s="15">
        <v>3</v>
      </c>
      <c r="F5" s="15">
        <v>4</v>
      </c>
      <c r="G5" s="15">
        <v>5</v>
      </c>
      <c r="H5" s="15">
        <v>6</v>
      </c>
      <c r="I5" s="15">
        <v>7</v>
      </c>
      <c r="J5" s="16"/>
    </row>
    <row r="6" spans="1:15" ht="195.95" customHeight="1" x14ac:dyDescent="0.15">
      <c r="B6" s="32" t="s">
        <v>160</v>
      </c>
      <c r="C6" s="8" t="s">
        <v>42</v>
      </c>
      <c r="D6" s="9" t="s">
        <v>76</v>
      </c>
      <c r="E6" s="9" t="s">
        <v>43</v>
      </c>
      <c r="F6" s="9" t="s">
        <v>77</v>
      </c>
      <c r="G6" s="9" t="s">
        <v>27</v>
      </c>
      <c r="H6" s="9" t="s">
        <v>28</v>
      </c>
      <c r="I6" s="9" t="s">
        <v>26</v>
      </c>
      <c r="J6" s="10" t="s">
        <v>237</v>
      </c>
    </row>
    <row r="7" spans="1:15" x14ac:dyDescent="0.15">
      <c r="B7" s="1">
        <v>3246</v>
      </c>
      <c r="C7" s="2">
        <v>1527</v>
      </c>
      <c r="D7" s="3">
        <v>993</v>
      </c>
      <c r="E7" s="3">
        <v>621</v>
      </c>
      <c r="F7" s="3">
        <v>1188</v>
      </c>
      <c r="G7" s="3">
        <v>246</v>
      </c>
      <c r="H7" s="3">
        <v>725</v>
      </c>
      <c r="I7" s="3">
        <v>163</v>
      </c>
      <c r="J7" s="4">
        <v>359</v>
      </c>
    </row>
    <row r="8" spans="1:15" x14ac:dyDescent="0.15">
      <c r="B8" s="27">
        <v>1</v>
      </c>
      <c r="C8" s="11">
        <v>0.47042513863216268</v>
      </c>
      <c r="D8" s="12">
        <v>0.30591497227356745</v>
      </c>
      <c r="E8" s="12">
        <v>0.19131238447319779</v>
      </c>
      <c r="F8" s="12">
        <v>0.36598890942698709</v>
      </c>
      <c r="G8" s="12">
        <v>7.5785582255083181E-2</v>
      </c>
      <c r="H8" s="12">
        <v>0.22335181762168824</v>
      </c>
      <c r="I8" s="12">
        <v>5.0215650030807149E-2</v>
      </c>
      <c r="J8" s="13">
        <v>0.11059765865680837</v>
      </c>
    </row>
    <row r="11" spans="1:15" x14ac:dyDescent="0.15">
      <c r="A11" s="30" t="s">
        <v>335</v>
      </c>
    </row>
    <row r="12" spans="1:15" ht="9.75" customHeight="1" x14ac:dyDescent="0.15"/>
    <row r="13" spans="1:15" x14ac:dyDescent="0.15">
      <c r="C13" s="14">
        <v>1</v>
      </c>
      <c r="D13" s="15">
        <v>2</v>
      </c>
      <c r="E13" s="15">
        <v>3</v>
      </c>
      <c r="F13" s="15">
        <v>4</v>
      </c>
      <c r="G13" s="15">
        <v>5</v>
      </c>
      <c r="H13" s="15">
        <v>6</v>
      </c>
      <c r="I13" s="15">
        <v>7</v>
      </c>
      <c r="J13" s="15">
        <v>8</v>
      </c>
      <c r="K13" s="15">
        <v>9</v>
      </c>
      <c r="L13" s="15">
        <v>10</v>
      </c>
      <c r="M13" s="15">
        <v>11</v>
      </c>
      <c r="N13" s="15">
        <v>12</v>
      </c>
      <c r="O13" s="16"/>
    </row>
    <row r="14" spans="1:15" ht="195.95" customHeight="1" x14ac:dyDescent="0.15">
      <c r="B14" s="32" t="s">
        <v>160</v>
      </c>
      <c r="C14" s="8" t="s">
        <v>29</v>
      </c>
      <c r="D14" s="9" t="s">
        <v>30</v>
      </c>
      <c r="E14" s="9" t="s">
        <v>31</v>
      </c>
      <c r="F14" s="9" t="s">
        <v>238</v>
      </c>
      <c r="G14" s="9" t="s">
        <v>239</v>
      </c>
      <c r="H14" s="9" t="s">
        <v>240</v>
      </c>
      <c r="I14" s="24" t="s">
        <v>241</v>
      </c>
      <c r="J14" s="9" t="s">
        <v>242</v>
      </c>
      <c r="K14" s="9" t="s">
        <v>243</v>
      </c>
      <c r="L14" s="9" t="s">
        <v>32</v>
      </c>
      <c r="M14" s="9" t="s">
        <v>245</v>
      </c>
      <c r="N14" s="9" t="s">
        <v>244</v>
      </c>
      <c r="O14" s="10" t="s">
        <v>237</v>
      </c>
    </row>
    <row r="15" spans="1:15" x14ac:dyDescent="0.15">
      <c r="B15" s="1">
        <v>3246</v>
      </c>
      <c r="C15" s="2">
        <v>1829</v>
      </c>
      <c r="D15" s="3">
        <v>2658</v>
      </c>
      <c r="E15" s="3">
        <v>406</v>
      </c>
      <c r="F15" s="3">
        <v>1592</v>
      </c>
      <c r="G15" s="3">
        <v>201</v>
      </c>
      <c r="H15" s="3">
        <v>332</v>
      </c>
      <c r="I15" s="3">
        <v>1115</v>
      </c>
      <c r="J15" s="3">
        <v>421</v>
      </c>
      <c r="K15" s="3">
        <v>876</v>
      </c>
      <c r="L15" s="3">
        <v>984</v>
      </c>
      <c r="M15" s="3">
        <v>240</v>
      </c>
      <c r="N15" s="3">
        <v>42</v>
      </c>
      <c r="O15" s="4">
        <v>72</v>
      </c>
    </row>
    <row r="16" spans="1:15" x14ac:dyDescent="0.15">
      <c r="B16" s="27">
        <v>1</v>
      </c>
      <c r="C16" s="11">
        <v>0.56346272335181757</v>
      </c>
      <c r="D16" s="12">
        <v>0.81885397412199634</v>
      </c>
      <c r="E16" s="12">
        <v>0.1250770178681454</v>
      </c>
      <c r="F16" s="12">
        <v>0.49044978434996922</v>
      </c>
      <c r="G16" s="12">
        <v>6.1922365988909427E-2</v>
      </c>
      <c r="H16" s="12">
        <v>0.10227972889710413</v>
      </c>
      <c r="I16" s="12">
        <v>0.34349969192852742</v>
      </c>
      <c r="J16" s="12">
        <v>0.12969808995686999</v>
      </c>
      <c r="K16" s="12">
        <v>0.26987060998151569</v>
      </c>
      <c r="L16" s="12">
        <v>0.30314232902033272</v>
      </c>
      <c r="M16" s="12">
        <v>7.3937153419593352E-2</v>
      </c>
      <c r="N16" s="12">
        <v>1.2939001848428836E-2</v>
      </c>
      <c r="O16" s="13">
        <v>2.2181146025878003E-2</v>
      </c>
    </row>
    <row r="19" spans="1:17" x14ac:dyDescent="0.15">
      <c r="A19" s="30" t="s">
        <v>246</v>
      </c>
    </row>
    <row r="20" spans="1:17" ht="9.75" customHeight="1" x14ac:dyDescent="0.15"/>
    <row r="21" spans="1:17" x14ac:dyDescent="0.15">
      <c r="C21" s="14">
        <v>1</v>
      </c>
      <c r="D21" s="15">
        <v>2</v>
      </c>
      <c r="E21" s="15">
        <v>3</v>
      </c>
      <c r="F21" s="15">
        <v>4</v>
      </c>
      <c r="G21" s="15">
        <v>5</v>
      </c>
      <c r="H21" s="15">
        <v>6</v>
      </c>
      <c r="I21" s="15">
        <v>7</v>
      </c>
      <c r="J21" s="15">
        <v>8</v>
      </c>
      <c r="K21" s="15">
        <v>9</v>
      </c>
      <c r="L21" s="15">
        <v>10</v>
      </c>
      <c r="M21" s="15">
        <v>11</v>
      </c>
      <c r="N21" s="15">
        <v>12</v>
      </c>
      <c r="O21" s="15">
        <v>13</v>
      </c>
      <c r="P21" s="15">
        <v>14</v>
      </c>
      <c r="Q21" s="31">
        <v>15</v>
      </c>
    </row>
    <row r="22" spans="1:17" ht="195.95" customHeight="1" x14ac:dyDescent="0.15">
      <c r="B22" s="32" t="s">
        <v>160</v>
      </c>
      <c r="C22" s="8" t="s">
        <v>29</v>
      </c>
      <c r="D22" s="9" t="s">
        <v>346</v>
      </c>
      <c r="E22" s="9" t="s">
        <v>247</v>
      </c>
      <c r="F22" s="9" t="s">
        <v>347</v>
      </c>
      <c r="G22" s="9" t="s">
        <v>31</v>
      </c>
      <c r="H22" s="9" t="s">
        <v>248</v>
      </c>
      <c r="I22" s="24" t="s">
        <v>249</v>
      </c>
      <c r="J22" s="9" t="s">
        <v>239</v>
      </c>
      <c r="K22" s="9" t="s">
        <v>240</v>
      </c>
      <c r="L22" s="24" t="s">
        <v>241</v>
      </c>
      <c r="M22" s="9" t="s">
        <v>242</v>
      </c>
      <c r="N22" s="9" t="s">
        <v>243</v>
      </c>
      <c r="O22" s="9" t="s">
        <v>264</v>
      </c>
      <c r="P22" s="9" t="s">
        <v>78</v>
      </c>
      <c r="Q22" s="10" t="s">
        <v>244</v>
      </c>
    </row>
    <row r="23" spans="1:17" x14ac:dyDescent="0.15">
      <c r="B23" s="1">
        <v>3246</v>
      </c>
      <c r="C23" s="2">
        <v>1520</v>
      </c>
      <c r="D23" s="3">
        <v>1703</v>
      </c>
      <c r="E23" s="3">
        <v>1500</v>
      </c>
      <c r="F23" s="3">
        <v>264</v>
      </c>
      <c r="G23" s="3">
        <v>251</v>
      </c>
      <c r="H23" s="3">
        <v>1362</v>
      </c>
      <c r="I23" s="3">
        <v>1386</v>
      </c>
      <c r="J23" s="3">
        <v>71</v>
      </c>
      <c r="K23" s="3">
        <v>216</v>
      </c>
      <c r="L23" s="3">
        <v>443</v>
      </c>
      <c r="M23" s="3">
        <v>77</v>
      </c>
      <c r="N23" s="3">
        <v>379</v>
      </c>
      <c r="O23" s="3">
        <v>592</v>
      </c>
      <c r="P23" s="3">
        <v>121</v>
      </c>
      <c r="Q23" s="4">
        <v>33</v>
      </c>
    </row>
    <row r="24" spans="1:17" x14ac:dyDescent="0.15">
      <c r="B24" s="27">
        <v>1</v>
      </c>
      <c r="C24" s="11">
        <v>0.46826863832409121</v>
      </c>
      <c r="D24" s="12">
        <v>0.52464571780653113</v>
      </c>
      <c r="E24" s="12">
        <v>0.46210720887245843</v>
      </c>
      <c r="F24" s="12">
        <v>8.1330868761552683E-2</v>
      </c>
      <c r="G24" s="12">
        <v>7.7325939617991377E-2</v>
      </c>
      <c r="H24" s="12">
        <v>0.41959334565619222</v>
      </c>
      <c r="I24" s="12">
        <v>0.42698706099815159</v>
      </c>
      <c r="J24" s="12">
        <v>2.1873074553296366E-2</v>
      </c>
      <c r="K24" s="12">
        <v>6.6543438077634007E-2</v>
      </c>
      <c r="L24" s="12">
        <v>0.13647566235366604</v>
      </c>
      <c r="M24" s="12">
        <v>2.3721503388786199E-2</v>
      </c>
      <c r="N24" s="12">
        <v>0.11675908810844116</v>
      </c>
      <c r="O24" s="12">
        <v>0.18237831176833025</v>
      </c>
      <c r="P24" s="12">
        <v>3.7276648182378309E-2</v>
      </c>
      <c r="Q24" s="13">
        <v>1.0166358595194085E-2</v>
      </c>
    </row>
    <row r="25" spans="1:17" x14ac:dyDescent="0.15">
      <c r="B25" s="25"/>
      <c r="C25" s="14">
        <v>16</v>
      </c>
      <c r="D25" s="16"/>
      <c r="E25" s="26"/>
      <c r="F25" s="26"/>
      <c r="G25" s="26"/>
      <c r="H25" s="26"/>
      <c r="I25" s="26"/>
      <c r="J25" s="26"/>
      <c r="K25" s="26"/>
      <c r="L25" s="26"/>
      <c r="M25" s="26"/>
      <c r="N25" s="26"/>
      <c r="O25" s="26"/>
    </row>
    <row r="26" spans="1:17" ht="85.5" x14ac:dyDescent="0.15">
      <c r="B26" s="25"/>
      <c r="C26" s="17" t="s">
        <v>263</v>
      </c>
      <c r="D26" s="10" t="s">
        <v>237</v>
      </c>
      <c r="E26" s="26"/>
      <c r="F26" s="26"/>
      <c r="G26" s="26"/>
      <c r="H26" s="26"/>
      <c r="I26" s="26"/>
      <c r="J26" s="26"/>
      <c r="K26" s="26"/>
      <c r="L26" s="26"/>
      <c r="M26" s="26"/>
      <c r="N26" s="26"/>
      <c r="O26" s="26"/>
    </row>
    <row r="27" spans="1:17" x14ac:dyDescent="0.15">
      <c r="B27" s="25"/>
      <c r="C27" s="18">
        <v>302</v>
      </c>
      <c r="D27" s="4">
        <v>72</v>
      </c>
      <c r="E27" s="26"/>
      <c r="F27" s="26"/>
      <c r="G27" s="26"/>
      <c r="H27" s="26"/>
      <c r="I27" s="26"/>
      <c r="J27" s="26"/>
      <c r="K27" s="26"/>
      <c r="L27" s="26"/>
      <c r="M27" s="26"/>
      <c r="N27" s="26"/>
      <c r="O27" s="26"/>
    </row>
    <row r="28" spans="1:17" x14ac:dyDescent="0.15">
      <c r="B28" s="25"/>
      <c r="C28" s="19">
        <v>9.3037584719654953E-2</v>
      </c>
      <c r="D28" s="13">
        <v>2.2181146025878003E-2</v>
      </c>
      <c r="E28" s="26"/>
      <c r="F28" s="26"/>
      <c r="G28" s="26"/>
      <c r="H28" s="26"/>
      <c r="I28" s="26"/>
      <c r="J28" s="26"/>
      <c r="K28" s="26"/>
      <c r="L28" s="26"/>
      <c r="M28" s="26"/>
      <c r="N28" s="26"/>
      <c r="O28" s="26"/>
    </row>
    <row r="31" spans="1:17" x14ac:dyDescent="0.15">
      <c r="A31" s="30" t="s">
        <v>250</v>
      </c>
    </row>
    <row r="32" spans="1:17" ht="9.75" customHeight="1" x14ac:dyDescent="0.15"/>
    <row r="33" spans="1:17" x14ac:dyDescent="0.15">
      <c r="C33" s="14">
        <v>1</v>
      </c>
      <c r="D33" s="15">
        <v>2</v>
      </c>
      <c r="E33" s="15">
        <v>3</v>
      </c>
      <c r="F33" s="15">
        <v>4</v>
      </c>
      <c r="G33" s="15">
        <v>5</v>
      </c>
      <c r="H33" s="15">
        <v>6</v>
      </c>
      <c r="I33" s="15">
        <v>7</v>
      </c>
      <c r="J33" s="15">
        <v>8</v>
      </c>
      <c r="K33" s="15">
        <v>9</v>
      </c>
      <c r="L33" s="15">
        <v>10</v>
      </c>
      <c r="M33" s="15">
        <v>11</v>
      </c>
      <c r="N33" s="15">
        <v>12</v>
      </c>
      <c r="O33" s="15">
        <v>13</v>
      </c>
      <c r="P33" s="15">
        <v>14</v>
      </c>
      <c r="Q33" s="16"/>
    </row>
    <row r="34" spans="1:17" ht="195.95" customHeight="1" x14ac:dyDescent="0.15">
      <c r="B34" s="32" t="s">
        <v>160</v>
      </c>
      <c r="C34" s="8" t="s">
        <v>29</v>
      </c>
      <c r="D34" s="9" t="s">
        <v>30</v>
      </c>
      <c r="E34" s="9" t="s">
        <v>31</v>
      </c>
      <c r="F34" s="9" t="s">
        <v>238</v>
      </c>
      <c r="G34" s="9" t="s">
        <v>239</v>
      </c>
      <c r="H34" s="9" t="s">
        <v>240</v>
      </c>
      <c r="I34" s="24" t="s">
        <v>251</v>
      </c>
      <c r="J34" s="9" t="s">
        <v>252</v>
      </c>
      <c r="K34" s="9" t="s">
        <v>242</v>
      </c>
      <c r="L34" s="9" t="s">
        <v>253</v>
      </c>
      <c r="M34" s="9" t="s">
        <v>254</v>
      </c>
      <c r="N34" s="9" t="s">
        <v>32</v>
      </c>
      <c r="O34" s="9" t="s">
        <v>245</v>
      </c>
      <c r="P34" s="9" t="s">
        <v>26</v>
      </c>
      <c r="Q34" s="10" t="s">
        <v>237</v>
      </c>
    </row>
    <row r="35" spans="1:17" x14ac:dyDescent="0.15">
      <c r="B35" s="1">
        <v>3246</v>
      </c>
      <c r="C35" s="2">
        <v>1952</v>
      </c>
      <c r="D35" s="3">
        <v>2018</v>
      </c>
      <c r="E35" s="3">
        <v>399</v>
      </c>
      <c r="F35" s="3">
        <v>1805</v>
      </c>
      <c r="G35" s="3">
        <v>53</v>
      </c>
      <c r="H35" s="3">
        <v>166</v>
      </c>
      <c r="I35" s="3">
        <v>384</v>
      </c>
      <c r="J35" s="3">
        <v>67</v>
      </c>
      <c r="K35" s="3">
        <v>94</v>
      </c>
      <c r="L35" s="3">
        <v>831</v>
      </c>
      <c r="M35" s="3">
        <v>231</v>
      </c>
      <c r="N35" s="3">
        <v>286</v>
      </c>
      <c r="O35" s="3">
        <v>38</v>
      </c>
      <c r="P35" s="3">
        <v>67</v>
      </c>
      <c r="Q35" s="4">
        <v>147</v>
      </c>
    </row>
    <row r="36" spans="1:17" x14ac:dyDescent="0.15">
      <c r="B36" s="27">
        <v>1</v>
      </c>
      <c r="C36" s="11">
        <v>0.6013555144793592</v>
      </c>
      <c r="D36" s="12">
        <v>0.6216882316697474</v>
      </c>
      <c r="E36" s="12">
        <v>0.12292051756007394</v>
      </c>
      <c r="F36" s="12">
        <v>0.55606900800985826</v>
      </c>
      <c r="G36" s="12">
        <v>1.6327788046826865E-2</v>
      </c>
      <c r="H36" s="12">
        <v>5.1139864448552064E-2</v>
      </c>
      <c r="I36" s="12">
        <v>0.11829944547134935</v>
      </c>
      <c r="J36" s="12">
        <v>2.0640788662969808E-2</v>
      </c>
      <c r="K36" s="12">
        <v>2.895871842267406E-2</v>
      </c>
      <c r="L36" s="12">
        <v>0.25600739371534198</v>
      </c>
      <c r="M36" s="12">
        <v>7.1164510166358594E-2</v>
      </c>
      <c r="N36" s="12">
        <v>8.8108441158348733E-2</v>
      </c>
      <c r="O36" s="12">
        <v>1.1706715958102279E-2</v>
      </c>
      <c r="P36" s="12">
        <v>2.0640788662969808E-2</v>
      </c>
      <c r="Q36" s="13">
        <v>4.5286506469500921E-2</v>
      </c>
    </row>
    <row r="39" spans="1:17" x14ac:dyDescent="0.15">
      <c r="A39" s="30" t="s">
        <v>336</v>
      </c>
    </row>
    <row r="40" spans="1:17" ht="9.75" customHeight="1" x14ac:dyDescent="0.15"/>
    <row r="41" spans="1:17" x14ac:dyDescent="0.15">
      <c r="C41" s="14">
        <v>1</v>
      </c>
      <c r="D41" s="15">
        <v>2</v>
      </c>
      <c r="E41" s="15">
        <v>3</v>
      </c>
      <c r="F41" s="15">
        <v>4</v>
      </c>
      <c r="G41" s="15">
        <v>5</v>
      </c>
      <c r="H41" s="15">
        <v>6</v>
      </c>
      <c r="I41" s="15">
        <v>7</v>
      </c>
      <c r="J41" s="15">
        <v>8</v>
      </c>
      <c r="K41" s="15">
        <v>9</v>
      </c>
      <c r="L41" s="15">
        <v>10</v>
      </c>
      <c r="M41" s="15">
        <v>11</v>
      </c>
      <c r="N41" s="15">
        <v>12</v>
      </c>
      <c r="O41" s="15">
        <v>13</v>
      </c>
      <c r="P41" s="16"/>
    </row>
    <row r="42" spans="1:17" ht="109.5" x14ac:dyDescent="0.15">
      <c r="B42" s="32" t="s">
        <v>160</v>
      </c>
      <c r="C42" s="8" t="s">
        <v>30</v>
      </c>
      <c r="D42" s="9" t="s">
        <v>31</v>
      </c>
      <c r="E42" s="9" t="s">
        <v>238</v>
      </c>
      <c r="F42" s="9" t="s">
        <v>239</v>
      </c>
      <c r="G42" s="9" t="s">
        <v>255</v>
      </c>
      <c r="H42" s="9" t="s">
        <v>256</v>
      </c>
      <c r="I42" s="24" t="s">
        <v>78</v>
      </c>
      <c r="J42" s="9" t="s">
        <v>257</v>
      </c>
      <c r="K42" s="9" t="s">
        <v>258</v>
      </c>
      <c r="L42" s="9" t="s">
        <v>259</v>
      </c>
      <c r="M42" s="9" t="s">
        <v>260</v>
      </c>
      <c r="N42" s="9" t="s">
        <v>261</v>
      </c>
      <c r="O42" s="9" t="s">
        <v>26</v>
      </c>
      <c r="P42" s="10" t="s">
        <v>237</v>
      </c>
    </row>
    <row r="43" spans="1:17" x14ac:dyDescent="0.15">
      <c r="B43" s="1">
        <v>3246</v>
      </c>
      <c r="C43" s="2">
        <v>2205</v>
      </c>
      <c r="D43" s="3">
        <v>303</v>
      </c>
      <c r="E43" s="3">
        <v>1677</v>
      </c>
      <c r="F43" s="3">
        <v>49</v>
      </c>
      <c r="G43" s="3">
        <v>542</v>
      </c>
      <c r="H43" s="3">
        <v>889</v>
      </c>
      <c r="I43" s="3">
        <v>105</v>
      </c>
      <c r="J43" s="3">
        <v>746</v>
      </c>
      <c r="K43" s="3">
        <v>1070</v>
      </c>
      <c r="L43" s="3">
        <v>87</v>
      </c>
      <c r="M43" s="3">
        <v>118</v>
      </c>
      <c r="N43" s="3">
        <v>191</v>
      </c>
      <c r="O43" s="3">
        <v>67</v>
      </c>
      <c r="P43" s="4">
        <v>90</v>
      </c>
    </row>
    <row r="44" spans="1:17" x14ac:dyDescent="0.15">
      <c r="B44" s="27">
        <v>1</v>
      </c>
      <c r="C44" s="11">
        <v>0.67929759704251391</v>
      </c>
      <c r="D44" s="12">
        <v>9.3345656192236601E-2</v>
      </c>
      <c r="E44" s="12">
        <v>0.51663585951940849</v>
      </c>
      <c r="F44" s="12">
        <v>1.5095502156500308E-2</v>
      </c>
      <c r="G44" s="12">
        <v>0.16697473813924832</v>
      </c>
      <c r="H44" s="12">
        <v>0.27387553912507701</v>
      </c>
      <c r="I44" s="12">
        <v>3.2347504621072089E-2</v>
      </c>
      <c r="J44" s="12">
        <v>0.22982131854590265</v>
      </c>
      <c r="K44" s="12">
        <v>0.32963647566235366</v>
      </c>
      <c r="L44" s="12">
        <v>2.6802218114602587E-2</v>
      </c>
      <c r="M44" s="12">
        <v>3.6352433764633395E-2</v>
      </c>
      <c r="N44" s="12">
        <v>5.8841651263093035E-2</v>
      </c>
      <c r="O44" s="12">
        <v>2.0640788662969808E-2</v>
      </c>
      <c r="P44" s="13">
        <v>2.7726432532347505E-2</v>
      </c>
    </row>
    <row r="46" spans="1:17" x14ac:dyDescent="0.15">
      <c r="A46" s="30" t="s">
        <v>262</v>
      </c>
    </row>
    <row r="47" spans="1:17" ht="9.75" customHeight="1" x14ac:dyDescent="0.15"/>
    <row r="48" spans="1:17" x14ac:dyDescent="0.15">
      <c r="J48" s="14">
        <v>1</v>
      </c>
      <c r="K48" s="15">
        <v>2</v>
      </c>
      <c r="L48" s="15">
        <v>3</v>
      </c>
      <c r="M48" s="15">
        <v>4</v>
      </c>
      <c r="N48" s="15">
        <v>5</v>
      </c>
      <c r="O48" s="16"/>
      <c r="P48" s="59" t="s">
        <v>70</v>
      </c>
      <c r="Q48" s="60" t="s">
        <v>79</v>
      </c>
    </row>
    <row r="49" spans="2:20" ht="159.94999999999999" customHeight="1" x14ac:dyDescent="0.15">
      <c r="B49" s="54"/>
      <c r="C49" s="55"/>
      <c r="D49" s="55"/>
      <c r="E49" s="55"/>
      <c r="F49" s="55"/>
      <c r="G49" s="55"/>
      <c r="H49" s="56"/>
      <c r="I49" s="32" t="s">
        <v>160</v>
      </c>
      <c r="J49" s="8" t="s">
        <v>80</v>
      </c>
      <c r="K49" s="9" t="s">
        <v>81</v>
      </c>
      <c r="L49" s="9" t="s">
        <v>82</v>
      </c>
      <c r="M49" s="9" t="s">
        <v>83</v>
      </c>
      <c r="N49" s="9" t="s">
        <v>33</v>
      </c>
      <c r="O49" s="10" t="s">
        <v>6</v>
      </c>
      <c r="P49" s="61" t="s">
        <v>36</v>
      </c>
      <c r="Q49" s="62" t="s">
        <v>37</v>
      </c>
      <c r="S49" s="57" t="s">
        <v>84</v>
      </c>
      <c r="T49" s="57" t="s">
        <v>85</v>
      </c>
    </row>
    <row r="50" spans="2:20" ht="14.25" customHeight="1" x14ac:dyDescent="0.15">
      <c r="B50" s="68" t="s">
        <v>86</v>
      </c>
      <c r="C50" s="69"/>
      <c r="D50" s="69"/>
      <c r="E50" s="69"/>
      <c r="F50" s="69"/>
      <c r="G50" s="69"/>
      <c r="H50" s="70"/>
      <c r="I50" s="1">
        <v>3246</v>
      </c>
      <c r="J50" s="2">
        <v>460</v>
      </c>
      <c r="K50" s="3">
        <v>1337</v>
      </c>
      <c r="L50" s="3">
        <v>588</v>
      </c>
      <c r="M50" s="3">
        <v>262</v>
      </c>
      <c r="N50" s="3">
        <v>512</v>
      </c>
      <c r="O50" s="4">
        <v>87</v>
      </c>
      <c r="P50" s="21">
        <f>SUM(J50:K50)</f>
        <v>1797</v>
      </c>
      <c r="Q50" s="63">
        <f>SUM(J50:M50)</f>
        <v>2647</v>
      </c>
      <c r="S50" s="58">
        <f>RANK(P51,($P$51,$P$53,$P$55,$P$57,$P$59,$P$61,$P$63,$P$65,$P$67,$P$69,$P$71,$P$73,$P$75,$P$77))</f>
        <v>1</v>
      </c>
      <c r="T50" s="58">
        <f>RANK(Q51,($Q$51,$Q$53,$Q$55,$Q$57,$Q$59,$Q$61,$Q$63,$Q$65,$Q$67,$Q$69,$Q$71,$Q$73,$Q$75,$Q$77))</f>
        <v>1</v>
      </c>
    </row>
    <row r="51" spans="2:20" x14ac:dyDescent="0.15">
      <c r="B51" s="71"/>
      <c r="C51" s="72"/>
      <c r="D51" s="72"/>
      <c r="E51" s="72"/>
      <c r="F51" s="72"/>
      <c r="G51" s="72"/>
      <c r="H51" s="73"/>
      <c r="I51" s="27">
        <v>1</v>
      </c>
      <c r="J51" s="11">
        <v>0.14171287738755392</v>
      </c>
      <c r="K51" s="12">
        <v>0.41189155884165124</v>
      </c>
      <c r="L51" s="12">
        <v>0.18114602587800369</v>
      </c>
      <c r="M51" s="12">
        <v>8.0714725816389402E-2</v>
      </c>
      <c r="N51" s="12">
        <v>0.15773259396179914</v>
      </c>
      <c r="O51" s="13">
        <v>2.6802218114602587E-2</v>
      </c>
      <c r="P51" s="22">
        <f>P50/I50</f>
        <v>0.55360443622920519</v>
      </c>
      <c r="Q51" s="64">
        <f>Q50/I50</f>
        <v>0.81546518792359823</v>
      </c>
      <c r="S51" s="58"/>
      <c r="T51" s="29"/>
    </row>
    <row r="52" spans="2:20" x14ac:dyDescent="0.15">
      <c r="B52" s="75" t="s">
        <v>93</v>
      </c>
      <c r="C52" s="69"/>
      <c r="D52" s="69"/>
      <c r="E52" s="69"/>
      <c r="F52" s="69"/>
      <c r="G52" s="69"/>
      <c r="H52" s="70"/>
      <c r="I52" s="1">
        <v>3246</v>
      </c>
      <c r="J52" s="2">
        <v>59</v>
      </c>
      <c r="K52" s="3">
        <v>505</v>
      </c>
      <c r="L52" s="3">
        <v>786</v>
      </c>
      <c r="M52" s="3">
        <v>629</v>
      </c>
      <c r="N52" s="3">
        <v>1121</v>
      </c>
      <c r="O52" s="4">
        <v>146</v>
      </c>
      <c r="P52" s="65">
        <f>SUM(J52:K52)</f>
        <v>564</v>
      </c>
      <c r="Q52" s="63">
        <f>SUM(J52:M52)</f>
        <v>1979</v>
      </c>
      <c r="S52" s="58">
        <f>RANK(P53,($P$51,$P$53,$P$55,$P$57,$P$59,$P$61,$P$63,$P$65,$P$67,$P$69,$P$71,$P$73,$P$75,$P$77))</f>
        <v>4</v>
      </c>
      <c r="T52" s="58">
        <f>RANK(Q53,($Q$51,$Q$53,$Q$55,$Q$57,$Q$59,$Q$61,$Q$63,$Q$65,$Q$67,$Q$69,$Q$71,$Q$73,$Q$75,$Q$77))</f>
        <v>4</v>
      </c>
    </row>
    <row r="53" spans="2:20" x14ac:dyDescent="0.15">
      <c r="B53" s="71"/>
      <c r="C53" s="72"/>
      <c r="D53" s="72"/>
      <c r="E53" s="72"/>
      <c r="F53" s="72"/>
      <c r="G53" s="72"/>
      <c r="H53" s="73"/>
      <c r="I53" s="27">
        <v>1</v>
      </c>
      <c r="J53" s="11">
        <v>1.8176216882316697E-2</v>
      </c>
      <c r="K53" s="12">
        <v>0.15557609365372765</v>
      </c>
      <c r="L53" s="12">
        <v>0.24214417744916822</v>
      </c>
      <c r="M53" s="12">
        <v>0.19377695625385088</v>
      </c>
      <c r="N53" s="12">
        <v>0.34534812076401727</v>
      </c>
      <c r="O53" s="13">
        <v>4.4978434996919288E-2</v>
      </c>
      <c r="P53" s="22">
        <f>P52/I52</f>
        <v>0.17375231053604437</v>
      </c>
      <c r="Q53" s="64">
        <f>Q52/I52</f>
        <v>0.60967344423906344</v>
      </c>
      <c r="S53" s="58"/>
      <c r="T53" s="29"/>
    </row>
    <row r="54" spans="2:20" x14ac:dyDescent="0.15">
      <c r="B54" s="75" t="s">
        <v>94</v>
      </c>
      <c r="C54" s="69"/>
      <c r="D54" s="69"/>
      <c r="E54" s="69"/>
      <c r="F54" s="69"/>
      <c r="G54" s="69"/>
      <c r="H54" s="70"/>
      <c r="I54" s="1">
        <v>3246</v>
      </c>
      <c r="J54" s="2">
        <v>49</v>
      </c>
      <c r="K54" s="3">
        <v>291</v>
      </c>
      <c r="L54" s="3">
        <v>694</v>
      </c>
      <c r="M54" s="3">
        <v>544</v>
      </c>
      <c r="N54" s="3">
        <v>1502</v>
      </c>
      <c r="O54" s="4">
        <v>166</v>
      </c>
      <c r="P54" s="65">
        <f>SUM(J54:K54)</f>
        <v>340</v>
      </c>
      <c r="Q54" s="63">
        <f>SUM(J54:M54)</f>
        <v>1578</v>
      </c>
      <c r="S54" s="58">
        <f>RANK(P55,($P$51,$P$53,$P$55,$P$57,$P$59,$P$61,$P$63,$P$65,$P$67,$P$69,$P$71,$P$73,$P$75,$P$77))</f>
        <v>5</v>
      </c>
      <c r="T54" s="58">
        <f>RANK(Q55,($Q$51,$Q$53,$Q$55,$Q$57,$Q$59,$Q$61,$Q$63,$Q$65,$Q$67,$Q$69,$Q$71,$Q$73,$Q$75,$Q$77))</f>
        <v>5</v>
      </c>
    </row>
    <row r="55" spans="2:20" x14ac:dyDescent="0.15">
      <c r="B55" s="71"/>
      <c r="C55" s="72"/>
      <c r="D55" s="72"/>
      <c r="E55" s="72"/>
      <c r="F55" s="72"/>
      <c r="G55" s="72"/>
      <c r="H55" s="73"/>
      <c r="I55" s="27">
        <v>1</v>
      </c>
      <c r="J55" s="11">
        <v>1.5095502156500308E-2</v>
      </c>
      <c r="K55" s="12">
        <v>8.9648798521256928E-2</v>
      </c>
      <c r="L55" s="12">
        <v>0.21380160197165743</v>
      </c>
      <c r="M55" s="12">
        <v>0.16759088108441159</v>
      </c>
      <c r="N55" s="12">
        <v>0.4627233518176217</v>
      </c>
      <c r="O55" s="13">
        <v>5.1139864448552064E-2</v>
      </c>
      <c r="P55" s="22">
        <f>P54/I54</f>
        <v>0.10474430067775724</v>
      </c>
      <c r="Q55" s="64">
        <f>Q54/I54</f>
        <v>0.48613678373382624</v>
      </c>
      <c r="S55" s="58"/>
      <c r="T55" s="29"/>
    </row>
    <row r="56" spans="2:20" x14ac:dyDescent="0.15">
      <c r="B56" s="75" t="s">
        <v>95</v>
      </c>
      <c r="C56" s="69"/>
      <c r="D56" s="69"/>
      <c r="E56" s="69"/>
      <c r="F56" s="69"/>
      <c r="G56" s="69"/>
      <c r="H56" s="70"/>
      <c r="I56" s="1">
        <v>3246</v>
      </c>
      <c r="J56" s="2">
        <v>21</v>
      </c>
      <c r="K56" s="3">
        <v>106</v>
      </c>
      <c r="L56" s="3">
        <v>546</v>
      </c>
      <c r="M56" s="3">
        <v>533</v>
      </c>
      <c r="N56" s="3">
        <v>1831</v>
      </c>
      <c r="O56" s="4">
        <v>209</v>
      </c>
      <c r="P56" s="65">
        <f>SUM(J56:K56)</f>
        <v>127</v>
      </c>
      <c r="Q56" s="63">
        <f>SUM(J56:M56)</f>
        <v>1206</v>
      </c>
      <c r="S56" s="58">
        <f>RANK(P57,($P$51,$P$53,$P$55,$P$57,$P$59,$P$61,$P$63,$P$65,$P$67,$P$69,$P$71,$P$73,$P$75,$P$77))</f>
        <v>9</v>
      </c>
      <c r="T56" s="58">
        <f>RANK(Q57,($Q$51,$Q$53,$Q$55,$Q$57,$Q$59,$Q$61,$Q$63,$Q$65,$Q$67,$Q$69,$Q$71,$Q$73,$Q$75,$Q$77))</f>
        <v>12</v>
      </c>
    </row>
    <row r="57" spans="2:20" x14ac:dyDescent="0.15">
      <c r="B57" s="71"/>
      <c r="C57" s="72"/>
      <c r="D57" s="72"/>
      <c r="E57" s="72"/>
      <c r="F57" s="72"/>
      <c r="G57" s="72"/>
      <c r="H57" s="73"/>
      <c r="I57" s="27">
        <v>1</v>
      </c>
      <c r="J57" s="11">
        <v>6.4695009242144181E-3</v>
      </c>
      <c r="K57" s="12">
        <v>3.2655576093653729E-2</v>
      </c>
      <c r="L57" s="12">
        <v>0.16820702402957485</v>
      </c>
      <c r="M57" s="12">
        <v>0.16420209488601356</v>
      </c>
      <c r="N57" s="12">
        <v>0.5640788662969809</v>
      </c>
      <c r="O57" s="13">
        <v>6.4386937769562544E-2</v>
      </c>
      <c r="P57" s="22">
        <f>P56/I56</f>
        <v>3.9125077017868146E-2</v>
      </c>
      <c r="Q57" s="64">
        <f>Q56/I56</f>
        <v>0.37153419593345655</v>
      </c>
      <c r="S57" s="58"/>
      <c r="T57" s="29"/>
    </row>
    <row r="58" spans="2:20" x14ac:dyDescent="0.15">
      <c r="B58" s="68" t="s">
        <v>87</v>
      </c>
      <c r="C58" s="69"/>
      <c r="D58" s="69"/>
      <c r="E58" s="69"/>
      <c r="F58" s="69"/>
      <c r="G58" s="69"/>
      <c r="H58" s="70"/>
      <c r="I58" s="1">
        <v>3246</v>
      </c>
      <c r="J58" s="2">
        <v>36</v>
      </c>
      <c r="K58" s="3">
        <v>587</v>
      </c>
      <c r="L58" s="3">
        <v>932</v>
      </c>
      <c r="M58" s="3">
        <v>877</v>
      </c>
      <c r="N58" s="3">
        <v>614</v>
      </c>
      <c r="O58" s="4">
        <v>200</v>
      </c>
      <c r="P58" s="65">
        <f>SUM(J58:K58)</f>
        <v>623</v>
      </c>
      <c r="Q58" s="63">
        <f>SUM(J58:M58)</f>
        <v>2432</v>
      </c>
      <c r="S58" s="58">
        <f>RANK(P59,($P$51,$P$53,$P$55,$P$57,$P$59,$P$61,$P$63,$P$65,$P$67,$P$69,$P$71,$P$73,$P$75,$P$77))</f>
        <v>3</v>
      </c>
      <c r="T58" s="58">
        <f>RANK(Q59,($Q$51,$Q$53,$Q$55,$Q$57,$Q$59,$Q$61,$Q$63,$Q$65,$Q$67,$Q$69,$Q$71,$Q$73,$Q$75,$Q$77))</f>
        <v>2</v>
      </c>
    </row>
    <row r="59" spans="2:20" x14ac:dyDescent="0.15">
      <c r="B59" s="71"/>
      <c r="C59" s="72"/>
      <c r="D59" s="72"/>
      <c r="E59" s="72"/>
      <c r="F59" s="72"/>
      <c r="G59" s="72"/>
      <c r="H59" s="73"/>
      <c r="I59" s="27">
        <v>1</v>
      </c>
      <c r="J59" s="11">
        <v>1.1090573012939002E-2</v>
      </c>
      <c r="K59" s="12">
        <v>0.18083795440542205</v>
      </c>
      <c r="L59" s="12">
        <v>0.2871226124460875</v>
      </c>
      <c r="M59" s="12">
        <v>0.27017868145409735</v>
      </c>
      <c r="N59" s="12">
        <v>0.1891558841651263</v>
      </c>
      <c r="O59" s="13">
        <v>6.1614294516327786E-2</v>
      </c>
      <c r="P59" s="22">
        <f>P58/I58</f>
        <v>0.19192852741836106</v>
      </c>
      <c r="Q59" s="64">
        <f>Q58/I58</f>
        <v>0.74922982131854587</v>
      </c>
      <c r="S59" s="58"/>
      <c r="T59" s="29"/>
    </row>
    <row r="60" spans="2:20" x14ac:dyDescent="0.15">
      <c r="B60" s="68" t="s">
        <v>88</v>
      </c>
      <c r="C60" s="69"/>
      <c r="D60" s="69"/>
      <c r="E60" s="69"/>
      <c r="F60" s="69"/>
      <c r="G60" s="69"/>
      <c r="H60" s="70"/>
      <c r="I60" s="1">
        <v>3246</v>
      </c>
      <c r="J60" s="2">
        <v>12</v>
      </c>
      <c r="K60" s="3">
        <v>122</v>
      </c>
      <c r="L60" s="3">
        <v>534</v>
      </c>
      <c r="M60" s="3">
        <v>782</v>
      </c>
      <c r="N60" s="3">
        <v>1584</v>
      </c>
      <c r="O60" s="4">
        <v>212</v>
      </c>
      <c r="P60" s="65">
        <f>SUM(J60:K60)</f>
        <v>134</v>
      </c>
      <c r="Q60" s="63">
        <f>SUM(J60:M60)</f>
        <v>1450</v>
      </c>
      <c r="S60" s="58">
        <f>RANK(P61,($P$51,$P$53,$P$55,$P$57,$P$59,$P$61,$P$63,$P$65,$P$67,$P$69,$P$71,$P$73,$P$75,$P$77))</f>
        <v>8</v>
      </c>
      <c r="T60" s="58">
        <f>RANK(Q61,($Q$51,$Q$53,$Q$55,$Q$57,$Q$59,$Q$61,$Q$63,$Q$65,$Q$67,$Q$69,$Q$71,$Q$73,$Q$75,$Q$77))</f>
        <v>7</v>
      </c>
    </row>
    <row r="61" spans="2:20" x14ac:dyDescent="0.15">
      <c r="B61" s="71"/>
      <c r="C61" s="72"/>
      <c r="D61" s="72"/>
      <c r="E61" s="72"/>
      <c r="F61" s="72"/>
      <c r="G61" s="72"/>
      <c r="H61" s="73"/>
      <c r="I61" s="27">
        <v>1</v>
      </c>
      <c r="J61" s="11">
        <v>3.6968576709796672E-3</v>
      </c>
      <c r="K61" s="12">
        <v>3.758471965495995E-2</v>
      </c>
      <c r="L61" s="12">
        <v>0.16451016635859519</v>
      </c>
      <c r="M61" s="12">
        <v>0.24091189155884166</v>
      </c>
      <c r="N61" s="12">
        <v>0.4879852125693161</v>
      </c>
      <c r="O61" s="13">
        <v>6.5311152187307459E-2</v>
      </c>
      <c r="P61" s="22">
        <f>P60/I60</f>
        <v>4.1281577325939615E-2</v>
      </c>
      <c r="Q61" s="64">
        <f>Q60/I60</f>
        <v>0.44670363524337647</v>
      </c>
      <c r="S61" s="58"/>
      <c r="T61" s="29"/>
    </row>
    <row r="62" spans="2:20" x14ac:dyDescent="0.15">
      <c r="B62" s="68" t="s">
        <v>89</v>
      </c>
      <c r="C62" s="69"/>
      <c r="D62" s="69"/>
      <c r="E62" s="69"/>
      <c r="F62" s="69"/>
      <c r="G62" s="69"/>
      <c r="H62" s="70"/>
      <c r="I62" s="1">
        <v>3246</v>
      </c>
      <c r="J62" s="2">
        <v>8</v>
      </c>
      <c r="K62" s="3">
        <v>66</v>
      </c>
      <c r="L62" s="3">
        <v>480</v>
      </c>
      <c r="M62" s="3">
        <v>795</v>
      </c>
      <c r="N62" s="3">
        <v>1688</v>
      </c>
      <c r="O62" s="4">
        <v>209</v>
      </c>
      <c r="P62" s="65">
        <f>SUM(J62:K62)</f>
        <v>74</v>
      </c>
      <c r="Q62" s="63">
        <f>SUM(J62:M62)</f>
        <v>1349</v>
      </c>
      <c r="S62" s="58">
        <f>RANK(P63,($P$51,$P$53,$P$55,$P$57,$P$59,$P$61,$P$63,$P$65,$P$67,$P$69,$P$71,$P$73,$P$75,$P$77))</f>
        <v>12</v>
      </c>
      <c r="T62" s="58">
        <f>RANK(Q63,($Q$51,$Q$53,$Q$55,$Q$57,$Q$59,$Q$61,$Q$63,$Q$65,$Q$67,$Q$69,$Q$71,$Q$73,$Q$75,$Q$77))</f>
        <v>10</v>
      </c>
    </row>
    <row r="63" spans="2:20" x14ac:dyDescent="0.15">
      <c r="B63" s="71"/>
      <c r="C63" s="72"/>
      <c r="D63" s="72"/>
      <c r="E63" s="72"/>
      <c r="F63" s="72"/>
      <c r="G63" s="72"/>
      <c r="H63" s="73"/>
      <c r="I63" s="27">
        <v>1</v>
      </c>
      <c r="J63" s="11">
        <v>2.4645717806531116E-3</v>
      </c>
      <c r="K63" s="12">
        <v>2.0332717190388171E-2</v>
      </c>
      <c r="L63" s="12">
        <v>0.1478743068391867</v>
      </c>
      <c r="M63" s="12">
        <v>0.24491682070240295</v>
      </c>
      <c r="N63" s="12">
        <v>0.52002464571780649</v>
      </c>
      <c r="O63" s="13">
        <v>6.4386937769562544E-2</v>
      </c>
      <c r="P63" s="22">
        <f>P62/I62</f>
        <v>2.2797288971041281E-2</v>
      </c>
      <c r="Q63" s="64">
        <f>Q62/I62</f>
        <v>0.41558841651263095</v>
      </c>
      <c r="S63" s="58"/>
      <c r="T63" s="29"/>
    </row>
    <row r="64" spans="2:20" x14ac:dyDescent="0.15">
      <c r="B64" s="68" t="s">
        <v>90</v>
      </c>
      <c r="C64" s="69"/>
      <c r="D64" s="69"/>
      <c r="E64" s="69"/>
      <c r="F64" s="69"/>
      <c r="G64" s="69"/>
      <c r="H64" s="70"/>
      <c r="I64" s="1">
        <v>3246</v>
      </c>
      <c r="J64" s="2">
        <v>6</v>
      </c>
      <c r="K64" s="3">
        <v>57</v>
      </c>
      <c r="L64" s="3">
        <v>459</v>
      </c>
      <c r="M64" s="3">
        <v>749</v>
      </c>
      <c r="N64" s="3">
        <v>1762</v>
      </c>
      <c r="O64" s="4">
        <v>213</v>
      </c>
      <c r="P64" s="65">
        <f>SUM(J64:K64)</f>
        <v>63</v>
      </c>
      <c r="Q64" s="63">
        <f>SUM(J64:M64)</f>
        <v>1271</v>
      </c>
      <c r="S64" s="58">
        <f>RANK(P65,($P$51,$P$53,$P$55,$P$57,$P$59,$P$61,$P$63,$P$65,$P$67,$P$69,$P$71,$P$73,$P$75,$P$77))</f>
        <v>13</v>
      </c>
      <c r="T64" s="58">
        <f>RANK(Q65,($Q$51,$Q$53,$Q$55,$Q$57,$Q$59,$Q$61,$Q$63,$Q$65,$Q$67,$Q$69,$Q$71,$Q$73,$Q$75,$Q$77))</f>
        <v>11</v>
      </c>
    </row>
    <row r="65" spans="2:20" x14ac:dyDescent="0.15">
      <c r="B65" s="71"/>
      <c r="C65" s="72"/>
      <c r="D65" s="72"/>
      <c r="E65" s="72"/>
      <c r="F65" s="72"/>
      <c r="G65" s="72"/>
      <c r="H65" s="73"/>
      <c r="I65" s="27">
        <v>1</v>
      </c>
      <c r="J65" s="11">
        <v>1.8484288354898336E-3</v>
      </c>
      <c r="K65" s="12">
        <v>1.756007393715342E-2</v>
      </c>
      <c r="L65" s="12">
        <v>0.14140480591497229</v>
      </c>
      <c r="M65" s="12">
        <v>0.23074553296364755</v>
      </c>
      <c r="N65" s="12">
        <v>0.54282193468884776</v>
      </c>
      <c r="O65" s="13">
        <v>6.5619223659889092E-2</v>
      </c>
      <c r="P65" s="22">
        <f>P64/I64</f>
        <v>1.9408502772643253E-2</v>
      </c>
      <c r="Q65" s="64">
        <f>Q64/I64</f>
        <v>0.39155884165126309</v>
      </c>
      <c r="S65" s="58"/>
      <c r="T65" s="29"/>
    </row>
    <row r="66" spans="2:20" x14ac:dyDescent="0.15">
      <c r="B66" s="75" t="s">
        <v>96</v>
      </c>
      <c r="C66" s="69"/>
      <c r="D66" s="69"/>
      <c r="E66" s="69"/>
      <c r="F66" s="69"/>
      <c r="G66" s="69"/>
      <c r="H66" s="70"/>
      <c r="I66" s="1">
        <v>3246</v>
      </c>
      <c r="J66" s="2">
        <v>11</v>
      </c>
      <c r="K66" s="3">
        <v>95</v>
      </c>
      <c r="L66" s="3">
        <v>372</v>
      </c>
      <c r="M66" s="3">
        <v>426</v>
      </c>
      <c r="N66" s="3">
        <v>2114</v>
      </c>
      <c r="O66" s="4">
        <v>228</v>
      </c>
      <c r="P66" s="65">
        <f>SUM(J66:K66)</f>
        <v>106</v>
      </c>
      <c r="Q66" s="63">
        <f>SUM(J66:M66)</f>
        <v>904</v>
      </c>
      <c r="S66" s="58">
        <f>RANK(P67,($P$51,$P$53,$P$55,$P$57,$P$59,$P$61,$P$63,$P$65,$P$67,$P$69,$P$71,$P$73,$P$75,$P$77))</f>
        <v>11</v>
      </c>
      <c r="T66" s="58">
        <f>RANK(Q67,($Q$51,$Q$53,$Q$55,$Q$57,$Q$59,$Q$61,$Q$63,$Q$65,$Q$67,$Q$69,$Q$71,$Q$73,$Q$75,$Q$77))</f>
        <v>14</v>
      </c>
    </row>
    <row r="67" spans="2:20" x14ac:dyDescent="0.15">
      <c r="B67" s="71"/>
      <c r="C67" s="72"/>
      <c r="D67" s="72"/>
      <c r="E67" s="72"/>
      <c r="F67" s="72"/>
      <c r="G67" s="72"/>
      <c r="H67" s="73"/>
      <c r="I67" s="27">
        <v>1</v>
      </c>
      <c r="J67" s="11">
        <v>3.3887861983980284E-3</v>
      </c>
      <c r="K67" s="12">
        <v>2.9266789895255701E-2</v>
      </c>
      <c r="L67" s="12">
        <v>0.11460258780036968</v>
      </c>
      <c r="M67" s="12">
        <v>0.13123844731977818</v>
      </c>
      <c r="N67" s="12">
        <v>0.65126309303758467</v>
      </c>
      <c r="O67" s="13">
        <v>7.0240295748613679E-2</v>
      </c>
      <c r="P67" s="22">
        <f>P66/I66</f>
        <v>3.2655576093653729E-2</v>
      </c>
      <c r="Q67" s="64">
        <f>Q66/I66</f>
        <v>0.27849661121380159</v>
      </c>
      <c r="S67" s="58"/>
      <c r="T67" s="29"/>
    </row>
    <row r="68" spans="2:20" x14ac:dyDescent="0.15">
      <c r="B68" s="75" t="s">
        <v>97</v>
      </c>
      <c r="C68" s="69"/>
      <c r="D68" s="69"/>
      <c r="E68" s="69"/>
      <c r="F68" s="69"/>
      <c r="G68" s="69"/>
      <c r="H68" s="70"/>
      <c r="I68" s="1">
        <v>3246</v>
      </c>
      <c r="J68" s="2">
        <v>210</v>
      </c>
      <c r="K68" s="3">
        <v>834</v>
      </c>
      <c r="L68" s="3">
        <v>732</v>
      </c>
      <c r="M68" s="3">
        <v>535</v>
      </c>
      <c r="N68" s="3">
        <v>759</v>
      </c>
      <c r="O68" s="4">
        <v>176</v>
      </c>
      <c r="P68" s="65">
        <f>SUM(J68:K68)</f>
        <v>1044</v>
      </c>
      <c r="Q68" s="63">
        <f>SUM(J68:M68)</f>
        <v>2311</v>
      </c>
      <c r="S68" s="58">
        <f>RANK(P69,($P$51,$P$53,$P$55,$P$57,$P$59,$P$61,$P$63,$P$65,$P$67,$P$69,$P$71,$P$73,$P$75,$P$77))</f>
        <v>2</v>
      </c>
      <c r="T68" s="58">
        <f>RANK(Q69,($Q$51,$Q$53,$Q$55,$Q$57,$Q$59,$Q$61,$Q$63,$Q$65,$Q$67,$Q$69,$Q$71,$Q$73,$Q$75,$Q$77))</f>
        <v>3</v>
      </c>
    </row>
    <row r="69" spans="2:20" x14ac:dyDescent="0.15">
      <c r="B69" s="71"/>
      <c r="C69" s="72"/>
      <c r="D69" s="72"/>
      <c r="E69" s="72"/>
      <c r="F69" s="72"/>
      <c r="G69" s="72"/>
      <c r="H69" s="73"/>
      <c r="I69" s="27">
        <v>1</v>
      </c>
      <c r="J69" s="11">
        <v>6.4695009242144177E-2</v>
      </c>
      <c r="K69" s="12">
        <v>0.25693160813308685</v>
      </c>
      <c r="L69" s="12">
        <v>0.2255083179297597</v>
      </c>
      <c r="M69" s="12">
        <v>0.16481823783117683</v>
      </c>
      <c r="N69" s="12">
        <v>0.23382624768946395</v>
      </c>
      <c r="O69" s="13">
        <v>5.4220579174368455E-2</v>
      </c>
      <c r="P69" s="22">
        <f>P68/I68</f>
        <v>0.32162661737523107</v>
      </c>
      <c r="Q69" s="64">
        <f>Q68/I68</f>
        <v>0.71195317313616757</v>
      </c>
      <c r="S69" s="58"/>
      <c r="T69" s="29"/>
    </row>
    <row r="70" spans="2:20" x14ac:dyDescent="0.15">
      <c r="B70" s="75" t="s">
        <v>98</v>
      </c>
      <c r="C70" s="69"/>
      <c r="D70" s="69"/>
      <c r="E70" s="69"/>
      <c r="F70" s="69"/>
      <c r="G70" s="69"/>
      <c r="H70" s="70"/>
      <c r="I70" s="1">
        <v>3246</v>
      </c>
      <c r="J70" s="2">
        <v>26</v>
      </c>
      <c r="K70" s="3">
        <v>155</v>
      </c>
      <c r="L70" s="3">
        <v>564</v>
      </c>
      <c r="M70" s="3">
        <v>619</v>
      </c>
      <c r="N70" s="3">
        <v>1683</v>
      </c>
      <c r="O70" s="4">
        <v>199</v>
      </c>
      <c r="P70" s="65">
        <f>SUM(J70:K70)</f>
        <v>181</v>
      </c>
      <c r="Q70" s="63">
        <f>SUM(J70:M70)</f>
        <v>1364</v>
      </c>
      <c r="S70" s="58">
        <f>RANK(P71,($P$51,$P$53,$P$55,$P$57,$P$59,$P$61,$P$63,$P$65,$P$67,$P$69,$P$71,$P$73,$P$75,$P$77))</f>
        <v>6</v>
      </c>
      <c r="T70" s="58">
        <f>RANK(Q71,($Q$51,$Q$53,$Q$55,$Q$57,$Q$59,$Q$61,$Q$63,$Q$65,$Q$67,$Q$69,$Q$71,$Q$73,$Q$75,$Q$77))</f>
        <v>9</v>
      </c>
    </row>
    <row r="71" spans="2:20" x14ac:dyDescent="0.15">
      <c r="B71" s="71"/>
      <c r="C71" s="72"/>
      <c r="D71" s="72"/>
      <c r="E71" s="72"/>
      <c r="F71" s="72"/>
      <c r="G71" s="72"/>
      <c r="H71" s="73"/>
      <c r="I71" s="27">
        <v>1</v>
      </c>
      <c r="J71" s="11">
        <v>8.0098582871226121E-3</v>
      </c>
      <c r="K71" s="12">
        <v>4.7751078250154039E-2</v>
      </c>
      <c r="L71" s="12">
        <v>0.17375231053604437</v>
      </c>
      <c r="M71" s="12">
        <v>0.19069624152803449</v>
      </c>
      <c r="N71" s="12">
        <v>0.51848428835489835</v>
      </c>
      <c r="O71" s="13">
        <v>6.1306223043746153E-2</v>
      </c>
      <c r="P71" s="22">
        <f>P70/I70</f>
        <v>5.5760936537276651E-2</v>
      </c>
      <c r="Q71" s="64">
        <f>Q70/I70</f>
        <v>0.42020948860135554</v>
      </c>
      <c r="S71" s="58"/>
      <c r="T71" s="29"/>
    </row>
    <row r="72" spans="2:20" x14ac:dyDescent="0.15">
      <c r="B72" s="75" t="s">
        <v>99</v>
      </c>
      <c r="C72" s="69"/>
      <c r="D72" s="69"/>
      <c r="E72" s="69"/>
      <c r="F72" s="69"/>
      <c r="G72" s="69"/>
      <c r="H72" s="70"/>
      <c r="I72" s="1">
        <v>3246</v>
      </c>
      <c r="J72" s="2">
        <v>19</v>
      </c>
      <c r="K72" s="3">
        <v>141</v>
      </c>
      <c r="L72" s="3">
        <v>566</v>
      </c>
      <c r="M72" s="3">
        <v>733</v>
      </c>
      <c r="N72" s="3">
        <v>1578</v>
      </c>
      <c r="O72" s="4">
        <v>209</v>
      </c>
      <c r="P72" s="65">
        <f>SUM(J72:K72)</f>
        <v>160</v>
      </c>
      <c r="Q72" s="63">
        <f>SUM(J72:M72)</f>
        <v>1459</v>
      </c>
      <c r="S72" s="58">
        <f>RANK(P73,($P$51,$P$53,$P$55,$P$57,$P$59,$P$61,$P$63,$P$65,$P$67,$P$69,$P$71,$P$73,$P$75,$P$77))</f>
        <v>7</v>
      </c>
      <c r="T72" s="58">
        <f>RANK(Q73,($Q$51,$Q$53,$Q$55,$Q$57,$Q$59,$Q$61,$Q$63,$Q$65,$Q$67,$Q$69,$Q$71,$Q$73,$Q$75,$Q$77))</f>
        <v>6</v>
      </c>
    </row>
    <row r="73" spans="2:20" x14ac:dyDescent="0.15">
      <c r="B73" s="71"/>
      <c r="C73" s="72"/>
      <c r="D73" s="72"/>
      <c r="E73" s="72"/>
      <c r="F73" s="72"/>
      <c r="G73" s="72"/>
      <c r="H73" s="73"/>
      <c r="I73" s="27">
        <v>1</v>
      </c>
      <c r="J73" s="11">
        <v>5.8533579790511396E-3</v>
      </c>
      <c r="K73" s="12">
        <v>4.3438077634011092E-2</v>
      </c>
      <c r="L73" s="12">
        <v>0.17436845348120764</v>
      </c>
      <c r="M73" s="12">
        <v>0.22581638940234133</v>
      </c>
      <c r="N73" s="12">
        <v>0.48613678373382624</v>
      </c>
      <c r="O73" s="13">
        <v>6.4386937769562544E-2</v>
      </c>
      <c r="P73" s="22">
        <f>P72/I72</f>
        <v>4.9291435613062227E-2</v>
      </c>
      <c r="Q73" s="64">
        <f>Q72/I72</f>
        <v>0.4494762784966112</v>
      </c>
      <c r="S73" s="58"/>
      <c r="T73" s="29"/>
    </row>
    <row r="74" spans="2:20" x14ac:dyDescent="0.15">
      <c r="B74" s="68" t="s">
        <v>91</v>
      </c>
      <c r="C74" s="69"/>
      <c r="D74" s="69"/>
      <c r="E74" s="69"/>
      <c r="F74" s="69"/>
      <c r="G74" s="69"/>
      <c r="H74" s="70"/>
      <c r="I74" s="1">
        <v>3246</v>
      </c>
      <c r="J74" s="2">
        <v>17</v>
      </c>
      <c r="K74" s="3">
        <v>104</v>
      </c>
      <c r="L74" s="3">
        <v>495</v>
      </c>
      <c r="M74" s="3">
        <v>750</v>
      </c>
      <c r="N74" s="3">
        <v>1677</v>
      </c>
      <c r="O74" s="4">
        <v>203</v>
      </c>
      <c r="P74" s="65">
        <f>SUM(J74:K74)</f>
        <v>121</v>
      </c>
      <c r="Q74" s="63">
        <f>SUM(J74:M74)</f>
        <v>1366</v>
      </c>
      <c r="S74" s="58">
        <f>RANK(P75,($P$51,$P$53,$P$55,$P$57,$P$59,$P$61,$P$63,$P$65,$P$67,$P$69,$P$71,$P$73,$P$75,$P$77))</f>
        <v>10</v>
      </c>
      <c r="T74" s="58">
        <f>RANK(Q75,($Q$51,$Q$53,$Q$55,$Q$57,$Q$59,$Q$61,$Q$63,$Q$65,$Q$67,$Q$69,$Q$71,$Q$73,$Q$75,$Q$77))</f>
        <v>8</v>
      </c>
    </row>
    <row r="75" spans="2:20" x14ac:dyDescent="0.15">
      <c r="B75" s="71"/>
      <c r="C75" s="72"/>
      <c r="D75" s="72"/>
      <c r="E75" s="72"/>
      <c r="F75" s="72"/>
      <c r="G75" s="72"/>
      <c r="H75" s="73"/>
      <c r="I75" s="27">
        <v>1</v>
      </c>
      <c r="J75" s="11">
        <v>5.2372150338878621E-3</v>
      </c>
      <c r="K75" s="12">
        <v>3.2039433148490448E-2</v>
      </c>
      <c r="L75" s="12">
        <v>0.15249537892791126</v>
      </c>
      <c r="M75" s="12">
        <v>0.23105360443622922</v>
      </c>
      <c r="N75" s="12">
        <v>0.51663585951940849</v>
      </c>
      <c r="O75" s="13">
        <v>6.2538508934072701E-2</v>
      </c>
      <c r="P75" s="22">
        <f>P74/I74</f>
        <v>3.7276648182378309E-2</v>
      </c>
      <c r="Q75" s="64">
        <f>Q74/I74</f>
        <v>0.42082563154651881</v>
      </c>
      <c r="S75" s="58"/>
      <c r="T75" s="29"/>
    </row>
    <row r="76" spans="2:20" x14ac:dyDescent="0.15">
      <c r="B76" s="68" t="s">
        <v>92</v>
      </c>
      <c r="C76" s="69"/>
      <c r="D76" s="69"/>
      <c r="E76" s="69"/>
      <c r="F76" s="69"/>
      <c r="G76" s="69"/>
      <c r="H76" s="70"/>
      <c r="I76" s="1">
        <v>3246</v>
      </c>
      <c r="J76" s="2">
        <v>8</v>
      </c>
      <c r="K76" s="3">
        <v>39</v>
      </c>
      <c r="L76" s="3">
        <v>415</v>
      </c>
      <c r="M76" s="3">
        <v>720</v>
      </c>
      <c r="N76" s="3">
        <v>1866</v>
      </c>
      <c r="O76" s="4">
        <v>198</v>
      </c>
      <c r="P76" s="65">
        <f>SUM(J76:K76)</f>
        <v>47</v>
      </c>
      <c r="Q76" s="63">
        <f>SUM(J76:M76)</f>
        <v>1182</v>
      </c>
      <c r="S76" s="58">
        <f>RANK(P77,($P$51,$P$53,$P$55,$P$57,$P$59,$P$61,$P$63,$P$65,$P$67,$P$69,$P$71,$P$73,$P$75,$P$77))</f>
        <v>14</v>
      </c>
      <c r="T76" s="58">
        <f>RANK(Q77,($Q$51,$Q$53,$Q$55,$Q$57,$Q$59,$Q$61,$Q$63,$Q$65,$Q$67,$Q$69,$Q$71,$Q$73,$Q$75,$Q$77))</f>
        <v>13</v>
      </c>
    </row>
    <row r="77" spans="2:20" x14ac:dyDescent="0.15">
      <c r="B77" s="71"/>
      <c r="C77" s="72"/>
      <c r="D77" s="72"/>
      <c r="E77" s="72"/>
      <c r="F77" s="72"/>
      <c r="G77" s="72"/>
      <c r="H77" s="73"/>
      <c r="I77" s="27">
        <v>1</v>
      </c>
      <c r="J77" s="11">
        <v>2.4645717806531116E-3</v>
      </c>
      <c r="K77" s="12">
        <v>1.2014787430683918E-2</v>
      </c>
      <c r="L77" s="12">
        <v>0.12784966112138016</v>
      </c>
      <c r="M77" s="12">
        <v>0.22181146025878004</v>
      </c>
      <c r="N77" s="12">
        <v>0.57486136783733821</v>
      </c>
      <c r="O77" s="13">
        <v>6.0998151571164512E-2</v>
      </c>
      <c r="P77" s="22">
        <f>P76/I76</f>
        <v>1.447935921133703E-2</v>
      </c>
      <c r="Q77" s="64">
        <f>Q76/I76</f>
        <v>0.36414048059149723</v>
      </c>
      <c r="S77" s="58"/>
      <c r="T77" s="29"/>
    </row>
  </sheetData>
  <mergeCells count="14">
    <mergeCell ref="B50:H51"/>
    <mergeCell ref="B52:H53"/>
    <mergeCell ref="B54:H55"/>
    <mergeCell ref="B56:H57"/>
    <mergeCell ref="B58:H59"/>
    <mergeCell ref="B72:H73"/>
    <mergeCell ref="B74:H75"/>
    <mergeCell ref="B76:H77"/>
    <mergeCell ref="B60:H61"/>
    <mergeCell ref="B62:H63"/>
    <mergeCell ref="B64:H65"/>
    <mergeCell ref="B66:H67"/>
    <mergeCell ref="B68:H69"/>
    <mergeCell ref="B70:H71"/>
  </mergeCells>
  <phoneticPr fontId="1"/>
  <pageMargins left="0.51181102362204722" right="0.51181102362204722" top="0.47244094488188981" bottom="0.59055118110236227" header="0.51181102362204722" footer="0.31496062992125984"/>
  <pageSetup paperSize="9" scale="90" firstPageNumber="16" orientation="portrait" useFirstPageNumber="1" r:id="rId1"/>
  <headerFooter alignWithMargins="0">
    <oddFooter>&amp;C&amp;9&amp;P</oddFooter>
  </headerFooter>
  <rowBreaks count="2" manualBreakCount="2">
    <brk id="18" max="16" man="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58"/>
  <sheetViews>
    <sheetView zoomScaleNormal="100" workbookViewId="0">
      <selection activeCell="I58" sqref="I58"/>
    </sheetView>
  </sheetViews>
  <sheetFormatPr defaultRowHeight="14.25" x14ac:dyDescent="0.15"/>
  <cols>
    <col min="1" max="1" width="3" style="30" customWidth="1"/>
    <col min="2" max="29" width="6.85546875" style="23" customWidth="1"/>
    <col min="30" max="16384" width="9.140625" style="23"/>
  </cols>
  <sheetData>
    <row r="1" spans="1:22" s="29" customFormat="1" ht="17.25" x14ac:dyDescent="0.15">
      <c r="A1" s="28" t="s">
        <v>266</v>
      </c>
    </row>
    <row r="3" spans="1:22" x14ac:dyDescent="0.15">
      <c r="A3" s="30" t="s">
        <v>265</v>
      </c>
    </row>
    <row r="4" spans="1:22" x14ac:dyDescent="0.15">
      <c r="A4" s="23"/>
      <c r="V4" s="30"/>
    </row>
    <row r="5" spans="1:22" x14ac:dyDescent="0.15">
      <c r="H5" s="14">
        <v>1</v>
      </c>
      <c r="I5" s="15">
        <v>2</v>
      </c>
      <c r="J5" s="15">
        <v>3</v>
      </c>
      <c r="K5" s="15">
        <v>4</v>
      </c>
      <c r="L5" s="15">
        <v>5</v>
      </c>
      <c r="M5" s="31"/>
    </row>
    <row r="6" spans="1:22" ht="93" customHeight="1" x14ac:dyDescent="0.15">
      <c r="B6" s="54"/>
      <c r="C6" s="55"/>
      <c r="D6" s="55"/>
      <c r="E6" s="55"/>
      <c r="F6" s="55"/>
      <c r="G6" s="32" t="s">
        <v>160</v>
      </c>
      <c r="H6" s="8" t="s">
        <v>267</v>
      </c>
      <c r="I6" s="9" t="s">
        <v>268</v>
      </c>
      <c r="J6" s="9" t="s">
        <v>269</v>
      </c>
      <c r="K6" s="9" t="s">
        <v>270</v>
      </c>
      <c r="L6" s="9" t="s">
        <v>271</v>
      </c>
      <c r="M6" s="10" t="s">
        <v>6</v>
      </c>
    </row>
    <row r="7" spans="1:22" ht="14.25" customHeight="1" x14ac:dyDescent="0.15">
      <c r="B7" s="68" t="s">
        <v>272</v>
      </c>
      <c r="C7" s="69"/>
      <c r="D7" s="69"/>
      <c r="E7" s="69"/>
      <c r="F7" s="69"/>
      <c r="G7" s="1">
        <v>3246</v>
      </c>
      <c r="H7" s="2">
        <v>72</v>
      </c>
      <c r="I7" s="3">
        <v>822</v>
      </c>
      <c r="J7" s="3">
        <v>1019</v>
      </c>
      <c r="K7" s="3">
        <v>1086</v>
      </c>
      <c r="L7" s="3">
        <v>181</v>
      </c>
      <c r="M7" s="4">
        <v>66</v>
      </c>
    </row>
    <row r="8" spans="1:22" x14ac:dyDescent="0.15">
      <c r="B8" s="71"/>
      <c r="C8" s="72"/>
      <c r="D8" s="72"/>
      <c r="E8" s="72"/>
      <c r="F8" s="72"/>
      <c r="G8" s="20">
        <v>1</v>
      </c>
      <c r="H8" s="11">
        <v>2.2181146025878003E-2</v>
      </c>
      <c r="I8" s="12">
        <v>0.25323475046210719</v>
      </c>
      <c r="J8" s="12">
        <v>0.31392483056069009</v>
      </c>
      <c r="K8" s="12">
        <v>0.3345656192236599</v>
      </c>
      <c r="L8" s="12">
        <v>5.5760936537276651E-2</v>
      </c>
      <c r="M8" s="13">
        <v>2.0332717190388171E-2</v>
      </c>
    </row>
    <row r="9" spans="1:22" x14ac:dyDescent="0.15">
      <c r="B9" s="68" t="s">
        <v>273</v>
      </c>
      <c r="C9" s="69"/>
      <c r="D9" s="69"/>
      <c r="E9" s="69"/>
      <c r="F9" s="69"/>
      <c r="G9" s="1">
        <v>3246</v>
      </c>
      <c r="H9" s="2">
        <v>60</v>
      </c>
      <c r="I9" s="3">
        <v>1091</v>
      </c>
      <c r="J9" s="3">
        <v>1013</v>
      </c>
      <c r="K9" s="3">
        <v>890</v>
      </c>
      <c r="L9" s="3">
        <v>103</v>
      </c>
      <c r="M9" s="4">
        <v>89</v>
      </c>
    </row>
    <row r="10" spans="1:22" x14ac:dyDescent="0.15">
      <c r="B10" s="71"/>
      <c r="C10" s="72"/>
      <c r="D10" s="72"/>
      <c r="E10" s="72"/>
      <c r="F10" s="72"/>
      <c r="G10" s="20">
        <v>1</v>
      </c>
      <c r="H10" s="11">
        <v>1.8484288354898338E-2</v>
      </c>
      <c r="I10" s="12">
        <v>0.3361059765865681</v>
      </c>
      <c r="J10" s="12">
        <v>0.31207640172520024</v>
      </c>
      <c r="K10" s="12">
        <v>0.27418361059765867</v>
      </c>
      <c r="L10" s="12">
        <v>3.1731361675908808E-2</v>
      </c>
      <c r="M10" s="13">
        <v>2.7418361059765865E-2</v>
      </c>
    </row>
    <row r="11" spans="1:22" x14ac:dyDescent="0.15">
      <c r="B11" s="68" t="s">
        <v>274</v>
      </c>
      <c r="C11" s="69"/>
      <c r="D11" s="69"/>
      <c r="E11" s="69"/>
      <c r="F11" s="69"/>
      <c r="G11" s="1">
        <v>3246</v>
      </c>
      <c r="H11" s="2">
        <v>213</v>
      </c>
      <c r="I11" s="3">
        <v>1512</v>
      </c>
      <c r="J11" s="3">
        <v>853</v>
      </c>
      <c r="K11" s="3">
        <v>518</v>
      </c>
      <c r="L11" s="3">
        <v>81</v>
      </c>
      <c r="M11" s="4">
        <v>69</v>
      </c>
    </row>
    <row r="12" spans="1:22" x14ac:dyDescent="0.15">
      <c r="B12" s="71"/>
      <c r="C12" s="72"/>
      <c r="D12" s="72"/>
      <c r="E12" s="72"/>
      <c r="F12" s="72"/>
      <c r="G12" s="20">
        <v>1</v>
      </c>
      <c r="H12" s="11">
        <v>6.5619223659889092E-2</v>
      </c>
      <c r="I12" s="12">
        <v>0.46580406654343809</v>
      </c>
      <c r="J12" s="12">
        <v>0.26278496611213803</v>
      </c>
      <c r="K12" s="12">
        <v>0.15958102279728897</v>
      </c>
      <c r="L12" s="12">
        <v>2.4953789279112754E-2</v>
      </c>
      <c r="M12" s="13">
        <v>2.1256931608133085E-2</v>
      </c>
    </row>
    <row r="13" spans="1:22" x14ac:dyDescent="0.15">
      <c r="B13" s="68" t="s">
        <v>275</v>
      </c>
      <c r="C13" s="69"/>
      <c r="D13" s="69"/>
      <c r="E13" s="69"/>
      <c r="F13" s="69"/>
      <c r="G13" s="1">
        <v>3246</v>
      </c>
      <c r="H13" s="2">
        <v>300</v>
      </c>
      <c r="I13" s="3">
        <v>1553</v>
      </c>
      <c r="J13" s="3">
        <v>858</v>
      </c>
      <c r="K13" s="3">
        <v>360</v>
      </c>
      <c r="L13" s="3">
        <v>80</v>
      </c>
      <c r="M13" s="4">
        <v>95</v>
      </c>
    </row>
    <row r="14" spans="1:22" x14ac:dyDescent="0.15">
      <c r="B14" s="71"/>
      <c r="C14" s="72"/>
      <c r="D14" s="72"/>
      <c r="E14" s="72"/>
      <c r="F14" s="72"/>
      <c r="G14" s="20">
        <v>1</v>
      </c>
      <c r="H14" s="11">
        <v>9.2421441774491686E-2</v>
      </c>
      <c r="I14" s="12">
        <v>0.47843499691928526</v>
      </c>
      <c r="J14" s="12">
        <v>0.26432532347504623</v>
      </c>
      <c r="K14" s="12">
        <v>0.11090573012939002</v>
      </c>
      <c r="L14" s="12">
        <v>2.4645717806531114E-2</v>
      </c>
      <c r="M14" s="13">
        <v>2.9266789895255701E-2</v>
      </c>
    </row>
    <row r="15" spans="1:22" x14ac:dyDescent="0.15">
      <c r="B15" s="68" t="s">
        <v>276</v>
      </c>
      <c r="C15" s="69"/>
      <c r="D15" s="69"/>
      <c r="E15" s="69"/>
      <c r="F15" s="69"/>
      <c r="G15" s="1">
        <v>3246</v>
      </c>
      <c r="H15" s="2">
        <v>412</v>
      </c>
      <c r="I15" s="3">
        <v>1698</v>
      </c>
      <c r="J15" s="3">
        <v>728</v>
      </c>
      <c r="K15" s="3">
        <v>312</v>
      </c>
      <c r="L15" s="3">
        <v>32</v>
      </c>
      <c r="M15" s="4">
        <v>64</v>
      </c>
    </row>
    <row r="16" spans="1:22" x14ac:dyDescent="0.15">
      <c r="B16" s="71"/>
      <c r="C16" s="72"/>
      <c r="D16" s="72"/>
      <c r="E16" s="72"/>
      <c r="F16" s="72"/>
      <c r="G16" s="20">
        <v>1</v>
      </c>
      <c r="H16" s="11">
        <v>0.12692544670363523</v>
      </c>
      <c r="I16" s="12">
        <v>0.52310536044362288</v>
      </c>
      <c r="J16" s="12">
        <v>0.22427603203943314</v>
      </c>
      <c r="K16" s="12">
        <v>9.6118299445471345E-2</v>
      </c>
      <c r="L16" s="12">
        <v>9.8582871226124465E-3</v>
      </c>
      <c r="M16" s="13">
        <v>1.9716574245224893E-2</v>
      </c>
    </row>
    <row r="18" spans="1:22" x14ac:dyDescent="0.15">
      <c r="A18" s="23"/>
      <c r="V18" s="30"/>
    </row>
    <row r="19" spans="1:22" x14ac:dyDescent="0.15">
      <c r="A19" s="30" t="s">
        <v>337</v>
      </c>
    </row>
    <row r="21" spans="1:22" x14ac:dyDescent="0.15">
      <c r="C21" s="14">
        <v>1</v>
      </c>
      <c r="D21" s="15">
        <v>2</v>
      </c>
      <c r="E21" s="15">
        <v>3</v>
      </c>
      <c r="F21" s="15">
        <v>4</v>
      </c>
      <c r="G21" s="15">
        <v>5</v>
      </c>
      <c r="H21" s="15">
        <v>6</v>
      </c>
      <c r="I21" s="15">
        <v>7</v>
      </c>
      <c r="J21" s="15">
        <v>8</v>
      </c>
      <c r="K21" s="15">
        <v>9</v>
      </c>
      <c r="L21" s="15">
        <v>10</v>
      </c>
      <c r="M21" s="15">
        <v>11</v>
      </c>
      <c r="N21" s="15">
        <v>12</v>
      </c>
      <c r="O21" s="15">
        <v>13</v>
      </c>
      <c r="P21" s="31">
        <v>14</v>
      </c>
    </row>
    <row r="22" spans="1:22" ht="188.25" customHeight="1" x14ac:dyDescent="0.15">
      <c r="B22" s="32" t="s">
        <v>160</v>
      </c>
      <c r="C22" s="8" t="s">
        <v>277</v>
      </c>
      <c r="D22" s="9" t="s">
        <v>278</v>
      </c>
      <c r="E22" s="9" t="s">
        <v>279</v>
      </c>
      <c r="F22" s="9" t="s">
        <v>280</v>
      </c>
      <c r="G22" s="9" t="s">
        <v>281</v>
      </c>
      <c r="H22" s="9" t="s">
        <v>282</v>
      </c>
      <c r="I22" s="9" t="s">
        <v>283</v>
      </c>
      <c r="J22" s="9" t="s">
        <v>284</v>
      </c>
      <c r="K22" s="9" t="s">
        <v>285</v>
      </c>
      <c r="L22" s="9" t="s">
        <v>286</v>
      </c>
      <c r="M22" s="9" t="s">
        <v>287</v>
      </c>
      <c r="N22" s="9" t="s">
        <v>288</v>
      </c>
      <c r="O22" s="9" t="s">
        <v>289</v>
      </c>
      <c r="P22" s="10" t="s">
        <v>290</v>
      </c>
    </row>
    <row r="23" spans="1:22" x14ac:dyDescent="0.15">
      <c r="B23" s="1">
        <v>3246</v>
      </c>
      <c r="C23" s="2">
        <v>1673</v>
      </c>
      <c r="D23" s="3">
        <v>928</v>
      </c>
      <c r="E23" s="3">
        <v>616</v>
      </c>
      <c r="F23" s="3">
        <v>1236</v>
      </c>
      <c r="G23" s="3">
        <v>387</v>
      </c>
      <c r="H23" s="3">
        <v>133</v>
      </c>
      <c r="I23" s="3">
        <v>445</v>
      </c>
      <c r="J23" s="3">
        <v>1647</v>
      </c>
      <c r="K23" s="3">
        <v>459</v>
      </c>
      <c r="L23" s="3">
        <v>497</v>
      </c>
      <c r="M23" s="3">
        <v>253</v>
      </c>
      <c r="N23" s="3">
        <v>275</v>
      </c>
      <c r="O23" s="3">
        <v>383</v>
      </c>
      <c r="P23" s="4">
        <v>343</v>
      </c>
    </row>
    <row r="24" spans="1:22" x14ac:dyDescent="0.15">
      <c r="B24" s="20">
        <v>1</v>
      </c>
      <c r="C24" s="11">
        <v>0.51540357362908196</v>
      </c>
      <c r="D24" s="12">
        <v>0.28589032655576091</v>
      </c>
      <c r="E24" s="12">
        <v>0.18977202711028959</v>
      </c>
      <c r="F24" s="12">
        <v>0.38077634011090572</v>
      </c>
      <c r="G24" s="12">
        <v>0.11922365988909427</v>
      </c>
      <c r="H24" s="12">
        <v>4.0973505853357982E-2</v>
      </c>
      <c r="I24" s="12">
        <v>0.13709180529882933</v>
      </c>
      <c r="J24" s="12">
        <v>0.50739371534195932</v>
      </c>
      <c r="K24" s="12">
        <v>0.14140480591497229</v>
      </c>
      <c r="L24" s="12">
        <v>0.15311152187307456</v>
      </c>
      <c r="M24" s="12">
        <v>7.7942082563154658E-2</v>
      </c>
      <c r="N24" s="12">
        <v>8.4719654959950708E-2</v>
      </c>
      <c r="O24" s="12">
        <v>0.11799137399876772</v>
      </c>
      <c r="P24" s="13">
        <v>0.10566851509550215</v>
      </c>
    </row>
    <row r="25" spans="1:22" x14ac:dyDescent="0.15">
      <c r="B25" s="26"/>
      <c r="C25" s="14">
        <v>15</v>
      </c>
      <c r="D25" s="66"/>
      <c r="E25" s="26"/>
      <c r="F25" s="26"/>
      <c r="G25" s="26"/>
      <c r="H25" s="26"/>
      <c r="I25" s="26"/>
      <c r="J25" s="26"/>
      <c r="K25" s="26"/>
      <c r="L25" s="26"/>
      <c r="M25" s="26"/>
      <c r="N25" s="26"/>
      <c r="O25" s="26"/>
      <c r="P25" s="26"/>
      <c r="Q25" s="26"/>
    </row>
    <row r="26" spans="1:22" ht="69" customHeight="1" x14ac:dyDescent="0.15">
      <c r="B26" s="26"/>
      <c r="C26" s="17" t="s">
        <v>244</v>
      </c>
      <c r="D26" s="10" t="s">
        <v>237</v>
      </c>
      <c r="E26" s="26"/>
      <c r="F26" s="26"/>
      <c r="G26" s="26"/>
      <c r="H26" s="26"/>
      <c r="I26" s="26"/>
      <c r="J26" s="26"/>
      <c r="K26" s="26"/>
      <c r="L26" s="26"/>
      <c r="M26" s="26"/>
      <c r="N26" s="26"/>
      <c r="O26" s="26"/>
      <c r="P26" s="26"/>
      <c r="Q26" s="26"/>
    </row>
    <row r="27" spans="1:22" x14ac:dyDescent="0.15">
      <c r="B27" s="26"/>
      <c r="C27" s="18">
        <v>75</v>
      </c>
      <c r="D27" s="4">
        <v>53</v>
      </c>
      <c r="E27" s="26"/>
      <c r="F27" s="26"/>
      <c r="G27" s="26"/>
      <c r="H27" s="26"/>
      <c r="I27" s="26"/>
      <c r="J27" s="26"/>
      <c r="K27" s="26"/>
      <c r="L27" s="26"/>
      <c r="M27" s="26"/>
      <c r="N27" s="26"/>
      <c r="O27" s="26"/>
      <c r="P27" s="26"/>
      <c r="Q27" s="26"/>
    </row>
    <row r="28" spans="1:22" x14ac:dyDescent="0.15">
      <c r="B28" s="26"/>
      <c r="C28" s="19">
        <v>2.3105360443622922E-2</v>
      </c>
      <c r="D28" s="13">
        <v>1.6327788046826865E-2</v>
      </c>
      <c r="E28" s="26"/>
      <c r="F28" s="26"/>
      <c r="G28" s="26"/>
      <c r="H28" s="26"/>
      <c r="I28" s="26"/>
      <c r="J28" s="26"/>
      <c r="K28" s="26"/>
      <c r="L28" s="26"/>
      <c r="M28" s="26"/>
      <c r="N28" s="26"/>
      <c r="O28" s="26"/>
      <c r="P28" s="26"/>
      <c r="Q28" s="26"/>
    </row>
    <row r="31" spans="1:22" x14ac:dyDescent="0.15">
      <c r="A31" s="30" t="s">
        <v>291</v>
      </c>
    </row>
    <row r="32" spans="1:22" x14ac:dyDescent="0.15">
      <c r="A32" s="23"/>
      <c r="V32" s="30"/>
    </row>
    <row r="33" spans="1:22" x14ac:dyDescent="0.15">
      <c r="H33" s="14">
        <v>1</v>
      </c>
      <c r="I33" s="15">
        <v>2</v>
      </c>
      <c r="J33" s="31"/>
    </row>
    <row r="34" spans="1:22" ht="61.5" x14ac:dyDescent="0.15">
      <c r="B34" s="54"/>
      <c r="C34" s="55"/>
      <c r="D34" s="55"/>
      <c r="E34" s="55"/>
      <c r="F34" s="55"/>
      <c r="G34" s="32" t="s">
        <v>160</v>
      </c>
      <c r="H34" s="8" t="s">
        <v>292</v>
      </c>
      <c r="I34" s="9" t="s">
        <v>293</v>
      </c>
      <c r="J34" s="10" t="s">
        <v>237</v>
      </c>
    </row>
    <row r="35" spans="1:22" ht="14.25" customHeight="1" x14ac:dyDescent="0.15">
      <c r="B35" s="68" t="s">
        <v>294</v>
      </c>
      <c r="C35" s="69"/>
      <c r="D35" s="69"/>
      <c r="E35" s="69"/>
      <c r="F35" s="69"/>
      <c r="G35" s="1">
        <v>3246</v>
      </c>
      <c r="H35" s="2">
        <v>421</v>
      </c>
      <c r="I35" s="3">
        <v>2725</v>
      </c>
      <c r="J35" s="4">
        <v>100</v>
      </c>
    </row>
    <row r="36" spans="1:22" x14ac:dyDescent="0.15">
      <c r="B36" s="71"/>
      <c r="C36" s="72"/>
      <c r="D36" s="72"/>
      <c r="E36" s="72"/>
      <c r="F36" s="72"/>
      <c r="G36" s="20">
        <v>1</v>
      </c>
      <c r="H36" s="11">
        <v>0.12969808995686999</v>
      </c>
      <c r="I36" s="12">
        <v>0.83949476278496615</v>
      </c>
      <c r="J36" s="13">
        <v>3.0807147258163893E-2</v>
      </c>
    </row>
    <row r="37" spans="1:22" x14ac:dyDescent="0.15">
      <c r="B37" s="68" t="s">
        <v>295</v>
      </c>
      <c r="C37" s="69"/>
      <c r="D37" s="69"/>
      <c r="E37" s="69"/>
      <c r="F37" s="69"/>
      <c r="G37" s="1">
        <v>3246</v>
      </c>
      <c r="H37" s="2">
        <v>2731</v>
      </c>
      <c r="I37" s="3">
        <v>422</v>
      </c>
      <c r="J37" s="4">
        <v>93</v>
      </c>
    </row>
    <row r="38" spans="1:22" x14ac:dyDescent="0.15">
      <c r="B38" s="71"/>
      <c r="C38" s="72"/>
      <c r="D38" s="72"/>
      <c r="E38" s="72"/>
      <c r="F38" s="72"/>
      <c r="G38" s="20">
        <v>1</v>
      </c>
      <c r="H38" s="11">
        <v>0.8413431916204559</v>
      </c>
      <c r="I38" s="12">
        <v>0.13000616142945162</v>
      </c>
      <c r="J38" s="13">
        <v>2.865064695009242E-2</v>
      </c>
    </row>
    <row r="39" spans="1:22" x14ac:dyDescent="0.15">
      <c r="B39" s="68" t="s">
        <v>296</v>
      </c>
      <c r="C39" s="69"/>
      <c r="D39" s="69"/>
      <c r="E39" s="69"/>
      <c r="F39" s="69"/>
      <c r="G39" s="1">
        <v>3246</v>
      </c>
      <c r="H39" s="2">
        <v>1130</v>
      </c>
      <c r="I39" s="3">
        <v>2009</v>
      </c>
      <c r="J39" s="4">
        <v>107</v>
      </c>
    </row>
    <row r="40" spans="1:22" x14ac:dyDescent="0.15">
      <c r="B40" s="71"/>
      <c r="C40" s="72"/>
      <c r="D40" s="72"/>
      <c r="E40" s="72"/>
      <c r="F40" s="72"/>
      <c r="G40" s="20">
        <v>1</v>
      </c>
      <c r="H40" s="11">
        <v>0.348120764017252</v>
      </c>
      <c r="I40" s="12">
        <v>0.61891558841651262</v>
      </c>
      <c r="J40" s="13">
        <v>3.296364756623537E-2</v>
      </c>
    </row>
    <row r="41" spans="1:22" x14ac:dyDescent="0.15">
      <c r="B41" s="68" t="s">
        <v>297</v>
      </c>
      <c r="C41" s="69"/>
      <c r="D41" s="69"/>
      <c r="E41" s="69"/>
      <c r="F41" s="69"/>
      <c r="G41" s="1">
        <v>3246</v>
      </c>
      <c r="H41" s="2">
        <v>3084</v>
      </c>
      <c r="I41" s="3">
        <v>76</v>
      </c>
      <c r="J41" s="4">
        <v>86</v>
      </c>
    </row>
    <row r="42" spans="1:22" x14ac:dyDescent="0.15">
      <c r="B42" s="71"/>
      <c r="C42" s="72"/>
      <c r="D42" s="72"/>
      <c r="E42" s="72"/>
      <c r="F42" s="72"/>
      <c r="G42" s="20">
        <v>1</v>
      </c>
      <c r="H42" s="11">
        <v>0.95009242144177453</v>
      </c>
      <c r="I42" s="12">
        <v>2.3413431916204559E-2</v>
      </c>
      <c r="J42" s="13">
        <v>2.649414664202095E-2</v>
      </c>
    </row>
    <row r="44" spans="1:22" x14ac:dyDescent="0.15">
      <c r="A44" s="23"/>
      <c r="V44" s="30"/>
    </row>
    <row r="45" spans="1:22" x14ac:dyDescent="0.15">
      <c r="A45" s="30" t="s">
        <v>298</v>
      </c>
    </row>
    <row r="47" spans="1:22" x14ac:dyDescent="0.15">
      <c r="C47" s="14">
        <v>1</v>
      </c>
      <c r="D47" s="15">
        <v>2</v>
      </c>
      <c r="E47" s="15">
        <v>3</v>
      </c>
      <c r="F47" s="15">
        <v>4</v>
      </c>
      <c r="G47" s="66"/>
    </row>
    <row r="48" spans="1:22" ht="121.5" x14ac:dyDescent="0.15">
      <c r="B48" s="32" t="s">
        <v>160</v>
      </c>
      <c r="C48" s="8" t="s">
        <v>299</v>
      </c>
      <c r="D48" s="9" t="s">
        <v>300</v>
      </c>
      <c r="E48" s="9" t="s">
        <v>301</v>
      </c>
      <c r="F48" s="9" t="s">
        <v>302</v>
      </c>
      <c r="G48" s="10" t="s">
        <v>237</v>
      </c>
    </row>
    <row r="49" spans="1:9" x14ac:dyDescent="0.15">
      <c r="B49" s="1">
        <v>3246</v>
      </c>
      <c r="C49" s="2">
        <v>391</v>
      </c>
      <c r="D49" s="3">
        <v>1807</v>
      </c>
      <c r="E49" s="3">
        <v>716</v>
      </c>
      <c r="F49" s="3">
        <v>282</v>
      </c>
      <c r="G49" s="4">
        <v>50</v>
      </c>
    </row>
    <row r="50" spans="1:9" x14ac:dyDescent="0.15">
      <c r="B50" s="20">
        <v>1</v>
      </c>
      <c r="C50" s="11">
        <v>0.12045594577942083</v>
      </c>
      <c r="D50" s="12">
        <v>0.55668515095502158</v>
      </c>
      <c r="E50" s="12">
        <v>0.22057917436845348</v>
      </c>
      <c r="F50" s="12">
        <v>8.6876155268022184E-2</v>
      </c>
      <c r="G50" s="13">
        <v>1.5403573629081947E-2</v>
      </c>
    </row>
    <row r="53" spans="1:9" x14ac:dyDescent="0.15">
      <c r="A53" s="30" t="s">
        <v>338</v>
      </c>
    </row>
    <row r="55" spans="1:9" x14ac:dyDescent="0.15">
      <c r="C55" s="14">
        <v>1</v>
      </c>
      <c r="D55" s="15">
        <v>2</v>
      </c>
      <c r="E55" s="15">
        <v>3</v>
      </c>
      <c r="F55" s="15">
        <v>4</v>
      </c>
      <c r="G55" s="15">
        <v>5</v>
      </c>
      <c r="H55" s="15">
        <v>6</v>
      </c>
      <c r="I55" s="66"/>
    </row>
    <row r="56" spans="1:9" ht="157.5" x14ac:dyDescent="0.15">
      <c r="B56" s="32" t="s">
        <v>160</v>
      </c>
      <c r="C56" s="8" t="s">
        <v>303</v>
      </c>
      <c r="D56" s="9" t="s">
        <v>304</v>
      </c>
      <c r="E56" s="9" t="s">
        <v>305</v>
      </c>
      <c r="F56" s="9" t="s">
        <v>306</v>
      </c>
      <c r="G56" s="9" t="s">
        <v>307</v>
      </c>
      <c r="H56" s="9" t="s">
        <v>244</v>
      </c>
      <c r="I56" s="10" t="s">
        <v>237</v>
      </c>
    </row>
    <row r="57" spans="1:9" x14ac:dyDescent="0.15">
      <c r="B57" s="1">
        <v>998</v>
      </c>
      <c r="C57" s="2">
        <v>174</v>
      </c>
      <c r="D57" s="3">
        <v>146</v>
      </c>
      <c r="E57" s="3">
        <v>296</v>
      </c>
      <c r="F57" s="3">
        <v>478</v>
      </c>
      <c r="G57" s="3">
        <v>70</v>
      </c>
      <c r="H57" s="3">
        <v>82</v>
      </c>
      <c r="I57" s="4">
        <v>7</v>
      </c>
    </row>
    <row r="58" spans="1:9" x14ac:dyDescent="0.15">
      <c r="B58" s="20">
        <v>1</v>
      </c>
      <c r="C58" s="11">
        <v>0.17434869739478959</v>
      </c>
      <c r="D58" s="12">
        <v>0.14629258517034069</v>
      </c>
      <c r="E58" s="12">
        <v>0.29659318637274551</v>
      </c>
      <c r="F58" s="12">
        <v>0.47895791583166331</v>
      </c>
      <c r="G58" s="12">
        <v>7.0140280561122245E-2</v>
      </c>
      <c r="H58" s="12">
        <v>8.2164328657314628E-2</v>
      </c>
      <c r="I58" s="13">
        <v>7.0140280561122245E-3</v>
      </c>
    </row>
  </sheetData>
  <mergeCells count="9">
    <mergeCell ref="B37:F38"/>
    <mergeCell ref="B39:F40"/>
    <mergeCell ref="B41:F42"/>
    <mergeCell ref="B15:F16"/>
    <mergeCell ref="B7:F8"/>
    <mergeCell ref="B9:F10"/>
    <mergeCell ref="B11:F12"/>
    <mergeCell ref="B13:F14"/>
    <mergeCell ref="B35:F36"/>
  </mergeCells>
  <phoneticPr fontId="1"/>
  <pageMargins left="0.51181102362204722" right="0.51181102362204722" top="0.47244094488188981" bottom="0.59055118110236227" header="0.51181102362204722" footer="0.31496062992125984"/>
  <pageSetup paperSize="9" scale="90" firstPageNumber="19" orientation="portrait" useFirstPageNumber="1" r:id="rId1"/>
  <headerFooter alignWithMargins="0">
    <oddFooter>&amp;C&amp;9&amp;P</oddFooter>
  </headerFooter>
  <rowBreaks count="1" manualBreakCount="1">
    <brk id="30"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40"/>
  <sheetViews>
    <sheetView topLeftCell="A33" zoomScaleNormal="100" workbookViewId="0">
      <selection activeCell="I30" sqref="I30"/>
    </sheetView>
  </sheetViews>
  <sheetFormatPr defaultRowHeight="14.25" x14ac:dyDescent="0.15"/>
  <cols>
    <col min="1" max="1" width="3" style="30" customWidth="1"/>
    <col min="2" max="32" width="6.85546875" style="23" customWidth="1"/>
    <col min="33" max="16384" width="9.140625" style="23"/>
  </cols>
  <sheetData>
    <row r="1" spans="1:7" s="29" customFormat="1" ht="17.25" x14ac:dyDescent="0.15">
      <c r="A1" s="28" t="s">
        <v>308</v>
      </c>
    </row>
    <row r="3" spans="1:7" x14ac:dyDescent="0.15">
      <c r="A3" s="30" t="s">
        <v>339</v>
      </c>
    </row>
    <row r="5" spans="1:7" x14ac:dyDescent="0.15">
      <c r="C5" s="14">
        <v>1</v>
      </c>
      <c r="D5" s="15">
        <v>2</v>
      </c>
      <c r="E5" s="31"/>
    </row>
    <row r="6" spans="1:7" ht="109.5" x14ac:dyDescent="0.15">
      <c r="B6" s="32" t="s">
        <v>160</v>
      </c>
      <c r="C6" s="8" t="s">
        <v>309</v>
      </c>
      <c r="D6" s="9" t="s">
        <v>310</v>
      </c>
      <c r="E6" s="10" t="s">
        <v>237</v>
      </c>
    </row>
    <row r="7" spans="1:7" x14ac:dyDescent="0.15">
      <c r="B7" s="1">
        <v>3246</v>
      </c>
      <c r="C7" s="2">
        <v>2084</v>
      </c>
      <c r="D7" s="3">
        <v>1103</v>
      </c>
      <c r="E7" s="4">
        <v>59</v>
      </c>
    </row>
    <row r="8" spans="1:7" x14ac:dyDescent="0.15">
      <c r="B8" s="20">
        <v>1</v>
      </c>
      <c r="C8" s="11">
        <v>0.6420209488601355</v>
      </c>
      <c r="D8" s="12">
        <v>0.33980283425754776</v>
      </c>
      <c r="E8" s="13">
        <v>1.8176216882316697E-2</v>
      </c>
    </row>
    <row r="11" spans="1:7" x14ac:dyDescent="0.15">
      <c r="A11" s="30" t="s">
        <v>340</v>
      </c>
    </row>
    <row r="13" spans="1:7" x14ac:dyDescent="0.15">
      <c r="C13" s="14">
        <v>1</v>
      </c>
      <c r="D13" s="15">
        <v>2</v>
      </c>
      <c r="E13" s="15">
        <v>3</v>
      </c>
      <c r="F13" s="15">
        <v>4</v>
      </c>
      <c r="G13" s="31"/>
    </row>
    <row r="14" spans="1:7" ht="133.5" x14ac:dyDescent="0.15">
      <c r="B14" s="32" t="s">
        <v>160</v>
      </c>
      <c r="C14" s="8" t="s">
        <v>311</v>
      </c>
      <c r="D14" s="9" t="s">
        <v>312</v>
      </c>
      <c r="E14" s="9" t="s">
        <v>313</v>
      </c>
      <c r="F14" s="9" t="s">
        <v>26</v>
      </c>
      <c r="G14" s="10" t="s">
        <v>237</v>
      </c>
    </row>
    <row r="15" spans="1:7" x14ac:dyDescent="0.15">
      <c r="B15" s="1">
        <v>2084</v>
      </c>
      <c r="C15" s="2">
        <v>1799</v>
      </c>
      <c r="D15" s="3">
        <v>418</v>
      </c>
      <c r="E15" s="3">
        <v>496</v>
      </c>
      <c r="F15" s="3">
        <v>94</v>
      </c>
      <c r="G15" s="4">
        <v>1</v>
      </c>
    </row>
    <row r="16" spans="1:7" x14ac:dyDescent="0.15">
      <c r="B16" s="20">
        <v>1</v>
      </c>
      <c r="C16" s="11">
        <v>0.86324376199616126</v>
      </c>
      <c r="D16" s="12">
        <v>0.20057581573896352</v>
      </c>
      <c r="E16" s="12">
        <v>0.23800383877159309</v>
      </c>
      <c r="F16" s="12">
        <v>4.5105566218809984E-2</v>
      </c>
      <c r="G16" s="13">
        <v>4.7984644913627637E-4</v>
      </c>
    </row>
    <row r="19" spans="1:8" x14ac:dyDescent="0.15">
      <c r="A19" s="30" t="s">
        <v>341</v>
      </c>
    </row>
    <row r="21" spans="1:8" x14ac:dyDescent="0.15">
      <c r="C21" s="14">
        <v>1</v>
      </c>
      <c r="D21" s="15">
        <v>2</v>
      </c>
      <c r="E21" s="15">
        <v>3</v>
      </c>
      <c r="F21" s="15">
        <v>4</v>
      </c>
      <c r="G21" s="15">
        <v>5</v>
      </c>
      <c r="H21" s="31"/>
    </row>
    <row r="22" spans="1:8" ht="193.5" x14ac:dyDescent="0.15">
      <c r="B22" s="32" t="s">
        <v>160</v>
      </c>
      <c r="C22" s="8" t="s">
        <v>314</v>
      </c>
      <c r="D22" s="9" t="s">
        <v>342</v>
      </c>
      <c r="E22" s="9" t="s">
        <v>315</v>
      </c>
      <c r="F22" s="9" t="s">
        <v>343</v>
      </c>
      <c r="G22" s="9" t="s">
        <v>26</v>
      </c>
      <c r="H22" s="10" t="s">
        <v>237</v>
      </c>
    </row>
    <row r="23" spans="1:8" x14ac:dyDescent="0.15">
      <c r="B23" s="1">
        <v>1103</v>
      </c>
      <c r="C23" s="2">
        <v>346</v>
      </c>
      <c r="D23" s="3">
        <v>164</v>
      </c>
      <c r="E23" s="3">
        <v>464</v>
      </c>
      <c r="F23" s="3">
        <v>46</v>
      </c>
      <c r="G23" s="3">
        <v>65</v>
      </c>
      <c r="H23" s="4">
        <v>18</v>
      </c>
    </row>
    <row r="24" spans="1:8" x14ac:dyDescent="0.15">
      <c r="B24" s="20">
        <v>1</v>
      </c>
      <c r="C24" s="11">
        <v>0.31368993653671806</v>
      </c>
      <c r="D24" s="12">
        <v>0.14868540344514961</v>
      </c>
      <c r="E24" s="12">
        <v>0.42067089755213055</v>
      </c>
      <c r="F24" s="12">
        <v>4.1704442429737081E-2</v>
      </c>
      <c r="G24" s="12">
        <v>5.8930190389845878E-2</v>
      </c>
      <c r="H24" s="13">
        <v>1.6319129646418858E-2</v>
      </c>
    </row>
    <row r="27" spans="1:8" x14ac:dyDescent="0.15">
      <c r="A27" s="30" t="s">
        <v>344</v>
      </c>
    </row>
    <row r="29" spans="1:8" x14ac:dyDescent="0.15">
      <c r="C29" s="14">
        <v>1</v>
      </c>
      <c r="D29" s="15">
        <v>2</v>
      </c>
      <c r="E29" s="15">
        <v>3</v>
      </c>
      <c r="F29" s="15">
        <v>4</v>
      </c>
      <c r="G29" s="31"/>
    </row>
    <row r="30" spans="1:8" ht="169.5" x14ac:dyDescent="0.15">
      <c r="B30" s="32" t="s">
        <v>160</v>
      </c>
      <c r="C30" s="8" t="s">
        <v>316</v>
      </c>
      <c r="D30" s="9" t="s">
        <v>317</v>
      </c>
      <c r="E30" s="9" t="s">
        <v>318</v>
      </c>
      <c r="F30" s="9" t="s">
        <v>319</v>
      </c>
      <c r="G30" s="10" t="s">
        <v>237</v>
      </c>
    </row>
    <row r="31" spans="1:8" x14ac:dyDescent="0.15">
      <c r="B31" s="1">
        <v>3246</v>
      </c>
      <c r="C31" s="2">
        <v>1349</v>
      </c>
      <c r="D31" s="3">
        <v>933</v>
      </c>
      <c r="E31" s="3">
        <v>770</v>
      </c>
      <c r="F31" s="3">
        <v>120</v>
      </c>
      <c r="G31" s="4">
        <v>74</v>
      </c>
    </row>
    <row r="32" spans="1:8" x14ac:dyDescent="0.15">
      <c r="B32" s="20">
        <v>1</v>
      </c>
      <c r="C32" s="11">
        <v>0.41558841651263095</v>
      </c>
      <c r="D32" s="12">
        <v>0.28743068391866911</v>
      </c>
      <c r="E32" s="12">
        <v>0.23721503388786197</v>
      </c>
      <c r="F32" s="12">
        <v>3.6968576709796676E-2</v>
      </c>
      <c r="G32" s="13">
        <v>2.2797288971041281E-2</v>
      </c>
    </row>
    <row r="35" spans="1:13" x14ac:dyDescent="0.15">
      <c r="A35" s="30" t="s">
        <v>320</v>
      </c>
    </row>
    <row r="37" spans="1:13" x14ac:dyDescent="0.15">
      <c r="C37" s="14">
        <v>1</v>
      </c>
      <c r="D37" s="15">
        <v>2</v>
      </c>
      <c r="E37" s="15">
        <v>3</v>
      </c>
      <c r="F37" s="15">
        <v>4</v>
      </c>
      <c r="G37" s="15">
        <v>5</v>
      </c>
      <c r="H37" s="15">
        <v>6</v>
      </c>
      <c r="I37" s="15">
        <v>7</v>
      </c>
      <c r="J37" s="15">
        <v>8</v>
      </c>
      <c r="K37" s="15">
        <v>9</v>
      </c>
      <c r="L37" s="15">
        <v>10</v>
      </c>
      <c r="M37" s="16"/>
    </row>
    <row r="38" spans="1:13" ht="205.5" x14ac:dyDescent="0.15">
      <c r="B38" s="32" t="s">
        <v>160</v>
      </c>
      <c r="C38" s="8" t="s">
        <v>321</v>
      </c>
      <c r="D38" s="9" t="s">
        <v>322</v>
      </c>
      <c r="E38" s="9" t="s">
        <v>323</v>
      </c>
      <c r="F38" s="9" t="s">
        <v>324</v>
      </c>
      <c r="G38" s="9" t="s">
        <v>325</v>
      </c>
      <c r="H38" s="9" t="s">
        <v>326</v>
      </c>
      <c r="I38" s="24" t="s">
        <v>327</v>
      </c>
      <c r="J38" s="9" t="s">
        <v>328</v>
      </c>
      <c r="K38" s="9" t="s">
        <v>329</v>
      </c>
      <c r="L38" s="9" t="s">
        <v>345</v>
      </c>
      <c r="M38" s="10" t="s">
        <v>237</v>
      </c>
    </row>
    <row r="39" spans="1:13" x14ac:dyDescent="0.15">
      <c r="B39" s="1">
        <v>3052</v>
      </c>
      <c r="C39" s="2">
        <v>599</v>
      </c>
      <c r="D39" s="3">
        <v>949</v>
      </c>
      <c r="E39" s="3">
        <v>967</v>
      </c>
      <c r="F39" s="3">
        <v>251</v>
      </c>
      <c r="G39" s="3">
        <v>335</v>
      </c>
      <c r="H39" s="3">
        <v>434</v>
      </c>
      <c r="I39" s="3">
        <v>1607</v>
      </c>
      <c r="J39" s="3">
        <v>1306</v>
      </c>
      <c r="K39" s="3">
        <v>536</v>
      </c>
      <c r="L39" s="3">
        <v>45</v>
      </c>
      <c r="M39" s="4">
        <v>20</v>
      </c>
    </row>
    <row r="40" spans="1:13" x14ac:dyDescent="0.15">
      <c r="B40" s="20">
        <v>1</v>
      </c>
      <c r="C40" s="11">
        <v>0.19626474442988204</v>
      </c>
      <c r="D40" s="12">
        <v>0.31094364351245085</v>
      </c>
      <c r="E40" s="12">
        <v>0.31684141546526867</v>
      </c>
      <c r="F40" s="12">
        <v>8.2241153342070772E-2</v>
      </c>
      <c r="G40" s="12">
        <v>0.10976408912188729</v>
      </c>
      <c r="H40" s="12">
        <v>0.14220183486238533</v>
      </c>
      <c r="I40" s="12">
        <v>0.52653997378768025</v>
      </c>
      <c r="J40" s="12">
        <v>0.42791612057667106</v>
      </c>
      <c r="K40" s="12">
        <v>0.17562254259501967</v>
      </c>
      <c r="L40" s="12">
        <v>1.4744429882044561E-2</v>
      </c>
      <c r="M40" s="13">
        <v>6.55307994757536E-3</v>
      </c>
    </row>
  </sheetData>
  <phoneticPr fontId="1"/>
  <pageMargins left="0.51181102362204722" right="0.51181102362204722" top="0.47244094488188981" bottom="0.59055118110236227" header="0.51181102362204722" footer="0.31496062992125984"/>
  <pageSetup paperSize="9" scale="90" firstPageNumber="21" orientation="portrait" useFirstPageNumber="1" r:id="rId1"/>
  <headerFooter alignWithMargins="0">
    <oddFooter>&amp;C&amp;9&amp;P</oddFooter>
  </headerFooter>
  <rowBreaks count="1" manualBreakCount="1">
    <brk id="2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属性</vt:lpstr>
      <vt:lpstr>Q6-Q13</vt:lpstr>
      <vt:lpstr>Q14-Q19</vt:lpstr>
      <vt:lpstr>Q20-Q24</vt:lpstr>
      <vt:lpstr>Q25-Q29</vt:lpstr>
      <vt:lpstr>'Q14-Q19'!Print_Area</vt:lpstr>
      <vt:lpstr>'Q20-Q24'!Print_Area</vt:lpstr>
      <vt:lpstr>'Q25-Q29'!Print_Area</vt:lpstr>
      <vt:lpstr>'Q6-Q13'!Print_Area</vt:lpstr>
      <vt:lpstr>属性!Print_Area</vt:lpstr>
      <vt:lpstr>不満度範囲</vt:lpstr>
      <vt:lpstr>満足度範囲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第51回滋賀県政世論調査</dc:title>
  <dc:subject>単純集計表</dc:subject>
  <dc:creator>(株)地域未来研究所</dc:creator>
  <dc:description>H30.6　調査実施</dc:description>
  <cp:lastModifiedBy>w</cp:lastModifiedBy>
  <cp:lastPrinted>2020-08-19T09:51:16Z</cp:lastPrinted>
  <dcterms:created xsi:type="dcterms:W3CDTF">2013-05-08T06:11:48Z</dcterms:created>
  <dcterms:modified xsi:type="dcterms:W3CDTF">2020-08-19T10:38:52Z</dcterms:modified>
</cp:coreProperties>
</file>