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60" windowHeight="8100" tabRatio="833" activeTab="0"/>
  </bookViews>
  <sheets>
    <sheet name="住民基本台帳人口（令和２年1月1日現在）" sheetId="1" r:id="rId1"/>
    <sheet name="【参考】住民基本台帳人口（平成31年1月1日現在）" sheetId="2" r:id="rId2"/>
    <sheet name="前年度からの増減" sheetId="3" r:id="rId3"/>
    <sheet name="年齢階級別人口" sheetId="4" r:id="rId4"/>
  </sheets>
  <definedNames>
    <definedName name="\A" localSheetId="0">#REF!</definedName>
    <definedName name="\A" localSheetId="3">#REF!</definedName>
    <definedName name="\A">#REF!</definedName>
    <definedName name="\B" localSheetId="0">#REF!</definedName>
    <definedName name="\B" localSheetId="3">#REF!</definedName>
    <definedName name="\B">#REF!</definedName>
    <definedName name="_xlnm.Print_Area" localSheetId="1">'【参考】住民基本台帳人口（平成31年1月1日現在）'!$A$1:$N$30</definedName>
    <definedName name="_xlnm.Print_Area" localSheetId="0">'住民基本台帳人口（令和２年1月1日現在）'!$A$1:$N$30</definedName>
    <definedName name="_xlnm.Print_Area" localSheetId="2">'前年度からの増減'!$A$1:$N$28</definedName>
    <definedName name="_xlnm.Print_Area" localSheetId="3">'年齢階級別人口'!$A$1:$BQ$74</definedName>
    <definedName name="_xlnm.Print_Titles" localSheetId="3">'年齢階級別人口'!$6:$6</definedName>
  </definedNames>
  <calcPr fullCalcOnLoad="1"/>
</workbook>
</file>

<file path=xl/sharedStrings.xml><?xml version="1.0" encoding="utf-8"?>
<sst xmlns="http://schemas.openxmlformats.org/spreadsheetml/2006/main" count="309" uniqueCount="80">
  <si>
    <t>男</t>
  </si>
  <si>
    <t>女</t>
  </si>
  <si>
    <t>計</t>
  </si>
  <si>
    <t>県　　計</t>
  </si>
  <si>
    <t>大津市</t>
  </si>
  <si>
    <t>彦根市</t>
  </si>
  <si>
    <t>長浜市</t>
  </si>
  <si>
    <t>近江八幡市</t>
  </si>
  <si>
    <t>草津市</t>
  </si>
  <si>
    <t>守山市</t>
  </si>
  <si>
    <t>栗東市</t>
  </si>
  <si>
    <t>野洲市</t>
  </si>
  <si>
    <t>湖南市</t>
  </si>
  <si>
    <t>高島市</t>
  </si>
  <si>
    <t>東近江市</t>
  </si>
  <si>
    <t>米原市</t>
  </si>
  <si>
    <t>日野町</t>
  </si>
  <si>
    <t>竜王町</t>
  </si>
  <si>
    <t>愛荘町</t>
  </si>
  <si>
    <t>豊郷町</t>
  </si>
  <si>
    <t>甲良町</t>
  </si>
  <si>
    <t>多賀町</t>
  </si>
  <si>
    <t>性</t>
  </si>
  <si>
    <t>総　　数</t>
  </si>
  <si>
    <t>0～4歳</t>
  </si>
  <si>
    <t>5～9歳</t>
  </si>
  <si>
    <t>10～14歳</t>
  </si>
  <si>
    <t>15～19歳</t>
  </si>
  <si>
    <t>20～24歳</t>
  </si>
  <si>
    <t>25～29歳</t>
  </si>
  <si>
    <t>30～34歳</t>
  </si>
  <si>
    <t>35～39歳</t>
  </si>
  <si>
    <t>40～44歳</t>
  </si>
  <si>
    <t>45～49歳</t>
  </si>
  <si>
    <t>50～54歳</t>
  </si>
  <si>
    <t>55～59歳</t>
  </si>
  <si>
    <t>60～64歳</t>
  </si>
  <si>
    <t>65～69歳</t>
  </si>
  <si>
    <t>70～74歳</t>
  </si>
  <si>
    <t>75～79歳</t>
  </si>
  <si>
    <t>別</t>
  </si>
  <si>
    <t>甲賀市</t>
  </si>
  <si>
    <t>大津市</t>
  </si>
  <si>
    <t>湖南市</t>
  </si>
  <si>
    <t>米原市</t>
  </si>
  <si>
    <t>竜王町</t>
  </si>
  <si>
    <t>男</t>
  </si>
  <si>
    <t>愛荘町</t>
  </si>
  <si>
    <t>豊郷町</t>
  </si>
  <si>
    <t>甲良町</t>
  </si>
  <si>
    <t>市町，男女，年齢５歳階級別人口</t>
  </si>
  <si>
    <t>市　計</t>
  </si>
  <si>
    <t>人　　口　　(人)</t>
  </si>
  <si>
    <t>女</t>
  </si>
  <si>
    <t>合計</t>
  </si>
  <si>
    <t>日本人</t>
  </si>
  <si>
    <t>外国人</t>
  </si>
  <si>
    <t>計</t>
  </si>
  <si>
    <t>世　　帯　　数</t>
  </si>
  <si>
    <t>複数国籍</t>
  </si>
  <si>
    <t>市　　計</t>
  </si>
  <si>
    <t>町　　計</t>
  </si>
  <si>
    <t xml:space="preserve"> 計</t>
  </si>
  <si>
    <t>県  計</t>
  </si>
  <si>
    <t>町　計</t>
  </si>
  <si>
    <t>日本人</t>
  </si>
  <si>
    <t>複数国籍</t>
  </si>
  <si>
    <t>※1　「住民基本台帳法の一部を改正する法律」が平成24年7月9日に施行され、外国人住民についても住民基本台帳制度が適用されることとなりました。
　　そのため、平成24年7月9日以降の住民基本台帳人口には外国人住民が含まれます。</t>
  </si>
  <si>
    <t>※2　平成26年の調査からは、調査期日を3月31日現在から1月1日現在に変更しています。</t>
  </si>
  <si>
    <t>80～84歳</t>
  </si>
  <si>
    <t>85～89歳</t>
  </si>
  <si>
    <t>90～94歳</t>
  </si>
  <si>
    <t>100歳以上</t>
  </si>
  <si>
    <t>95～99歳</t>
  </si>
  <si>
    <t>※平成26年の調査までは、80歳以上を一区分としていましたが、平成27年の調査からは80歳以上99歳以下についても5歳刻みで集計しています。</t>
  </si>
  <si>
    <t>住民基本台帳人口(平成31年1月1日現在)</t>
  </si>
  <si>
    <t>住民基本台帳人口(令和２年1月1日現在)</t>
  </si>
  <si>
    <t>前年度からの増減（「令和２年1月1日現在」－「平成31年1月1日現在」）</t>
  </si>
  <si>
    <t>住民基本台帳人口（令和２年1月1日現在）</t>
  </si>
  <si>
    <t>(令和２年１月1日現在)－男，女，計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</si>
</sst>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2">
    <font>
      <sz val="14"/>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明朝"/>
      <family val="1"/>
    </font>
    <font>
      <sz val="12"/>
      <name val="ＭＳ 明朝"/>
      <family val="1"/>
    </font>
    <font>
      <sz val="10"/>
      <name val="ＭＳ 明朝"/>
      <family val="1"/>
    </font>
    <font>
      <sz val="14"/>
      <color indexed="12"/>
      <name val="ＭＳ ゴシック"/>
      <family val="3"/>
    </font>
    <font>
      <sz val="12"/>
      <color indexed="12"/>
      <name val="ＭＳ ゴシック"/>
      <family val="3"/>
    </font>
    <font>
      <sz val="14"/>
      <color indexed="12"/>
      <name val="ＭＳ 明朝"/>
      <family val="1"/>
    </font>
    <font>
      <sz val="14"/>
      <color indexed="8"/>
      <name val="ＭＳ 明朝"/>
      <family val="1"/>
    </font>
    <font>
      <sz val="14"/>
      <color indexed="39"/>
      <name val="ＭＳ 明朝"/>
      <family val="1"/>
    </font>
    <font>
      <sz val="14"/>
      <color indexed="48"/>
      <name val="ＭＳ ゴシック"/>
      <family val="3"/>
    </font>
    <font>
      <sz val="7"/>
      <name val="ＭＳ 明朝"/>
      <family val="1"/>
    </font>
    <font>
      <b/>
      <sz val="18"/>
      <name val="ＭＳ 明朝"/>
      <family val="1"/>
    </font>
    <font>
      <b/>
      <sz val="18"/>
      <name val="ＭＳ ゴシック"/>
      <family val="3"/>
    </font>
    <font>
      <sz val="10"/>
      <color indexed="12"/>
      <name val="ＭＳ 明朝"/>
      <family val="1"/>
    </font>
    <font>
      <sz val="10"/>
      <color indexed="30"/>
      <name val="ＭＳ 明朝"/>
      <family val="1"/>
    </font>
    <font>
      <sz val="15"/>
      <name val="ＭＳ 明朝"/>
      <family val="1"/>
    </font>
    <font>
      <sz val="14"/>
      <color indexed="30"/>
      <name val="ＭＳ 明朝"/>
      <family val="1"/>
    </font>
    <font>
      <u val="single"/>
      <sz val="14"/>
      <color indexed="12"/>
      <name val="ＭＳ 明朝"/>
      <family val="1"/>
    </font>
    <font>
      <u val="single"/>
      <sz val="14"/>
      <color indexed="20"/>
      <name val="ＭＳ 明朝"/>
      <family val="1"/>
    </font>
    <font>
      <u val="single"/>
      <sz val="14"/>
      <color theme="10"/>
      <name val="ＭＳ 明朝"/>
      <family val="1"/>
    </font>
    <font>
      <u val="single"/>
      <sz val="14"/>
      <color theme="11"/>
      <name val="ＭＳ 明朝"/>
      <family val="1"/>
    </font>
    <font>
      <sz val="14"/>
      <color theme="1"/>
      <name val="ＭＳ 明朝"/>
      <family val="1"/>
    </font>
    <font>
      <sz val="14"/>
      <color rgb="FF0000FF"/>
      <name val="ＭＳ 明朝"/>
      <family val="1"/>
    </font>
    <font>
      <sz val="10"/>
      <color rgb="FF0000FF"/>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double">
        <color indexed="8"/>
      </bottom>
    </border>
    <border>
      <left style="medium">
        <color indexed="8"/>
      </left>
      <right>
        <color indexed="63"/>
      </right>
      <top>
        <color indexed="63"/>
      </top>
      <bottom style="hair">
        <color indexed="8"/>
      </bottom>
    </border>
    <border>
      <left style="medium">
        <color indexed="8"/>
      </left>
      <right>
        <color indexed="63"/>
      </right>
      <top style="hair">
        <color indexed="8"/>
      </top>
      <bottom style="hair">
        <color indexed="8"/>
      </bottom>
    </border>
    <border>
      <left style="medium">
        <color indexed="8"/>
      </left>
      <right>
        <color indexed="63"/>
      </right>
      <top style="hair">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double">
        <color indexed="8"/>
      </bottom>
    </border>
    <border>
      <left>
        <color indexed="63"/>
      </left>
      <right style="medium">
        <color indexed="8"/>
      </right>
      <top style="thin">
        <color indexed="8"/>
      </top>
      <bottom style="thin">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border>
    <border>
      <left style="thin">
        <color indexed="8"/>
      </left>
      <right>
        <color indexed="63"/>
      </right>
      <top style="medium">
        <color indexed="8"/>
      </top>
      <bottom>
        <color indexed="63"/>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style="thin"/>
      <top style="thin">
        <color indexed="8"/>
      </top>
      <bottom style="medium">
        <color indexed="8"/>
      </bottom>
    </border>
    <border>
      <left style="thin">
        <color indexed="8"/>
      </left>
      <right style="thin"/>
      <top style="medium">
        <color indexed="8"/>
      </top>
      <bottom>
        <color indexed="63"/>
      </bottom>
    </border>
    <border>
      <left style="thin">
        <color indexed="8"/>
      </left>
      <right style="thin"/>
      <top style="thin">
        <color indexed="8"/>
      </top>
      <bottom style="thin">
        <color indexed="8"/>
      </bottom>
    </border>
    <border>
      <left>
        <color indexed="63"/>
      </left>
      <right>
        <color indexed="63"/>
      </right>
      <top style="medium"/>
      <bottom>
        <color indexed="63"/>
      </bottom>
    </border>
    <border>
      <left style="thin">
        <color indexed="8"/>
      </left>
      <right>
        <color indexed="63"/>
      </right>
      <top style="thin">
        <color indexed="8"/>
      </top>
      <bottom>
        <color indexed="63"/>
      </bottom>
    </border>
    <border>
      <left style="thin"/>
      <right style="thin"/>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medium">
        <color indexed="8"/>
      </left>
      <right style="thin">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hair">
        <color indexed="8"/>
      </top>
      <bottom style="medium"/>
    </border>
    <border>
      <left style="medium">
        <color indexed="8"/>
      </left>
      <right style="thin"/>
      <top style="thin">
        <color indexed="8"/>
      </top>
      <bottom style="medium"/>
    </border>
    <border>
      <left style="thin"/>
      <right style="thin"/>
      <top style="thin"/>
      <bottom style="medium"/>
    </border>
    <border>
      <left style="thin"/>
      <right style="medium"/>
      <top style="thin">
        <color indexed="8"/>
      </top>
      <bottom style="thin"/>
    </border>
    <border>
      <left style="thin"/>
      <right style="medium"/>
      <top style="thin"/>
      <bottom style="thin"/>
    </border>
    <border>
      <left style="thin"/>
      <right style="medium"/>
      <top style="thin"/>
      <bottom style="mediu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s>
  <cellStyleXfs count="6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1" fontId="37"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7" fillId="7" borderId="4" applyNumberFormat="0" applyAlignment="0" applyProtection="0"/>
    <xf numFmtId="1" fontId="0" fillId="0" borderId="0">
      <alignment/>
      <protection/>
    </xf>
    <xf numFmtId="1" fontId="38" fillId="0" borderId="0" applyNumberFormat="0" applyFill="0" applyBorder="0" applyAlignment="0" applyProtection="0"/>
    <xf numFmtId="0" fontId="0" fillId="0" borderId="0">
      <alignment/>
      <protection/>
    </xf>
    <xf numFmtId="0" fontId="18" fillId="4" borderId="0" applyNumberFormat="0" applyBorder="0" applyAlignment="0" applyProtection="0"/>
  </cellStyleXfs>
  <cellXfs count="161">
    <xf numFmtId="1" fontId="0" fillId="0" borderId="0" xfId="0" applyAlignment="1">
      <alignment/>
    </xf>
    <xf numFmtId="49" fontId="22" fillId="0" borderId="0" xfId="0" applyNumberFormat="1" applyFont="1" applyAlignment="1" applyProtection="1">
      <alignment/>
      <protection hidden="1"/>
    </xf>
    <xf numFmtId="1" fontId="22" fillId="0" borderId="0" xfId="0" applyFont="1" applyAlignment="1">
      <alignment/>
    </xf>
    <xf numFmtId="1" fontId="23" fillId="0" borderId="0" xfId="0" applyFont="1" applyBorder="1" applyAlignment="1">
      <alignment/>
    </xf>
    <xf numFmtId="1" fontId="20" fillId="0" borderId="0" xfId="0" applyFont="1" applyBorder="1" applyAlignment="1">
      <alignment/>
    </xf>
    <xf numFmtId="1" fontId="22" fillId="0" borderId="0" xfId="0" applyFont="1" applyAlignment="1">
      <alignment horizontal="left"/>
    </xf>
    <xf numFmtId="1" fontId="0" fillId="0" borderId="0" xfId="0" applyAlignment="1">
      <alignment horizontal="center"/>
    </xf>
    <xf numFmtId="1" fontId="22" fillId="0" borderId="0" xfId="0" applyFont="1" applyAlignment="1">
      <alignment/>
    </xf>
    <xf numFmtId="1" fontId="0" fillId="0" borderId="0" xfId="0" applyFill="1" applyAlignment="1">
      <alignment/>
    </xf>
    <xf numFmtId="1" fontId="21" fillId="0" borderId="0" xfId="0" applyFont="1" applyFill="1" applyAlignment="1">
      <alignment/>
    </xf>
    <xf numFmtId="1" fontId="0" fillId="0" borderId="10" xfId="0" applyBorder="1" applyAlignment="1">
      <alignment horizontal="center"/>
    </xf>
    <xf numFmtId="1" fontId="0" fillId="0" borderId="11" xfId="0" applyBorder="1" applyAlignment="1">
      <alignment horizontal="center"/>
    </xf>
    <xf numFmtId="1" fontId="0" fillId="0" borderId="12" xfId="0" applyFill="1" applyBorder="1" applyAlignment="1">
      <alignment horizontal="center"/>
    </xf>
    <xf numFmtId="38" fontId="24" fillId="0" borderId="13" xfId="49" applyFont="1" applyFill="1" applyBorder="1" applyAlignment="1">
      <alignment/>
    </xf>
    <xf numFmtId="38" fontId="24" fillId="0" borderId="14" xfId="49" applyFont="1" applyFill="1" applyBorder="1" applyAlignment="1">
      <alignment/>
    </xf>
    <xf numFmtId="38" fontId="24" fillId="0" borderId="15" xfId="49" applyFont="1" applyFill="1" applyBorder="1" applyAlignment="1">
      <alignment/>
    </xf>
    <xf numFmtId="38" fontId="24" fillId="0" borderId="15" xfId="49" applyFont="1" applyFill="1" applyBorder="1" applyAlignment="1" applyProtection="1">
      <alignment/>
      <protection/>
    </xf>
    <xf numFmtId="38" fontId="0" fillId="0" borderId="16" xfId="49" applyFont="1" applyFill="1" applyBorder="1" applyAlignment="1" applyProtection="1">
      <alignment/>
      <protection locked="0"/>
    </xf>
    <xf numFmtId="38" fontId="0" fillId="0" borderId="17" xfId="49" applyFont="1" applyFill="1" applyBorder="1" applyAlignment="1" applyProtection="1">
      <alignment/>
      <protection locked="0"/>
    </xf>
    <xf numFmtId="38" fontId="26" fillId="0" borderId="17" xfId="49" applyFont="1" applyFill="1" applyBorder="1" applyAlignment="1" applyProtection="1">
      <alignment/>
      <protection/>
    </xf>
    <xf numFmtId="38" fontId="0" fillId="0" borderId="18" xfId="49" applyFont="1" applyFill="1" applyBorder="1" applyAlignment="1" applyProtection="1">
      <alignment/>
      <protection locked="0"/>
    </xf>
    <xf numFmtId="38" fontId="0" fillId="0" borderId="19" xfId="49" applyFont="1" applyFill="1" applyBorder="1" applyAlignment="1" applyProtection="1">
      <alignment/>
      <protection locked="0"/>
    </xf>
    <xf numFmtId="38" fontId="26" fillId="0" borderId="20" xfId="49" applyFont="1" applyFill="1" applyBorder="1" applyAlignment="1" applyProtection="1">
      <alignment/>
      <protection/>
    </xf>
    <xf numFmtId="1" fontId="0" fillId="0" borderId="21" xfId="0" applyFill="1" applyBorder="1" applyAlignment="1">
      <alignment horizontal="center"/>
    </xf>
    <xf numFmtId="1" fontId="0" fillId="0" borderId="22" xfId="0" applyFill="1" applyBorder="1" applyAlignment="1">
      <alignment horizontal="center"/>
    </xf>
    <xf numFmtId="38" fontId="24" fillId="0" borderId="23" xfId="49" applyFont="1" applyFill="1" applyBorder="1" applyAlignment="1">
      <alignment/>
    </xf>
    <xf numFmtId="38" fontId="0" fillId="0" borderId="20" xfId="49" applyFont="1" applyFill="1" applyBorder="1" applyAlignment="1" applyProtection="1">
      <alignment/>
      <protection locked="0"/>
    </xf>
    <xf numFmtId="38" fontId="24" fillId="0" borderId="24" xfId="49" applyFont="1" applyFill="1" applyBorder="1" applyAlignment="1">
      <alignment/>
    </xf>
    <xf numFmtId="38" fontId="26" fillId="0" borderId="25" xfId="49" applyFont="1" applyFill="1" applyBorder="1" applyAlignment="1" applyProtection="1">
      <alignment/>
      <protection/>
    </xf>
    <xf numFmtId="1" fontId="27" fillId="0" borderId="0" xfId="0" applyFont="1" applyFill="1" applyAlignment="1">
      <alignment/>
    </xf>
    <xf numFmtId="1" fontId="0" fillId="0" borderId="0" xfId="0" applyFill="1" applyAlignment="1" applyProtection="1">
      <alignment/>
      <protection/>
    </xf>
    <xf numFmtId="1" fontId="24" fillId="0" borderId="0" xfId="0" applyFont="1" applyFill="1" applyAlignment="1" applyProtection="1">
      <alignment/>
      <protection/>
    </xf>
    <xf numFmtId="1" fontId="0" fillId="0" borderId="26" xfId="0" applyFont="1" applyFill="1" applyBorder="1" applyAlignment="1" applyProtection="1">
      <alignment/>
      <protection locked="0"/>
    </xf>
    <xf numFmtId="1" fontId="0" fillId="0" borderId="27" xfId="0" applyFont="1" applyFill="1" applyBorder="1" applyAlignment="1">
      <alignment/>
    </xf>
    <xf numFmtId="1" fontId="0" fillId="0" borderId="28" xfId="0" applyFont="1" applyFill="1" applyBorder="1" applyAlignment="1" applyProtection="1">
      <alignment/>
      <protection locked="0"/>
    </xf>
    <xf numFmtId="1" fontId="0" fillId="0" borderId="16" xfId="0" applyFont="1" applyFill="1" applyBorder="1" applyAlignment="1">
      <alignment horizontal="center"/>
    </xf>
    <xf numFmtId="1" fontId="0" fillId="0" borderId="29" xfId="0" applyFont="1" applyFill="1" applyBorder="1" applyAlignment="1">
      <alignment horizontal="center"/>
    </xf>
    <xf numFmtId="1" fontId="0" fillId="0" borderId="30" xfId="0" applyFont="1" applyFill="1" applyBorder="1" applyAlignment="1">
      <alignment horizontal="center"/>
    </xf>
    <xf numFmtId="1" fontId="0" fillId="0" borderId="31" xfId="0" applyFont="1" applyFill="1" applyBorder="1" applyAlignment="1">
      <alignment horizontal="center"/>
    </xf>
    <xf numFmtId="1" fontId="0" fillId="0" borderId="32" xfId="0" applyFill="1" applyBorder="1" applyAlignment="1">
      <alignment horizontal="center"/>
    </xf>
    <xf numFmtId="1" fontId="0" fillId="0" borderId="33" xfId="0" applyFill="1" applyBorder="1" applyAlignment="1">
      <alignment horizontal="center"/>
    </xf>
    <xf numFmtId="38" fontId="24" fillId="0" borderId="34" xfId="49" applyFont="1" applyFill="1" applyBorder="1" applyAlignment="1">
      <alignment/>
    </xf>
    <xf numFmtId="38" fontId="24" fillId="0" borderId="35" xfId="49" applyFont="1" applyFill="1" applyBorder="1" applyAlignment="1" applyProtection="1">
      <alignment/>
      <protection/>
    </xf>
    <xf numFmtId="38" fontId="24" fillId="0" borderId="36" xfId="49" applyFont="1" applyFill="1" applyBorder="1" applyAlignment="1" applyProtection="1">
      <alignment/>
      <protection/>
    </xf>
    <xf numFmtId="1" fontId="29" fillId="0" borderId="0" xfId="0" applyFont="1" applyFill="1" applyAlignment="1">
      <alignment/>
    </xf>
    <xf numFmtId="1" fontId="29" fillId="0" borderId="0" xfId="0" applyFont="1" applyFill="1" applyAlignment="1" applyProtection="1">
      <alignment/>
      <protection/>
    </xf>
    <xf numFmtId="1" fontId="30" fillId="0" borderId="0" xfId="0" applyFont="1" applyFill="1" applyAlignment="1">
      <alignment/>
    </xf>
    <xf numFmtId="1" fontId="0" fillId="0" borderId="0" xfId="0" applyAlignment="1" applyProtection="1">
      <alignment/>
      <protection/>
    </xf>
    <xf numFmtId="1" fontId="0" fillId="0" borderId="26" xfId="0" applyBorder="1" applyAlignment="1" applyProtection="1">
      <alignment/>
      <protection/>
    </xf>
    <xf numFmtId="1" fontId="0" fillId="0" borderId="26" xfId="0" applyBorder="1" applyAlignment="1" applyProtection="1">
      <alignment horizontal="center"/>
      <protection/>
    </xf>
    <xf numFmtId="1" fontId="0" fillId="0" borderId="37" xfId="0" applyBorder="1" applyAlignment="1" applyProtection="1">
      <alignment/>
      <protection/>
    </xf>
    <xf numFmtId="1" fontId="0" fillId="0" borderId="37" xfId="0" applyBorder="1" applyAlignment="1" applyProtection="1">
      <alignment horizontal="center"/>
      <protection/>
    </xf>
    <xf numFmtId="1" fontId="24" fillId="0" borderId="27" xfId="0" applyFont="1" applyFill="1" applyBorder="1" applyAlignment="1" applyProtection="1">
      <alignment horizontal="center"/>
      <protection/>
    </xf>
    <xf numFmtId="1" fontId="25" fillId="0" borderId="38" xfId="0" applyFont="1" applyFill="1" applyBorder="1" applyAlignment="1" applyProtection="1">
      <alignment horizontal="center"/>
      <protection/>
    </xf>
    <xf numFmtId="1" fontId="25" fillId="0" borderId="39" xfId="0" applyFont="1" applyFill="1" applyBorder="1" applyAlignment="1" applyProtection="1">
      <alignment horizontal="center"/>
      <protection/>
    </xf>
    <xf numFmtId="1" fontId="24" fillId="0" borderId="37" xfId="0" applyFont="1" applyFill="1" applyBorder="1" applyAlignment="1" applyProtection="1">
      <alignment horizontal="center"/>
      <protection/>
    </xf>
    <xf numFmtId="1" fontId="25" fillId="0" borderId="40" xfId="0" applyFont="1" applyFill="1" applyBorder="1" applyAlignment="1" applyProtection="1">
      <alignment horizontal="center"/>
      <protection/>
    </xf>
    <xf numFmtId="1" fontId="25" fillId="0" borderId="27" xfId="0" applyFont="1" applyFill="1" applyBorder="1" applyAlignment="1" applyProtection="1">
      <alignment horizontal="center"/>
      <protection/>
    </xf>
    <xf numFmtId="1" fontId="25" fillId="0" borderId="41" xfId="0" applyFont="1" applyFill="1" applyBorder="1" applyAlignment="1" applyProtection="1">
      <alignment horizontal="center"/>
      <protection/>
    </xf>
    <xf numFmtId="37" fontId="31" fillId="0" borderId="42" xfId="0" applyNumberFormat="1" applyFont="1" applyBorder="1" applyAlignment="1" applyProtection="1">
      <alignment/>
      <protection/>
    </xf>
    <xf numFmtId="37" fontId="31" fillId="0" borderId="14" xfId="0" applyNumberFormat="1" applyFont="1" applyBorder="1" applyAlignment="1" applyProtection="1">
      <alignment/>
      <protection/>
    </xf>
    <xf numFmtId="37" fontId="31" fillId="0" borderId="15" xfId="0" applyNumberFormat="1" applyFont="1" applyBorder="1" applyAlignment="1" applyProtection="1">
      <alignment/>
      <protection/>
    </xf>
    <xf numFmtId="37" fontId="31" fillId="0" borderId="43" xfId="0" applyNumberFormat="1" applyFont="1" applyBorder="1" applyAlignment="1" applyProtection="1">
      <alignment/>
      <protection/>
    </xf>
    <xf numFmtId="37" fontId="31" fillId="0" borderId="44" xfId="0" applyNumberFormat="1" applyFont="1" applyBorder="1" applyAlignment="1" applyProtection="1">
      <alignment/>
      <protection/>
    </xf>
    <xf numFmtId="37" fontId="32" fillId="0" borderId="45" xfId="0" applyNumberFormat="1" applyFont="1" applyFill="1" applyBorder="1" applyAlignment="1" applyProtection="1">
      <alignment/>
      <protection/>
    </xf>
    <xf numFmtId="37" fontId="21" fillId="0" borderId="45" xfId="0" applyNumberFormat="1" applyFont="1" applyBorder="1" applyAlignment="1" applyProtection="1">
      <alignment/>
      <protection locked="0"/>
    </xf>
    <xf numFmtId="37" fontId="32" fillId="0" borderId="15" xfId="0" applyNumberFormat="1" applyFont="1" applyFill="1" applyBorder="1" applyAlignment="1" applyProtection="1">
      <alignment/>
      <protection/>
    </xf>
    <xf numFmtId="37" fontId="32" fillId="0" borderId="46" xfId="0" applyNumberFormat="1" applyFont="1" applyFill="1" applyBorder="1" applyAlignment="1" applyProtection="1">
      <alignment/>
      <protection/>
    </xf>
    <xf numFmtId="37" fontId="32" fillId="0" borderId="44" xfId="0" applyNumberFormat="1" applyFont="1" applyFill="1" applyBorder="1" applyAlignment="1" applyProtection="1">
      <alignment/>
      <protection/>
    </xf>
    <xf numFmtId="1" fontId="20" fillId="0" borderId="47" xfId="0" applyFont="1" applyBorder="1" applyAlignment="1" applyProtection="1">
      <alignment horizontal="center"/>
      <protection/>
    </xf>
    <xf numFmtId="1" fontId="20" fillId="0" borderId="44" xfId="0" applyFont="1" applyBorder="1" applyAlignment="1" applyProtection="1">
      <alignment horizontal="center"/>
      <protection/>
    </xf>
    <xf numFmtId="1" fontId="20" fillId="0" borderId="48" xfId="0" applyFont="1" applyBorder="1" applyAlignment="1" applyProtection="1">
      <alignment horizontal="center"/>
      <protection/>
    </xf>
    <xf numFmtId="37" fontId="31" fillId="0" borderId="49" xfId="0" applyNumberFormat="1" applyFont="1" applyBorder="1" applyAlignment="1" applyProtection="1">
      <alignment/>
      <protection/>
    </xf>
    <xf numFmtId="37" fontId="31" fillId="0" borderId="50" xfId="0" applyNumberFormat="1" applyFont="1" applyBorder="1" applyAlignment="1" applyProtection="1">
      <alignment/>
      <protection/>
    </xf>
    <xf numFmtId="37" fontId="31" fillId="0" borderId="48" xfId="0" applyNumberFormat="1" applyFont="1" applyBorder="1" applyAlignment="1" applyProtection="1">
      <alignment/>
      <protection/>
    </xf>
    <xf numFmtId="1" fontId="25" fillId="0" borderId="51" xfId="0" applyFont="1" applyFill="1" applyBorder="1" applyAlignment="1" applyProtection="1">
      <alignment horizontal="center"/>
      <protection/>
    </xf>
    <xf numFmtId="1" fontId="30" fillId="0" borderId="0" xfId="0" applyFont="1" applyFill="1" applyAlignment="1">
      <alignment horizontal="center"/>
    </xf>
    <xf numFmtId="1" fontId="20" fillId="0" borderId="52" xfId="0" applyFont="1" applyBorder="1" applyAlignment="1" applyProtection="1">
      <alignment horizontal="center"/>
      <protection/>
    </xf>
    <xf numFmtId="37" fontId="31" fillId="0" borderId="53" xfId="0" applyNumberFormat="1" applyFont="1" applyBorder="1" applyAlignment="1" applyProtection="1">
      <alignment/>
      <protection/>
    </xf>
    <xf numFmtId="37" fontId="31" fillId="0" borderId="54" xfId="0" applyNumberFormat="1" applyFont="1" applyBorder="1" applyAlignment="1" applyProtection="1">
      <alignment/>
      <protection/>
    </xf>
    <xf numFmtId="37" fontId="31" fillId="0" borderId="55" xfId="0" applyNumberFormat="1" applyFont="1" applyBorder="1" applyAlignment="1" applyProtection="1">
      <alignment/>
      <protection/>
    </xf>
    <xf numFmtId="1" fontId="20" fillId="0" borderId="56" xfId="0" applyFont="1" applyBorder="1" applyAlignment="1" applyProtection="1">
      <alignment horizontal="center"/>
      <protection/>
    </xf>
    <xf numFmtId="37" fontId="31" fillId="0" borderId="57" xfId="0" applyNumberFormat="1" applyFont="1" applyBorder="1" applyAlignment="1" applyProtection="1">
      <alignment/>
      <protection/>
    </xf>
    <xf numFmtId="37" fontId="31" fillId="0" borderId="58" xfId="0" applyNumberFormat="1" applyFont="1" applyBorder="1" applyAlignment="1" applyProtection="1">
      <alignment/>
      <protection/>
    </xf>
    <xf numFmtId="37" fontId="31" fillId="0" borderId="56" xfId="0" applyNumberFormat="1" applyFont="1" applyBorder="1" applyAlignment="1" applyProtection="1">
      <alignment/>
      <protection/>
    </xf>
    <xf numFmtId="1" fontId="0" fillId="0" borderId="59" xfId="0" applyBorder="1" applyAlignment="1">
      <alignment/>
    </xf>
    <xf numFmtId="1" fontId="0" fillId="0" borderId="0" xfId="0" applyAlignment="1">
      <alignment horizontal="left" vertical="center"/>
    </xf>
    <xf numFmtId="38" fontId="39" fillId="0" borderId="16" xfId="49" applyFont="1" applyFill="1" applyBorder="1" applyAlignment="1" applyProtection="1">
      <alignment/>
      <protection/>
    </xf>
    <xf numFmtId="38" fontId="24" fillId="0" borderId="60" xfId="49" applyFont="1" applyFill="1" applyBorder="1" applyAlignment="1">
      <alignment/>
    </xf>
    <xf numFmtId="38" fontId="39" fillId="0" borderId="61" xfId="49" applyFont="1" applyFill="1" applyBorder="1" applyAlignment="1" applyProtection="1">
      <alignment/>
      <protection/>
    </xf>
    <xf numFmtId="38" fontId="0" fillId="0" borderId="61" xfId="49" applyFont="1" applyFill="1" applyBorder="1" applyAlignment="1" applyProtection="1">
      <alignment/>
      <protection/>
    </xf>
    <xf numFmtId="38" fontId="40" fillId="0" borderId="61" xfId="49" applyFont="1" applyFill="1" applyBorder="1" applyAlignment="1" applyProtection="1">
      <alignment/>
      <protection/>
    </xf>
    <xf numFmtId="1" fontId="40" fillId="0" borderId="62" xfId="0" applyFont="1" applyFill="1" applyBorder="1" applyAlignment="1">
      <alignment horizontal="center"/>
    </xf>
    <xf numFmtId="1" fontId="40" fillId="0" borderId="24" xfId="0" applyFont="1" applyFill="1" applyBorder="1" applyAlignment="1">
      <alignment horizontal="center"/>
    </xf>
    <xf numFmtId="38" fontId="40" fillId="0" borderId="13" xfId="49" applyFont="1" applyFill="1" applyBorder="1" applyAlignment="1">
      <alignment/>
    </xf>
    <xf numFmtId="37" fontId="41" fillId="0" borderId="63" xfId="0" applyNumberFormat="1" applyFont="1" applyFill="1" applyBorder="1" applyAlignment="1" applyProtection="1">
      <alignment/>
      <protection/>
    </xf>
    <xf numFmtId="37" fontId="41" fillId="0" borderId="21" xfId="0" applyNumberFormat="1" applyFont="1" applyFill="1" applyBorder="1" applyAlignment="1" applyProtection="1">
      <alignment/>
      <protection/>
    </xf>
    <xf numFmtId="37" fontId="41" fillId="0" borderId="46" xfId="0" applyNumberFormat="1" applyFont="1" applyFill="1" applyBorder="1" applyAlignment="1" applyProtection="1">
      <alignment/>
      <protection/>
    </xf>
    <xf numFmtId="37" fontId="41" fillId="0" borderId="44" xfId="0" applyNumberFormat="1" applyFont="1" applyFill="1" applyBorder="1" applyAlignment="1" applyProtection="1">
      <alignment/>
      <protection/>
    </xf>
    <xf numFmtId="37" fontId="41" fillId="0" borderId="64" xfId="0" applyNumberFormat="1" applyFont="1" applyBorder="1" applyAlignment="1" applyProtection="1">
      <alignment/>
      <protection/>
    </xf>
    <xf numFmtId="37" fontId="41" fillId="0" borderId="42" xfId="0" applyNumberFormat="1" applyFont="1" applyBorder="1" applyAlignment="1" applyProtection="1">
      <alignment/>
      <protection/>
    </xf>
    <xf numFmtId="37" fontId="41" fillId="0" borderId="62" xfId="0" applyNumberFormat="1" applyFont="1" applyBorder="1" applyAlignment="1" applyProtection="1">
      <alignment/>
      <protection/>
    </xf>
    <xf numFmtId="37" fontId="41" fillId="0" borderId="14" xfId="0" applyNumberFormat="1" applyFont="1" applyBorder="1" applyAlignment="1" applyProtection="1">
      <alignment/>
      <protection/>
    </xf>
    <xf numFmtId="37" fontId="41" fillId="0" borderId="15" xfId="0" applyNumberFormat="1" applyFont="1" applyBorder="1" applyAlignment="1" applyProtection="1">
      <alignment/>
      <protection/>
    </xf>
    <xf numFmtId="37" fontId="41" fillId="0" borderId="47" xfId="0" applyNumberFormat="1" applyFont="1" applyBorder="1" applyAlignment="1" applyProtection="1">
      <alignment/>
      <protection/>
    </xf>
    <xf numFmtId="37" fontId="41" fillId="0" borderId="43" xfId="0" applyNumberFormat="1" applyFont="1" applyBorder="1" applyAlignment="1" applyProtection="1">
      <alignment/>
      <protection/>
    </xf>
    <xf numFmtId="37" fontId="41" fillId="0" borderId="44" xfId="0" applyNumberFormat="1" applyFont="1" applyBorder="1" applyAlignment="1" applyProtection="1">
      <alignment/>
      <protection/>
    </xf>
    <xf numFmtId="37" fontId="41" fillId="0" borderId="65" xfId="0" applyNumberFormat="1" applyFont="1" applyBorder="1" applyAlignment="1" applyProtection="1">
      <alignment/>
      <protection/>
    </xf>
    <xf numFmtId="37" fontId="41" fillId="0" borderId="66" xfId="0" applyNumberFormat="1" applyFont="1" applyBorder="1" applyAlignment="1" applyProtection="1">
      <alignment/>
      <protection/>
    </xf>
    <xf numFmtId="37" fontId="41" fillId="0" borderId="45" xfId="0" applyNumberFormat="1" applyFont="1" applyFill="1" applyBorder="1" applyAlignment="1" applyProtection="1">
      <alignment/>
      <protection/>
    </xf>
    <xf numFmtId="37" fontId="41" fillId="0" borderId="67" xfId="0" applyNumberFormat="1" applyFont="1" applyBorder="1" applyAlignment="1" applyProtection="1">
      <alignment/>
      <protection/>
    </xf>
    <xf numFmtId="37" fontId="41" fillId="0" borderId="45" xfId="0" applyNumberFormat="1" applyFont="1" applyBorder="1" applyAlignment="1" applyProtection="1">
      <alignment/>
      <protection/>
    </xf>
    <xf numFmtId="37" fontId="41" fillId="0" borderId="15" xfId="0" applyNumberFormat="1" applyFont="1" applyFill="1" applyBorder="1" applyAlignment="1" applyProtection="1">
      <alignment/>
      <protection/>
    </xf>
    <xf numFmtId="37" fontId="41" fillId="0" borderId="66" xfId="0" applyNumberFormat="1" applyFont="1" applyFill="1" applyBorder="1" applyAlignment="1" applyProtection="1">
      <alignment/>
      <protection/>
    </xf>
    <xf numFmtId="1" fontId="0" fillId="0" borderId="68" xfId="0" applyFont="1" applyFill="1" applyBorder="1" applyAlignment="1">
      <alignment horizontal="center"/>
    </xf>
    <xf numFmtId="38" fontId="39" fillId="0" borderId="69" xfId="49" applyFont="1" applyFill="1" applyBorder="1" applyAlignment="1" applyProtection="1">
      <alignment/>
      <protection/>
    </xf>
    <xf numFmtId="38" fontId="39" fillId="0" borderId="70" xfId="49" applyFont="1" applyFill="1" applyBorder="1" applyAlignment="1" applyProtection="1">
      <alignment/>
      <protection/>
    </xf>
    <xf numFmtId="38" fontId="40" fillId="0" borderId="70" xfId="49" applyFont="1" applyFill="1" applyBorder="1" applyAlignment="1" applyProtection="1">
      <alignment/>
      <protection/>
    </xf>
    <xf numFmtId="38" fontId="0" fillId="0" borderId="70" xfId="49" applyFont="1" applyFill="1" applyBorder="1" applyAlignment="1" applyProtection="1">
      <alignment/>
      <protection/>
    </xf>
    <xf numFmtId="38" fontId="40" fillId="0" borderId="71" xfId="49" applyFont="1" applyFill="1" applyBorder="1" applyAlignment="1" applyProtection="1">
      <alignment/>
      <protection/>
    </xf>
    <xf numFmtId="38" fontId="40" fillId="0" borderId="72" xfId="49" applyFont="1" applyFill="1" applyBorder="1" applyAlignment="1" applyProtection="1">
      <alignment/>
      <protection/>
    </xf>
    <xf numFmtId="38" fontId="40" fillId="0" borderId="73" xfId="49" applyFont="1" applyFill="1" applyBorder="1" applyAlignment="1" applyProtection="1">
      <alignment/>
      <protection/>
    </xf>
    <xf numFmtId="38" fontId="24" fillId="0" borderId="17" xfId="49" applyFont="1" applyFill="1" applyBorder="1" applyAlignment="1" applyProtection="1">
      <alignment/>
      <protection/>
    </xf>
    <xf numFmtId="38" fontId="0" fillId="0" borderId="17" xfId="51" applyFont="1" applyFill="1" applyBorder="1" applyAlignment="1" applyProtection="1">
      <alignment/>
      <protection locked="0"/>
    </xf>
    <xf numFmtId="38" fontId="34" fillId="0" borderId="17" xfId="49" applyFont="1" applyFill="1" applyBorder="1" applyAlignment="1" applyProtection="1">
      <alignment/>
      <protection/>
    </xf>
    <xf numFmtId="38" fontId="0" fillId="0" borderId="74" xfId="51" applyFont="1" applyFill="1" applyBorder="1" applyAlignment="1" applyProtection="1">
      <alignment/>
      <protection locked="0"/>
    </xf>
    <xf numFmtId="38" fontId="24" fillId="0" borderId="75" xfId="49" applyFont="1" applyFill="1" applyBorder="1" applyAlignment="1" applyProtection="1">
      <alignment/>
      <protection/>
    </xf>
    <xf numFmtId="38" fontId="0" fillId="0" borderId="18" xfId="51" applyFont="1" applyFill="1" applyBorder="1" applyAlignment="1" applyProtection="1">
      <alignment/>
      <protection locked="0"/>
    </xf>
    <xf numFmtId="38" fontId="0" fillId="0" borderId="19" xfId="51" applyFont="1" applyFill="1" applyBorder="1" applyAlignment="1" applyProtection="1">
      <alignment/>
      <protection locked="0"/>
    </xf>
    <xf numFmtId="38" fontId="24" fillId="0" borderId="19" xfId="49" applyFont="1" applyFill="1" applyBorder="1" applyAlignment="1" applyProtection="1">
      <alignment/>
      <protection/>
    </xf>
    <xf numFmtId="38" fontId="34" fillId="0" borderId="19" xfId="49" applyFont="1" applyFill="1" applyBorder="1" applyAlignment="1" applyProtection="1">
      <alignment/>
      <protection/>
    </xf>
    <xf numFmtId="38" fontId="0" fillId="0" borderId="20" xfId="51" applyFont="1" applyFill="1" applyBorder="1" applyAlignment="1" applyProtection="1">
      <alignment/>
      <protection locked="0"/>
    </xf>
    <xf numFmtId="38" fontId="24" fillId="0" borderId="20" xfId="49" applyFont="1" applyFill="1" applyBorder="1" applyAlignment="1" applyProtection="1">
      <alignment/>
      <protection/>
    </xf>
    <xf numFmtId="38" fontId="0" fillId="0" borderId="76" xfId="51" applyFont="1" applyFill="1" applyBorder="1" applyAlignment="1" applyProtection="1">
      <alignment/>
      <protection locked="0"/>
    </xf>
    <xf numFmtId="38" fontId="0" fillId="0" borderId="77" xfId="51" applyFont="1" applyFill="1" applyBorder="1" applyAlignment="1" applyProtection="1">
      <alignment/>
      <protection locked="0"/>
    </xf>
    <xf numFmtId="38" fontId="24" fillId="0" borderId="77" xfId="49" applyFont="1" applyFill="1" applyBorder="1" applyAlignment="1" applyProtection="1">
      <alignment/>
      <protection/>
    </xf>
    <xf numFmtId="38" fontId="34" fillId="0" borderId="77" xfId="49" applyFont="1" applyFill="1" applyBorder="1" applyAlignment="1" applyProtection="1">
      <alignment/>
      <protection/>
    </xf>
    <xf numFmtId="38" fontId="0" fillId="0" borderId="25" xfId="51" applyFont="1" applyFill="1" applyBorder="1" applyAlignment="1" applyProtection="1">
      <alignment/>
      <protection locked="0"/>
    </xf>
    <xf numFmtId="1" fontId="33" fillId="0" borderId="53" xfId="0" applyFont="1" applyFill="1" applyBorder="1" applyAlignment="1">
      <alignment vertical="center" wrapText="1"/>
    </xf>
    <xf numFmtId="1" fontId="33" fillId="0" borderId="0" xfId="0" applyFont="1" applyFill="1" applyAlignment="1">
      <alignment horizontal="left" vertical="center"/>
    </xf>
    <xf numFmtId="1" fontId="30" fillId="0" borderId="0" xfId="0" applyFont="1" applyFill="1" applyAlignment="1">
      <alignment horizontal="center"/>
    </xf>
    <xf numFmtId="1" fontId="0" fillId="0" borderId="78" xfId="0" applyFill="1" applyBorder="1" applyAlignment="1">
      <alignment horizontal="center"/>
    </xf>
    <xf numFmtId="1" fontId="0" fillId="0" borderId="79" xfId="0" applyFill="1" applyBorder="1" applyAlignment="1">
      <alignment horizontal="center"/>
    </xf>
    <xf numFmtId="1" fontId="0" fillId="0" borderId="80" xfId="0" applyFill="1" applyBorder="1" applyAlignment="1">
      <alignment horizontal="center"/>
    </xf>
    <xf numFmtId="1" fontId="0" fillId="0" borderId="81" xfId="0" applyFill="1" applyBorder="1" applyAlignment="1">
      <alignment horizontal="center"/>
    </xf>
    <xf numFmtId="1" fontId="0" fillId="0" borderId="82" xfId="0" applyFill="1" applyBorder="1" applyAlignment="1">
      <alignment horizontal="center"/>
    </xf>
    <xf numFmtId="1" fontId="0" fillId="0" borderId="62" xfId="0" applyFont="1" applyFill="1" applyBorder="1" applyAlignment="1" applyProtection="1">
      <alignment horizontal="center"/>
      <protection locked="0"/>
    </xf>
    <xf numFmtId="1" fontId="0" fillId="0" borderId="15" xfId="0" applyFont="1" applyFill="1" applyBorder="1" applyAlignment="1" applyProtection="1">
      <alignment horizontal="center"/>
      <protection locked="0"/>
    </xf>
    <xf numFmtId="1" fontId="0" fillId="0" borderId="14" xfId="0" applyFont="1" applyFill="1" applyBorder="1" applyAlignment="1" applyProtection="1">
      <alignment horizontal="center"/>
      <protection locked="0"/>
    </xf>
    <xf numFmtId="1" fontId="0" fillId="0" borderId="14" xfId="0" applyFill="1" applyBorder="1" applyAlignment="1">
      <alignment horizontal="center"/>
    </xf>
    <xf numFmtId="1" fontId="0" fillId="0" borderId="54" xfId="0" applyFill="1" applyBorder="1" applyAlignment="1">
      <alignment horizontal="center"/>
    </xf>
    <xf numFmtId="1" fontId="0" fillId="0" borderId="23" xfId="0" applyFill="1" applyBorder="1" applyAlignment="1">
      <alignment horizontal="center"/>
    </xf>
    <xf numFmtId="1" fontId="0" fillId="0" borderId="21" xfId="0" applyFill="1" applyBorder="1" applyAlignment="1">
      <alignment horizontal="center" vertical="center"/>
    </xf>
    <xf numFmtId="1" fontId="0" fillId="0" borderId="22" xfId="0" applyFill="1" applyBorder="1" applyAlignment="1">
      <alignment horizontal="center" vertical="center"/>
    </xf>
    <xf numFmtId="1" fontId="0" fillId="0" borderId="32" xfId="0" applyFill="1" applyBorder="1" applyAlignment="1">
      <alignment horizontal="center" vertical="center"/>
    </xf>
    <xf numFmtId="1" fontId="0" fillId="0" borderId="33" xfId="0" applyFill="1" applyBorder="1" applyAlignment="1">
      <alignment horizontal="center" vertical="center"/>
    </xf>
    <xf numFmtId="1" fontId="33" fillId="0" borderId="59" xfId="0" applyFont="1" applyFill="1" applyBorder="1" applyAlignment="1">
      <alignment horizontal="left" vertical="center" wrapText="1"/>
    </xf>
    <xf numFmtId="1" fontId="0" fillId="0" borderId="81" xfId="0" applyBorder="1" applyAlignment="1" applyProtection="1">
      <alignment horizontal="center"/>
      <protection/>
    </xf>
    <xf numFmtId="1" fontId="0" fillId="0" borderId="79" xfId="0" applyBorder="1" applyAlignment="1" applyProtection="1">
      <alignment horizontal="center"/>
      <protection/>
    </xf>
    <xf numFmtId="1" fontId="0" fillId="0" borderId="80" xfId="0" applyBorder="1" applyAlignment="1" applyProtection="1">
      <alignment horizontal="center"/>
      <protection/>
    </xf>
    <xf numFmtId="1" fontId="0" fillId="0" borderId="78" xfId="0" applyBorder="1" applyAlignment="1" applyProtection="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30"/>
  <sheetViews>
    <sheetView tabSelected="1" view="pageBreakPreview" zoomScale="60" zoomScaleNormal="70" zoomScalePageLayoutView="0" workbookViewId="0" topLeftCell="A1">
      <selection activeCell="I9" sqref="I9"/>
    </sheetView>
  </sheetViews>
  <sheetFormatPr defaultColWidth="10.66015625" defaultRowHeight="18"/>
  <cols>
    <col min="1" max="1" width="15.66015625" style="8" customWidth="1"/>
    <col min="2" max="9" width="10.66015625" style="8" customWidth="1"/>
    <col min="10" max="10" width="11.08203125" style="8" bestFit="1" customWidth="1"/>
    <col min="11" max="13" width="11.08203125" style="8" customWidth="1"/>
    <col min="14" max="14" width="11" style="8" bestFit="1" customWidth="1"/>
    <col min="15" max="23" width="2.66015625" style="8" customWidth="1"/>
    <col min="24" max="25" width="3.66015625" style="8" customWidth="1"/>
    <col min="26" max="27" width="9.66015625" style="8" customWidth="1"/>
    <col min="28" max="28" width="7.66015625" style="8" customWidth="1"/>
    <col min="29" max="31" width="9.66015625" style="8" customWidth="1"/>
    <col min="32" max="32" width="8.66015625" style="8" customWidth="1"/>
    <col min="33" max="33" width="9.66015625" style="8" customWidth="1"/>
    <col min="34" max="37" width="10.66015625" style="8" customWidth="1"/>
    <col min="38" max="40" width="18.66015625" style="8" customWidth="1"/>
    <col min="41" max="42" width="10.66015625" style="8" customWidth="1"/>
    <col min="43" max="52" width="2.66015625" style="8" customWidth="1"/>
    <col min="53" max="54" width="3.66015625" style="8" customWidth="1"/>
    <col min="55" max="55" width="10.66015625" style="8" customWidth="1"/>
    <col min="56" max="63" width="9.66015625" style="8" customWidth="1"/>
    <col min="64" max="16384" width="10.66015625" style="8" customWidth="1"/>
  </cols>
  <sheetData>
    <row r="1" spans="1:14" s="30" customFormat="1" ht="17.25">
      <c r="A1" s="29"/>
      <c r="B1" s="8"/>
      <c r="C1" s="8"/>
      <c r="D1" s="8"/>
      <c r="E1" s="8"/>
      <c r="F1" s="8"/>
      <c r="G1" s="8"/>
      <c r="H1" s="8"/>
      <c r="I1" s="8"/>
      <c r="J1" s="8"/>
      <c r="K1" s="8"/>
      <c r="L1" s="8"/>
      <c r="M1" s="8"/>
      <c r="N1" s="8"/>
    </row>
    <row r="2" spans="1:14" s="45" customFormat="1" ht="21">
      <c r="A2" s="46"/>
      <c r="B2" s="140" t="s">
        <v>76</v>
      </c>
      <c r="C2" s="140"/>
      <c r="D2" s="140"/>
      <c r="E2" s="140"/>
      <c r="F2" s="140"/>
      <c r="G2" s="140"/>
      <c r="H2" s="140"/>
      <c r="I2" s="140"/>
      <c r="J2" s="140"/>
      <c r="K2" s="140"/>
      <c r="L2" s="140"/>
      <c r="M2" s="140"/>
      <c r="N2" s="44"/>
    </row>
    <row r="3" spans="1:14" s="30" customFormat="1" ht="19.5" customHeight="1" thickBot="1">
      <c r="A3" s="8"/>
      <c r="B3" s="8"/>
      <c r="C3" s="8"/>
      <c r="D3" s="8"/>
      <c r="E3" s="8"/>
      <c r="F3" s="8"/>
      <c r="G3" s="8"/>
      <c r="H3" s="9"/>
      <c r="I3" s="9"/>
      <c r="J3" s="9"/>
      <c r="K3" s="9"/>
      <c r="L3" s="9"/>
      <c r="M3" s="9"/>
      <c r="N3" s="9"/>
    </row>
    <row r="4" spans="1:63" s="30" customFormat="1" ht="19.5" customHeight="1">
      <c r="A4" s="32"/>
      <c r="B4" s="141" t="s">
        <v>52</v>
      </c>
      <c r="C4" s="142"/>
      <c r="D4" s="142"/>
      <c r="E4" s="142"/>
      <c r="F4" s="142"/>
      <c r="G4" s="142"/>
      <c r="H4" s="142"/>
      <c r="I4" s="142"/>
      <c r="J4" s="143"/>
      <c r="K4" s="144" t="s">
        <v>58</v>
      </c>
      <c r="L4" s="142"/>
      <c r="M4" s="142"/>
      <c r="N4" s="145"/>
      <c r="Z4" s="31"/>
      <c r="AA4" s="31"/>
      <c r="AB4" s="31"/>
      <c r="AC4" s="31"/>
      <c r="AD4" s="31"/>
      <c r="AE4" s="31"/>
      <c r="AF4" s="31"/>
      <c r="AG4" s="31"/>
      <c r="AH4" s="31"/>
      <c r="AI4" s="31"/>
      <c r="AJ4" s="31"/>
      <c r="AK4" s="31"/>
      <c r="AL4" s="31"/>
      <c r="AM4" s="31"/>
      <c r="AN4" s="31"/>
      <c r="AO4" s="31"/>
      <c r="AP4" s="31"/>
      <c r="BC4" s="31"/>
      <c r="BD4" s="31"/>
      <c r="BE4" s="31"/>
      <c r="BF4" s="31"/>
      <c r="BG4" s="31"/>
      <c r="BH4" s="31"/>
      <c r="BI4" s="31"/>
      <c r="BJ4" s="31"/>
      <c r="BK4" s="31"/>
    </row>
    <row r="5" spans="1:63" s="30" customFormat="1" ht="19.5" customHeight="1">
      <c r="A5" s="33"/>
      <c r="B5" s="146" t="s">
        <v>46</v>
      </c>
      <c r="C5" s="147"/>
      <c r="D5" s="147"/>
      <c r="E5" s="147" t="s">
        <v>53</v>
      </c>
      <c r="F5" s="147"/>
      <c r="G5" s="148"/>
      <c r="H5" s="149" t="s">
        <v>54</v>
      </c>
      <c r="I5" s="150"/>
      <c r="J5" s="151"/>
      <c r="K5" s="23"/>
      <c r="L5" s="23"/>
      <c r="M5" s="23"/>
      <c r="N5" s="39"/>
      <c r="Z5" s="31"/>
      <c r="AA5" s="31"/>
      <c r="AB5" s="31"/>
      <c r="AC5" s="31"/>
      <c r="AD5" s="31"/>
      <c r="AE5" s="31"/>
      <c r="AF5" s="31"/>
      <c r="AG5" s="31"/>
      <c r="AH5" s="31"/>
      <c r="AI5" s="31"/>
      <c r="AJ5" s="31"/>
      <c r="AK5" s="31"/>
      <c r="AL5" s="31"/>
      <c r="AM5" s="31"/>
      <c r="AN5" s="31"/>
      <c r="AO5" s="31"/>
      <c r="AP5" s="31"/>
      <c r="BC5" s="31"/>
      <c r="BD5" s="31"/>
      <c r="BE5" s="31"/>
      <c r="BF5" s="31"/>
      <c r="BG5" s="31"/>
      <c r="BH5" s="31"/>
      <c r="BI5" s="31"/>
      <c r="BJ5" s="31"/>
      <c r="BK5" s="31"/>
    </row>
    <row r="6" spans="1:14" s="30" customFormat="1" ht="19.5" customHeight="1" thickBot="1">
      <c r="A6" s="34"/>
      <c r="B6" s="10" t="s">
        <v>55</v>
      </c>
      <c r="C6" s="11" t="s">
        <v>56</v>
      </c>
      <c r="D6" s="11" t="s">
        <v>57</v>
      </c>
      <c r="E6" s="11" t="s">
        <v>55</v>
      </c>
      <c r="F6" s="11" t="s">
        <v>56</v>
      </c>
      <c r="G6" s="11" t="s">
        <v>57</v>
      </c>
      <c r="H6" s="11" t="s">
        <v>55</v>
      </c>
      <c r="I6" s="11" t="s">
        <v>56</v>
      </c>
      <c r="J6" s="12" t="s">
        <v>57</v>
      </c>
      <c r="K6" s="24" t="s">
        <v>55</v>
      </c>
      <c r="L6" s="24" t="s">
        <v>56</v>
      </c>
      <c r="M6" s="24" t="s">
        <v>59</v>
      </c>
      <c r="N6" s="40" t="s">
        <v>62</v>
      </c>
    </row>
    <row r="7" spans="1:14" s="30" customFormat="1" ht="30" customHeight="1" thickTop="1">
      <c r="A7" s="92" t="s">
        <v>3</v>
      </c>
      <c r="B7" s="94">
        <f aca="true" t="shared" si="0" ref="B7:N7">SUM(B10:B28)</f>
        <v>684271</v>
      </c>
      <c r="C7" s="14">
        <f t="shared" si="0"/>
        <v>17807</v>
      </c>
      <c r="D7" s="15">
        <f t="shared" si="0"/>
        <v>702078</v>
      </c>
      <c r="E7" s="15">
        <f t="shared" si="0"/>
        <v>703674</v>
      </c>
      <c r="F7" s="15">
        <f t="shared" si="0"/>
        <v>15196</v>
      </c>
      <c r="G7" s="15">
        <f t="shared" si="0"/>
        <v>718870</v>
      </c>
      <c r="H7" s="16">
        <f t="shared" si="0"/>
        <v>1387945</v>
      </c>
      <c r="I7" s="16">
        <f t="shared" si="0"/>
        <v>33003</v>
      </c>
      <c r="J7" s="15">
        <f t="shared" si="0"/>
        <v>1420948</v>
      </c>
      <c r="K7" s="15">
        <f t="shared" si="0"/>
        <v>565432</v>
      </c>
      <c r="L7" s="15">
        <f t="shared" si="0"/>
        <v>19370</v>
      </c>
      <c r="M7" s="15">
        <f t="shared" si="0"/>
        <v>4225</v>
      </c>
      <c r="N7" s="41">
        <f t="shared" si="0"/>
        <v>589027</v>
      </c>
    </row>
    <row r="8" spans="1:14" s="30" customFormat="1" ht="30" customHeight="1">
      <c r="A8" s="93" t="s">
        <v>60</v>
      </c>
      <c r="B8" s="27">
        <f>SUM(B10:B22)</f>
        <v>647211</v>
      </c>
      <c r="C8" s="14">
        <f aca="true" t="shared" si="1" ref="C8:N8">SUM(C10:C22)</f>
        <v>16647</v>
      </c>
      <c r="D8" s="15">
        <f t="shared" si="1"/>
        <v>663858</v>
      </c>
      <c r="E8" s="15">
        <f t="shared" si="1"/>
        <v>666144</v>
      </c>
      <c r="F8" s="15">
        <f t="shared" si="1"/>
        <v>14298</v>
      </c>
      <c r="G8" s="15">
        <f t="shared" si="1"/>
        <v>680442</v>
      </c>
      <c r="H8" s="16">
        <f>SUM(H10:H22)</f>
        <v>1313355</v>
      </c>
      <c r="I8" s="16">
        <f>SUM(I10:I22)</f>
        <v>30945</v>
      </c>
      <c r="J8" s="15">
        <f t="shared" si="1"/>
        <v>1344300</v>
      </c>
      <c r="K8" s="15">
        <f t="shared" si="1"/>
        <v>537498</v>
      </c>
      <c r="L8" s="15">
        <f t="shared" si="1"/>
        <v>18263</v>
      </c>
      <c r="M8" s="25">
        <f t="shared" si="1"/>
        <v>3990</v>
      </c>
      <c r="N8" s="41">
        <f t="shared" si="1"/>
        <v>559751</v>
      </c>
    </row>
    <row r="9" spans="1:14" s="30" customFormat="1" ht="30" customHeight="1">
      <c r="A9" s="93" t="s">
        <v>61</v>
      </c>
      <c r="B9" s="27">
        <f>SUM(B23:B28)</f>
        <v>37060</v>
      </c>
      <c r="C9" s="14">
        <f aca="true" t="shared" si="2" ref="C9:N9">SUM(C23:C28)</f>
        <v>1160</v>
      </c>
      <c r="D9" s="15">
        <f t="shared" si="2"/>
        <v>38220</v>
      </c>
      <c r="E9" s="15">
        <f t="shared" si="2"/>
        <v>37530</v>
      </c>
      <c r="F9" s="15">
        <f t="shared" si="2"/>
        <v>898</v>
      </c>
      <c r="G9" s="15">
        <f t="shared" si="2"/>
        <v>38428</v>
      </c>
      <c r="H9" s="16">
        <f>SUM(H23:H28)</f>
        <v>74590</v>
      </c>
      <c r="I9" s="16">
        <f>SUM(I23:I28)</f>
        <v>2058</v>
      </c>
      <c r="J9" s="15">
        <f t="shared" si="2"/>
        <v>76648</v>
      </c>
      <c r="K9" s="15">
        <f t="shared" si="2"/>
        <v>27934</v>
      </c>
      <c r="L9" s="15">
        <f t="shared" si="2"/>
        <v>1107</v>
      </c>
      <c r="M9" s="25">
        <f t="shared" si="2"/>
        <v>235</v>
      </c>
      <c r="N9" s="41">
        <f t="shared" si="2"/>
        <v>29276</v>
      </c>
    </row>
    <row r="10" spans="1:63" s="30" customFormat="1" ht="30" customHeight="1">
      <c r="A10" s="35" t="s">
        <v>4</v>
      </c>
      <c r="B10" s="17">
        <v>163991</v>
      </c>
      <c r="C10" s="18">
        <v>2169</v>
      </c>
      <c r="D10" s="122">
        <f>B10+C10</f>
        <v>166160</v>
      </c>
      <c r="E10" s="123">
        <v>175360</v>
      </c>
      <c r="F10" s="123">
        <v>2295</v>
      </c>
      <c r="G10" s="122">
        <f>E10+F10</f>
        <v>177655</v>
      </c>
      <c r="H10" s="124">
        <f aca="true" t="shared" si="3" ref="H10:I25">B10+E10</f>
        <v>339351</v>
      </c>
      <c r="I10" s="124">
        <f t="shared" si="3"/>
        <v>4464</v>
      </c>
      <c r="J10" s="19">
        <f>H10+I10</f>
        <v>343815</v>
      </c>
      <c r="K10" s="123">
        <v>146924</v>
      </c>
      <c r="L10" s="123">
        <v>2189</v>
      </c>
      <c r="M10" s="125">
        <v>1078</v>
      </c>
      <c r="N10" s="126">
        <f>K10+L10+M10</f>
        <v>150191</v>
      </c>
      <c r="Z10" s="31"/>
      <c r="AA10" s="31"/>
      <c r="AB10" s="31"/>
      <c r="AC10" s="31"/>
      <c r="AD10" s="31"/>
      <c r="AE10" s="31"/>
      <c r="AF10" s="31"/>
      <c r="AG10" s="31"/>
      <c r="AH10" s="31"/>
      <c r="AI10" s="31"/>
      <c r="AJ10" s="31"/>
      <c r="AK10" s="31"/>
      <c r="AL10" s="31"/>
      <c r="AM10" s="31"/>
      <c r="AN10" s="31"/>
      <c r="AO10" s="31"/>
      <c r="AP10" s="31"/>
      <c r="BC10" s="31"/>
      <c r="BD10" s="31"/>
      <c r="BE10" s="31"/>
      <c r="BF10" s="31"/>
      <c r="BG10" s="31"/>
      <c r="BH10" s="31"/>
      <c r="BI10" s="31"/>
      <c r="BJ10" s="31"/>
      <c r="BK10" s="31"/>
    </row>
    <row r="11" spans="1:63" s="30" customFormat="1" ht="30" customHeight="1">
      <c r="A11" s="36" t="s">
        <v>5</v>
      </c>
      <c r="B11" s="127">
        <v>54775</v>
      </c>
      <c r="C11" s="128">
        <v>1474</v>
      </c>
      <c r="D11" s="129">
        <f>B11+C11</f>
        <v>56249</v>
      </c>
      <c r="E11" s="128">
        <v>55351</v>
      </c>
      <c r="F11" s="128">
        <v>1375</v>
      </c>
      <c r="G11" s="129">
        <f>E11+F11</f>
        <v>56726</v>
      </c>
      <c r="H11" s="130">
        <f t="shared" si="3"/>
        <v>110126</v>
      </c>
      <c r="I11" s="130">
        <f t="shared" si="3"/>
        <v>2849</v>
      </c>
      <c r="J11" s="22">
        <f>H11+I11</f>
        <v>112975</v>
      </c>
      <c r="K11" s="128">
        <v>46136</v>
      </c>
      <c r="L11" s="128">
        <v>1805</v>
      </c>
      <c r="M11" s="131">
        <v>408</v>
      </c>
      <c r="N11" s="132">
        <f>K11+L11+M11</f>
        <v>48349</v>
      </c>
      <c r="Z11" s="31"/>
      <c r="AA11" s="31"/>
      <c r="AB11" s="31"/>
      <c r="AC11" s="31"/>
      <c r="AD11" s="31"/>
      <c r="AE11" s="31"/>
      <c r="AF11" s="31"/>
      <c r="AG11" s="31"/>
      <c r="AH11" s="31"/>
      <c r="AI11" s="31"/>
      <c r="AJ11" s="31"/>
      <c r="AK11" s="31"/>
      <c r="AL11" s="31"/>
      <c r="AM11" s="31"/>
      <c r="AN11" s="31"/>
      <c r="AO11" s="31"/>
      <c r="AP11" s="31"/>
      <c r="BC11" s="31"/>
      <c r="BD11" s="31"/>
      <c r="BE11" s="31"/>
      <c r="BF11" s="31"/>
      <c r="BG11" s="31"/>
      <c r="BH11" s="31"/>
      <c r="BI11" s="31"/>
      <c r="BJ11" s="31"/>
      <c r="BK11" s="31"/>
    </row>
    <row r="12" spans="1:63" s="30" customFormat="1" ht="30" customHeight="1">
      <c r="A12" s="36" t="s">
        <v>6</v>
      </c>
      <c r="B12" s="127">
        <v>55929</v>
      </c>
      <c r="C12" s="128">
        <v>1908</v>
      </c>
      <c r="D12" s="129">
        <f>B12+C12</f>
        <v>57837</v>
      </c>
      <c r="E12" s="128">
        <v>58156</v>
      </c>
      <c r="F12" s="128">
        <v>1899</v>
      </c>
      <c r="G12" s="129">
        <f>E12+F12</f>
        <v>60055</v>
      </c>
      <c r="H12" s="130">
        <f t="shared" si="3"/>
        <v>114085</v>
      </c>
      <c r="I12" s="130">
        <f t="shared" si="3"/>
        <v>3807</v>
      </c>
      <c r="J12" s="22">
        <f>H12+I12</f>
        <v>117892</v>
      </c>
      <c r="K12" s="128">
        <v>43786</v>
      </c>
      <c r="L12" s="128">
        <v>2179</v>
      </c>
      <c r="M12" s="131">
        <v>343</v>
      </c>
      <c r="N12" s="132">
        <f>K12+L12+M12</f>
        <v>46308</v>
      </c>
      <c r="Z12" s="31"/>
      <c r="AA12" s="31"/>
      <c r="AB12" s="31"/>
      <c r="AC12" s="31"/>
      <c r="AD12" s="31"/>
      <c r="AE12" s="31"/>
      <c r="AF12" s="31"/>
      <c r="AG12" s="31"/>
      <c r="AH12" s="31"/>
      <c r="AI12" s="31"/>
      <c r="AJ12" s="31"/>
      <c r="AK12" s="31"/>
      <c r="AL12" s="31"/>
      <c r="AM12" s="31"/>
      <c r="AN12" s="31"/>
      <c r="AO12" s="31"/>
      <c r="AP12" s="31"/>
      <c r="BC12" s="31"/>
      <c r="BD12" s="31"/>
      <c r="BE12" s="31"/>
      <c r="BF12" s="31"/>
      <c r="BG12" s="31"/>
      <c r="BH12" s="31"/>
      <c r="BI12" s="31"/>
      <c r="BJ12" s="31"/>
      <c r="BK12" s="31"/>
    </row>
    <row r="13" spans="1:63" s="30" customFormat="1" ht="30" customHeight="1">
      <c r="A13" s="37" t="s">
        <v>7</v>
      </c>
      <c r="B13" s="127">
        <v>39508</v>
      </c>
      <c r="C13" s="128">
        <v>836</v>
      </c>
      <c r="D13" s="129">
        <f>B13+C13</f>
        <v>40344</v>
      </c>
      <c r="E13" s="128">
        <v>41059</v>
      </c>
      <c r="F13" s="128">
        <v>689</v>
      </c>
      <c r="G13" s="129">
        <f>E13+F13</f>
        <v>41748</v>
      </c>
      <c r="H13" s="130">
        <f t="shared" si="3"/>
        <v>80567</v>
      </c>
      <c r="I13" s="130">
        <f t="shared" si="3"/>
        <v>1525</v>
      </c>
      <c r="J13" s="22">
        <f>H13+I13</f>
        <v>82092</v>
      </c>
      <c r="K13" s="128">
        <v>32821</v>
      </c>
      <c r="L13" s="128">
        <v>866</v>
      </c>
      <c r="M13" s="131">
        <v>247</v>
      </c>
      <c r="N13" s="132">
        <f>K13+L13+M13</f>
        <v>33934</v>
      </c>
      <c r="Z13" s="31"/>
      <c r="AA13" s="31"/>
      <c r="AB13" s="31"/>
      <c r="AC13" s="31"/>
      <c r="AD13" s="31"/>
      <c r="AE13" s="31"/>
      <c r="AF13" s="31"/>
      <c r="AG13" s="31"/>
      <c r="AH13" s="31"/>
      <c r="AI13" s="31"/>
      <c r="AJ13" s="31"/>
      <c r="AK13" s="31"/>
      <c r="AL13" s="31"/>
      <c r="AM13" s="31"/>
      <c r="AN13" s="31"/>
      <c r="AO13" s="31"/>
      <c r="AP13" s="31"/>
      <c r="BC13" s="31"/>
      <c r="BD13" s="31"/>
      <c r="BE13" s="31"/>
      <c r="BF13" s="31"/>
      <c r="BG13" s="31"/>
      <c r="BH13" s="31"/>
      <c r="BI13" s="31"/>
      <c r="BJ13" s="31"/>
      <c r="BK13" s="31"/>
    </row>
    <row r="14" spans="1:63" s="30" customFormat="1" ht="30" customHeight="1">
      <c r="A14" s="37" t="s">
        <v>8</v>
      </c>
      <c r="B14" s="127">
        <v>66008</v>
      </c>
      <c r="C14" s="128">
        <v>1706</v>
      </c>
      <c r="D14" s="129">
        <f aca="true" t="shared" si="4" ref="D14:D28">B14+C14</f>
        <v>67714</v>
      </c>
      <c r="E14" s="128">
        <v>65968</v>
      </c>
      <c r="F14" s="128">
        <v>1244</v>
      </c>
      <c r="G14" s="129">
        <f aca="true" t="shared" si="5" ref="G14:G28">E14+F14</f>
        <v>67212</v>
      </c>
      <c r="H14" s="130">
        <f t="shared" si="3"/>
        <v>131976</v>
      </c>
      <c r="I14" s="130">
        <f t="shared" si="3"/>
        <v>2950</v>
      </c>
      <c r="J14" s="22">
        <f aca="true" t="shared" si="6" ref="J14:J28">H14+I14</f>
        <v>134926</v>
      </c>
      <c r="K14" s="128">
        <v>56936</v>
      </c>
      <c r="L14" s="128">
        <v>2048</v>
      </c>
      <c r="M14" s="131">
        <v>379</v>
      </c>
      <c r="N14" s="132">
        <f aca="true" t="shared" si="7" ref="N14:N28">K14+L14+M14</f>
        <v>59363</v>
      </c>
      <c r="Z14" s="31"/>
      <c r="AA14" s="31"/>
      <c r="AB14" s="31"/>
      <c r="AC14" s="31"/>
      <c r="AD14" s="31"/>
      <c r="AE14" s="31"/>
      <c r="AF14" s="31"/>
      <c r="AG14" s="31"/>
      <c r="AH14" s="31"/>
      <c r="AI14" s="31"/>
      <c r="AJ14" s="31"/>
      <c r="AK14" s="31"/>
      <c r="AL14" s="31"/>
      <c r="AM14" s="31"/>
      <c r="AN14" s="31"/>
      <c r="AO14" s="31"/>
      <c r="AP14" s="31"/>
      <c r="BC14" s="31"/>
      <c r="BD14" s="31"/>
      <c r="BE14" s="31"/>
      <c r="BF14" s="31"/>
      <c r="BG14" s="31"/>
      <c r="BH14" s="31"/>
      <c r="BI14" s="31"/>
      <c r="BJ14" s="31"/>
      <c r="BK14" s="31"/>
    </row>
    <row r="15" spans="1:63" s="30" customFormat="1" ht="30" customHeight="1">
      <c r="A15" s="37" t="s">
        <v>9</v>
      </c>
      <c r="B15" s="127">
        <v>40825</v>
      </c>
      <c r="C15" s="128">
        <v>470</v>
      </c>
      <c r="D15" s="129">
        <f t="shared" si="4"/>
        <v>41295</v>
      </c>
      <c r="E15" s="128">
        <v>41806</v>
      </c>
      <c r="F15" s="128">
        <v>624</v>
      </c>
      <c r="G15" s="129">
        <f t="shared" si="5"/>
        <v>42430</v>
      </c>
      <c r="H15" s="130">
        <f t="shared" si="3"/>
        <v>82631</v>
      </c>
      <c r="I15" s="130">
        <f t="shared" si="3"/>
        <v>1094</v>
      </c>
      <c r="J15" s="22">
        <f t="shared" si="6"/>
        <v>83725</v>
      </c>
      <c r="K15" s="128">
        <v>31774</v>
      </c>
      <c r="L15" s="128">
        <v>715</v>
      </c>
      <c r="M15" s="131">
        <v>192</v>
      </c>
      <c r="N15" s="132">
        <f t="shared" si="7"/>
        <v>32681</v>
      </c>
      <c r="Z15" s="31"/>
      <c r="AA15" s="31"/>
      <c r="AB15" s="31"/>
      <c r="AC15" s="31"/>
      <c r="AD15" s="31"/>
      <c r="AE15" s="31"/>
      <c r="AF15" s="31"/>
      <c r="AG15" s="31"/>
      <c r="AH15" s="31"/>
      <c r="AI15" s="31"/>
      <c r="AJ15" s="31"/>
      <c r="AK15" s="31"/>
      <c r="AL15" s="31"/>
      <c r="AM15" s="31"/>
      <c r="AN15" s="31"/>
      <c r="AO15" s="31"/>
      <c r="AP15" s="31"/>
      <c r="BC15" s="31"/>
      <c r="BD15" s="31"/>
      <c r="BE15" s="31"/>
      <c r="BF15" s="31"/>
      <c r="BG15" s="31"/>
      <c r="BH15" s="31"/>
      <c r="BI15" s="31"/>
      <c r="BJ15" s="31"/>
      <c r="BK15" s="31"/>
    </row>
    <row r="16" spans="1:63" s="30" customFormat="1" ht="30" customHeight="1">
      <c r="A16" s="37" t="s">
        <v>10</v>
      </c>
      <c r="B16" s="127">
        <v>34161</v>
      </c>
      <c r="C16" s="128">
        <v>807</v>
      </c>
      <c r="D16" s="129">
        <f t="shared" si="4"/>
        <v>34968</v>
      </c>
      <c r="E16" s="128">
        <v>34488</v>
      </c>
      <c r="F16" s="128">
        <v>635</v>
      </c>
      <c r="G16" s="129">
        <f t="shared" si="5"/>
        <v>35123</v>
      </c>
      <c r="H16" s="130">
        <f t="shared" si="3"/>
        <v>68649</v>
      </c>
      <c r="I16" s="130">
        <f t="shared" si="3"/>
        <v>1442</v>
      </c>
      <c r="J16" s="22">
        <f t="shared" si="6"/>
        <v>70091</v>
      </c>
      <c r="K16" s="128">
        <v>27334</v>
      </c>
      <c r="L16" s="128">
        <v>861</v>
      </c>
      <c r="M16" s="131">
        <v>198</v>
      </c>
      <c r="N16" s="132">
        <f t="shared" si="7"/>
        <v>28393</v>
      </c>
      <c r="Z16" s="31"/>
      <c r="AA16" s="31"/>
      <c r="AB16" s="31"/>
      <c r="AC16" s="31"/>
      <c r="AD16" s="31"/>
      <c r="AE16" s="31"/>
      <c r="AF16" s="31"/>
      <c r="AG16" s="31"/>
      <c r="AH16" s="31"/>
      <c r="AI16" s="31"/>
      <c r="AJ16" s="31"/>
      <c r="AK16" s="31"/>
      <c r="AL16" s="31"/>
      <c r="AM16" s="31"/>
      <c r="AN16" s="31"/>
      <c r="AO16" s="31"/>
      <c r="AP16" s="31"/>
      <c r="BC16" s="31"/>
      <c r="BD16" s="31"/>
      <c r="BE16" s="31"/>
      <c r="BF16" s="31"/>
      <c r="BG16" s="31"/>
      <c r="BH16" s="31"/>
      <c r="BI16" s="31"/>
      <c r="BJ16" s="31"/>
      <c r="BK16" s="31"/>
    </row>
    <row r="17" spans="1:63" s="30" customFormat="1" ht="30" customHeight="1">
      <c r="A17" s="37" t="s">
        <v>41</v>
      </c>
      <c r="B17" s="127">
        <v>43206</v>
      </c>
      <c r="C17" s="128">
        <v>2120</v>
      </c>
      <c r="D17" s="129">
        <f t="shared" si="4"/>
        <v>45326</v>
      </c>
      <c r="E17" s="128">
        <v>43841</v>
      </c>
      <c r="F17" s="128">
        <v>1536</v>
      </c>
      <c r="G17" s="129">
        <f t="shared" si="5"/>
        <v>45377</v>
      </c>
      <c r="H17" s="130">
        <f t="shared" si="3"/>
        <v>87047</v>
      </c>
      <c r="I17" s="130">
        <f t="shared" si="3"/>
        <v>3656</v>
      </c>
      <c r="J17" s="22">
        <f t="shared" si="6"/>
        <v>90703</v>
      </c>
      <c r="K17" s="128">
        <v>33606</v>
      </c>
      <c r="L17" s="128">
        <v>2114</v>
      </c>
      <c r="M17" s="131">
        <v>304</v>
      </c>
      <c r="N17" s="132">
        <f t="shared" si="7"/>
        <v>36024</v>
      </c>
      <c r="Z17" s="31"/>
      <c r="AA17" s="31"/>
      <c r="AB17" s="31"/>
      <c r="AC17" s="31"/>
      <c r="AD17" s="31"/>
      <c r="AE17" s="31"/>
      <c r="AF17" s="31"/>
      <c r="AG17" s="31"/>
      <c r="AH17" s="31"/>
      <c r="AI17" s="31"/>
      <c r="AJ17" s="31"/>
      <c r="AK17" s="31"/>
      <c r="AL17" s="31"/>
      <c r="AM17" s="31"/>
      <c r="AN17" s="31"/>
      <c r="AO17" s="31"/>
      <c r="AP17" s="31"/>
      <c r="BC17" s="31"/>
      <c r="BD17" s="31"/>
      <c r="BE17" s="31"/>
      <c r="BF17" s="31"/>
      <c r="BG17" s="31"/>
      <c r="BH17" s="31"/>
      <c r="BI17" s="31"/>
      <c r="BJ17" s="31"/>
      <c r="BK17" s="31"/>
    </row>
    <row r="18" spans="1:63" s="30" customFormat="1" ht="30" customHeight="1">
      <c r="A18" s="37" t="s">
        <v>11</v>
      </c>
      <c r="B18" s="127">
        <v>25142</v>
      </c>
      <c r="C18" s="128">
        <v>530</v>
      </c>
      <c r="D18" s="129">
        <f t="shared" si="4"/>
        <v>25672</v>
      </c>
      <c r="E18" s="128">
        <v>25354</v>
      </c>
      <c r="F18" s="128">
        <v>310</v>
      </c>
      <c r="G18" s="129">
        <f t="shared" si="5"/>
        <v>25664</v>
      </c>
      <c r="H18" s="130">
        <f t="shared" si="3"/>
        <v>50496</v>
      </c>
      <c r="I18" s="130">
        <f t="shared" si="3"/>
        <v>840</v>
      </c>
      <c r="J18" s="22">
        <f t="shared" si="6"/>
        <v>51336</v>
      </c>
      <c r="K18" s="128">
        <v>19745</v>
      </c>
      <c r="L18" s="128">
        <v>615</v>
      </c>
      <c r="M18" s="131">
        <v>112</v>
      </c>
      <c r="N18" s="132">
        <f t="shared" si="7"/>
        <v>20472</v>
      </c>
      <c r="Z18" s="31"/>
      <c r="AA18" s="31"/>
      <c r="AB18" s="31"/>
      <c r="AC18" s="31"/>
      <c r="AD18" s="31"/>
      <c r="AE18" s="31"/>
      <c r="AF18" s="31"/>
      <c r="AG18" s="31"/>
      <c r="AH18" s="31"/>
      <c r="AI18" s="31"/>
      <c r="AJ18" s="31"/>
      <c r="AK18" s="31"/>
      <c r="AL18" s="31"/>
      <c r="AM18" s="31"/>
      <c r="AN18" s="31"/>
      <c r="AO18" s="31"/>
      <c r="AP18" s="31"/>
      <c r="BC18" s="31"/>
      <c r="BD18" s="31"/>
      <c r="BE18" s="31"/>
      <c r="BF18" s="31"/>
      <c r="BG18" s="31"/>
      <c r="BH18" s="31"/>
      <c r="BI18" s="31"/>
      <c r="BJ18" s="31"/>
      <c r="BK18" s="31"/>
    </row>
    <row r="19" spans="1:63" s="30" customFormat="1" ht="30" customHeight="1">
      <c r="A19" s="37" t="s">
        <v>12</v>
      </c>
      <c r="B19" s="127">
        <v>26830</v>
      </c>
      <c r="C19" s="128">
        <v>1880</v>
      </c>
      <c r="D19" s="129">
        <f t="shared" si="4"/>
        <v>28710</v>
      </c>
      <c r="E19" s="128">
        <v>25111</v>
      </c>
      <c r="F19" s="128">
        <v>1468</v>
      </c>
      <c r="G19" s="129">
        <f t="shared" si="5"/>
        <v>26579</v>
      </c>
      <c r="H19" s="130">
        <f t="shared" si="3"/>
        <v>51941</v>
      </c>
      <c r="I19" s="130">
        <f t="shared" si="3"/>
        <v>3348</v>
      </c>
      <c r="J19" s="22">
        <f t="shared" si="6"/>
        <v>55289</v>
      </c>
      <c r="K19" s="128">
        <v>21953</v>
      </c>
      <c r="L19" s="128">
        <v>1876</v>
      </c>
      <c r="M19" s="131">
        <v>241</v>
      </c>
      <c r="N19" s="132">
        <f t="shared" si="7"/>
        <v>24070</v>
      </c>
      <c r="Z19" s="31"/>
      <c r="AA19" s="31"/>
      <c r="AB19" s="31"/>
      <c r="AC19" s="31"/>
      <c r="AD19" s="31"/>
      <c r="AE19" s="31"/>
      <c r="AF19" s="31"/>
      <c r="AG19" s="31"/>
      <c r="AH19" s="31"/>
      <c r="AI19" s="31"/>
      <c r="AJ19" s="31"/>
      <c r="AK19" s="31"/>
      <c r="AL19" s="31"/>
      <c r="AM19" s="31"/>
      <c r="AN19" s="31"/>
      <c r="AO19" s="31"/>
      <c r="AP19" s="31"/>
      <c r="BC19" s="31"/>
      <c r="BD19" s="31"/>
      <c r="BE19" s="31"/>
      <c r="BF19" s="31"/>
      <c r="BG19" s="31"/>
      <c r="BH19" s="31"/>
      <c r="BI19" s="31"/>
      <c r="BJ19" s="31"/>
      <c r="BK19" s="31"/>
    </row>
    <row r="20" spans="1:63" s="30" customFormat="1" ht="30" customHeight="1">
      <c r="A20" s="37" t="s">
        <v>13</v>
      </c>
      <c r="B20" s="127">
        <v>23237</v>
      </c>
      <c r="C20" s="128">
        <v>341</v>
      </c>
      <c r="D20" s="129">
        <f t="shared" si="4"/>
        <v>23578</v>
      </c>
      <c r="E20" s="128">
        <v>24386</v>
      </c>
      <c r="F20" s="128">
        <v>239</v>
      </c>
      <c r="G20" s="129">
        <f t="shared" si="5"/>
        <v>24625</v>
      </c>
      <c r="H20" s="130">
        <f t="shared" si="3"/>
        <v>47623</v>
      </c>
      <c r="I20" s="130">
        <f t="shared" si="3"/>
        <v>580</v>
      </c>
      <c r="J20" s="22">
        <f t="shared" si="6"/>
        <v>48203</v>
      </c>
      <c r="K20" s="128">
        <v>19992</v>
      </c>
      <c r="L20" s="128">
        <v>387</v>
      </c>
      <c r="M20" s="131">
        <v>87</v>
      </c>
      <c r="N20" s="132">
        <f t="shared" si="7"/>
        <v>20466</v>
      </c>
      <c r="Z20" s="31"/>
      <c r="AA20" s="31"/>
      <c r="AB20" s="31"/>
      <c r="AC20" s="31"/>
      <c r="AD20" s="31"/>
      <c r="AE20" s="31"/>
      <c r="AF20" s="31"/>
      <c r="AG20" s="31"/>
      <c r="AH20" s="31"/>
      <c r="AI20" s="31"/>
      <c r="AJ20" s="31"/>
      <c r="AK20" s="31"/>
      <c r="AL20" s="31"/>
      <c r="AM20" s="31"/>
      <c r="AN20" s="31"/>
      <c r="AO20" s="31"/>
      <c r="AP20" s="31"/>
      <c r="BC20" s="31"/>
      <c r="BD20" s="31"/>
      <c r="BE20" s="31"/>
      <c r="BF20" s="31"/>
      <c r="BG20" s="31"/>
      <c r="BH20" s="31"/>
      <c r="BI20" s="31"/>
      <c r="BJ20" s="31"/>
      <c r="BK20" s="31"/>
    </row>
    <row r="21" spans="1:63" s="30" customFormat="1" ht="30" customHeight="1">
      <c r="A21" s="37" t="s">
        <v>14</v>
      </c>
      <c r="B21" s="127">
        <v>54841</v>
      </c>
      <c r="C21" s="128">
        <v>2146</v>
      </c>
      <c r="D21" s="129">
        <f t="shared" si="4"/>
        <v>56987</v>
      </c>
      <c r="E21" s="128">
        <v>55664</v>
      </c>
      <c r="F21" s="128">
        <v>1665</v>
      </c>
      <c r="G21" s="129">
        <f t="shared" si="5"/>
        <v>57329</v>
      </c>
      <c r="H21" s="130">
        <f t="shared" si="3"/>
        <v>110505</v>
      </c>
      <c r="I21" s="130">
        <f t="shared" si="3"/>
        <v>3811</v>
      </c>
      <c r="J21" s="22">
        <f t="shared" si="6"/>
        <v>114316</v>
      </c>
      <c r="K21" s="128">
        <v>42336</v>
      </c>
      <c r="L21" s="128">
        <v>2217</v>
      </c>
      <c r="M21" s="131">
        <v>325</v>
      </c>
      <c r="N21" s="132">
        <f t="shared" si="7"/>
        <v>44878</v>
      </c>
      <c r="Z21" s="31"/>
      <c r="AA21" s="31"/>
      <c r="AB21" s="31"/>
      <c r="AC21" s="31"/>
      <c r="AD21" s="31"/>
      <c r="AE21" s="31"/>
      <c r="AF21" s="31"/>
      <c r="AG21" s="31"/>
      <c r="AH21" s="31"/>
      <c r="AI21" s="31"/>
      <c r="AJ21" s="31"/>
      <c r="AK21" s="31"/>
      <c r="AL21" s="31"/>
      <c r="AM21" s="31"/>
      <c r="AN21" s="31"/>
      <c r="AO21" s="31"/>
      <c r="AP21" s="31"/>
      <c r="BC21" s="31"/>
      <c r="BD21" s="31"/>
      <c r="BE21" s="31"/>
      <c r="BF21" s="31"/>
      <c r="BG21" s="31"/>
      <c r="BH21" s="31"/>
      <c r="BI21" s="31"/>
      <c r="BJ21" s="31"/>
      <c r="BK21" s="31"/>
    </row>
    <row r="22" spans="1:63" s="30" customFormat="1" ht="30" customHeight="1">
      <c r="A22" s="37" t="s">
        <v>15</v>
      </c>
      <c r="B22" s="127">
        <v>18758</v>
      </c>
      <c r="C22" s="128">
        <v>260</v>
      </c>
      <c r="D22" s="129">
        <f t="shared" si="4"/>
        <v>19018</v>
      </c>
      <c r="E22" s="128">
        <v>19600</v>
      </c>
      <c r="F22" s="128">
        <v>319</v>
      </c>
      <c r="G22" s="129">
        <f t="shared" si="5"/>
        <v>19919</v>
      </c>
      <c r="H22" s="130">
        <f t="shared" si="3"/>
        <v>38358</v>
      </c>
      <c r="I22" s="130">
        <f t="shared" si="3"/>
        <v>579</v>
      </c>
      <c r="J22" s="22">
        <f t="shared" si="6"/>
        <v>38937</v>
      </c>
      <c r="K22" s="128">
        <v>14155</v>
      </c>
      <c r="L22" s="128">
        <v>391</v>
      </c>
      <c r="M22" s="131">
        <v>76</v>
      </c>
      <c r="N22" s="132">
        <f t="shared" si="7"/>
        <v>14622</v>
      </c>
      <c r="Z22" s="31"/>
      <c r="AA22" s="31"/>
      <c r="AB22" s="31"/>
      <c r="AC22" s="31"/>
      <c r="AD22" s="31"/>
      <c r="AE22" s="31"/>
      <c r="AF22" s="31"/>
      <c r="AG22" s="31"/>
      <c r="AH22" s="31"/>
      <c r="AI22" s="31"/>
      <c r="AJ22" s="31"/>
      <c r="AK22" s="31"/>
      <c r="AL22" s="31"/>
      <c r="AM22" s="31"/>
      <c r="AN22" s="31"/>
      <c r="AO22" s="31"/>
      <c r="AP22" s="31"/>
      <c r="BC22" s="31"/>
      <c r="BD22" s="31"/>
      <c r="BE22" s="31"/>
      <c r="BF22" s="31"/>
      <c r="BG22" s="31"/>
      <c r="BH22" s="31"/>
      <c r="BI22" s="31"/>
      <c r="BJ22" s="31"/>
      <c r="BK22" s="31"/>
    </row>
    <row r="23" spans="1:63" s="30" customFormat="1" ht="30" customHeight="1">
      <c r="A23" s="37" t="s">
        <v>16</v>
      </c>
      <c r="B23" s="127">
        <v>10304</v>
      </c>
      <c r="C23" s="128">
        <v>407</v>
      </c>
      <c r="D23" s="129">
        <f t="shared" si="4"/>
        <v>10711</v>
      </c>
      <c r="E23" s="128">
        <v>10518</v>
      </c>
      <c r="F23" s="128">
        <v>264</v>
      </c>
      <c r="G23" s="129">
        <f t="shared" si="5"/>
        <v>10782</v>
      </c>
      <c r="H23" s="130">
        <f t="shared" si="3"/>
        <v>20822</v>
      </c>
      <c r="I23" s="130">
        <f t="shared" si="3"/>
        <v>671</v>
      </c>
      <c r="J23" s="22">
        <f t="shared" si="6"/>
        <v>21493</v>
      </c>
      <c r="K23" s="128">
        <v>7879</v>
      </c>
      <c r="L23" s="128">
        <v>393</v>
      </c>
      <c r="M23" s="131">
        <v>77</v>
      </c>
      <c r="N23" s="132">
        <f t="shared" si="7"/>
        <v>8349</v>
      </c>
      <c r="Z23" s="31"/>
      <c r="AA23" s="31"/>
      <c r="AB23" s="31"/>
      <c r="AC23" s="31"/>
      <c r="AD23" s="31"/>
      <c r="AE23" s="31"/>
      <c r="AF23" s="31"/>
      <c r="AG23" s="31"/>
      <c r="AH23" s="31"/>
      <c r="AI23" s="31"/>
      <c r="AJ23" s="31"/>
      <c r="AK23" s="31"/>
      <c r="AL23" s="31"/>
      <c r="AM23" s="31"/>
      <c r="AN23" s="31"/>
      <c r="AO23" s="31"/>
      <c r="AP23" s="31"/>
      <c r="BC23" s="31"/>
      <c r="BD23" s="31"/>
      <c r="BE23" s="31"/>
      <c r="BF23" s="31"/>
      <c r="BG23" s="31"/>
      <c r="BH23" s="31"/>
      <c r="BI23" s="31"/>
      <c r="BJ23" s="31"/>
      <c r="BK23" s="31"/>
    </row>
    <row r="24" spans="1:63" s="30" customFormat="1" ht="30" customHeight="1">
      <c r="A24" s="37" t="s">
        <v>17</v>
      </c>
      <c r="B24" s="127">
        <v>6111</v>
      </c>
      <c r="C24" s="128">
        <v>87</v>
      </c>
      <c r="D24" s="129">
        <f t="shared" si="4"/>
        <v>6198</v>
      </c>
      <c r="E24" s="128">
        <v>5715</v>
      </c>
      <c r="F24" s="128">
        <v>50</v>
      </c>
      <c r="G24" s="129">
        <f t="shared" si="5"/>
        <v>5765</v>
      </c>
      <c r="H24" s="130">
        <f t="shared" si="3"/>
        <v>11826</v>
      </c>
      <c r="I24" s="130">
        <f t="shared" si="3"/>
        <v>137</v>
      </c>
      <c r="J24" s="22">
        <f t="shared" si="6"/>
        <v>11963</v>
      </c>
      <c r="K24" s="128">
        <v>4296</v>
      </c>
      <c r="L24" s="128">
        <v>96</v>
      </c>
      <c r="M24" s="131">
        <v>17</v>
      </c>
      <c r="N24" s="132">
        <f t="shared" si="7"/>
        <v>4409</v>
      </c>
      <c r="Z24" s="31"/>
      <c r="AA24" s="31"/>
      <c r="AB24" s="31"/>
      <c r="AC24" s="31"/>
      <c r="AD24" s="31"/>
      <c r="AE24" s="31"/>
      <c r="AF24" s="31"/>
      <c r="AG24" s="31"/>
      <c r="AH24" s="31"/>
      <c r="AI24" s="31"/>
      <c r="AJ24" s="31"/>
      <c r="AK24" s="31"/>
      <c r="AL24" s="31"/>
      <c r="AM24" s="31"/>
      <c r="AN24" s="31"/>
      <c r="AO24" s="31"/>
      <c r="AP24" s="31"/>
      <c r="BC24" s="31"/>
      <c r="BD24" s="31"/>
      <c r="BE24" s="31"/>
      <c r="BF24" s="31"/>
      <c r="BG24" s="31"/>
      <c r="BH24" s="31"/>
      <c r="BI24" s="31"/>
      <c r="BJ24" s="31"/>
      <c r="BK24" s="31"/>
    </row>
    <row r="25" spans="1:63" s="30" customFormat="1" ht="30" customHeight="1">
      <c r="A25" s="37" t="s">
        <v>18</v>
      </c>
      <c r="B25" s="20">
        <v>10150</v>
      </c>
      <c r="C25" s="21">
        <v>509</v>
      </c>
      <c r="D25" s="129">
        <f t="shared" si="4"/>
        <v>10659</v>
      </c>
      <c r="E25" s="21">
        <v>10206</v>
      </c>
      <c r="F25" s="21">
        <v>439</v>
      </c>
      <c r="G25" s="129">
        <f t="shared" si="5"/>
        <v>10645</v>
      </c>
      <c r="H25" s="130">
        <f t="shared" si="3"/>
        <v>20356</v>
      </c>
      <c r="I25" s="130">
        <f t="shared" si="3"/>
        <v>948</v>
      </c>
      <c r="J25" s="22">
        <f t="shared" si="6"/>
        <v>21304</v>
      </c>
      <c r="K25" s="21">
        <v>7505</v>
      </c>
      <c r="L25" s="21">
        <v>455</v>
      </c>
      <c r="M25" s="26">
        <v>72</v>
      </c>
      <c r="N25" s="132">
        <f t="shared" si="7"/>
        <v>8032</v>
      </c>
      <c r="Z25" s="31"/>
      <c r="AA25" s="31"/>
      <c r="AB25" s="31"/>
      <c r="AC25" s="31"/>
      <c r="AD25" s="31"/>
      <c r="AE25" s="31"/>
      <c r="AF25" s="31"/>
      <c r="AG25" s="31"/>
      <c r="AH25" s="31"/>
      <c r="AI25" s="31"/>
      <c r="AJ25" s="31"/>
      <c r="AK25" s="31"/>
      <c r="AL25" s="31"/>
      <c r="AM25" s="31"/>
      <c r="AN25" s="31"/>
      <c r="AO25" s="31"/>
      <c r="AP25" s="31"/>
      <c r="BC25" s="31"/>
      <c r="BD25" s="31"/>
      <c r="BE25" s="31"/>
      <c r="BF25" s="31"/>
      <c r="BG25" s="31"/>
      <c r="BH25" s="31"/>
      <c r="BI25" s="31"/>
      <c r="BJ25" s="31"/>
      <c r="BK25" s="31"/>
    </row>
    <row r="26" spans="1:63" s="30" customFormat="1" ht="30" customHeight="1">
      <c r="A26" s="37" t="s">
        <v>19</v>
      </c>
      <c r="B26" s="127">
        <v>3504</v>
      </c>
      <c r="C26" s="128">
        <v>115</v>
      </c>
      <c r="D26" s="129">
        <f t="shared" si="4"/>
        <v>3619</v>
      </c>
      <c r="E26" s="128">
        <v>3663</v>
      </c>
      <c r="F26" s="128">
        <v>82</v>
      </c>
      <c r="G26" s="129">
        <f t="shared" si="5"/>
        <v>3745</v>
      </c>
      <c r="H26" s="130">
        <f aca="true" t="shared" si="8" ref="H26:I28">B26+E26</f>
        <v>7167</v>
      </c>
      <c r="I26" s="130">
        <f t="shared" si="8"/>
        <v>197</v>
      </c>
      <c r="J26" s="22">
        <f t="shared" si="6"/>
        <v>7364</v>
      </c>
      <c r="K26" s="128">
        <v>2879</v>
      </c>
      <c r="L26" s="128">
        <v>100</v>
      </c>
      <c r="M26" s="131">
        <v>31</v>
      </c>
      <c r="N26" s="132">
        <f t="shared" si="7"/>
        <v>3010</v>
      </c>
      <c r="Z26" s="31"/>
      <c r="AA26" s="31"/>
      <c r="AB26" s="31"/>
      <c r="AC26" s="31"/>
      <c r="AD26" s="31"/>
      <c r="AE26" s="31"/>
      <c r="AF26" s="31"/>
      <c r="AG26" s="31"/>
      <c r="AH26" s="31"/>
      <c r="AI26" s="31"/>
      <c r="AJ26" s="31"/>
      <c r="AK26" s="31"/>
      <c r="AL26" s="31"/>
      <c r="AM26" s="31"/>
      <c r="AN26" s="31"/>
      <c r="AO26" s="31"/>
      <c r="AP26" s="31"/>
      <c r="BC26" s="31"/>
      <c r="BD26" s="31"/>
      <c r="BE26" s="31"/>
      <c r="BF26" s="31"/>
      <c r="BG26" s="31"/>
      <c r="BH26" s="31"/>
      <c r="BI26" s="31"/>
      <c r="BJ26" s="31"/>
      <c r="BK26" s="31"/>
    </row>
    <row r="27" spans="1:63" s="30" customFormat="1" ht="30" customHeight="1">
      <c r="A27" s="37" t="s">
        <v>20</v>
      </c>
      <c r="B27" s="127">
        <v>3309</v>
      </c>
      <c r="C27" s="128">
        <v>32</v>
      </c>
      <c r="D27" s="129">
        <f t="shared" si="4"/>
        <v>3341</v>
      </c>
      <c r="E27" s="128">
        <v>3526</v>
      </c>
      <c r="F27" s="128">
        <v>36</v>
      </c>
      <c r="G27" s="129">
        <f t="shared" si="5"/>
        <v>3562</v>
      </c>
      <c r="H27" s="130">
        <f t="shared" si="8"/>
        <v>6835</v>
      </c>
      <c r="I27" s="130">
        <f t="shared" si="8"/>
        <v>68</v>
      </c>
      <c r="J27" s="22">
        <f t="shared" si="6"/>
        <v>6903</v>
      </c>
      <c r="K27" s="128">
        <v>2537</v>
      </c>
      <c r="L27" s="128">
        <v>44</v>
      </c>
      <c r="M27" s="131">
        <v>20</v>
      </c>
      <c r="N27" s="42">
        <f t="shared" si="7"/>
        <v>2601</v>
      </c>
      <c r="Z27" s="31"/>
      <c r="AA27" s="31"/>
      <c r="AB27" s="31"/>
      <c r="AC27" s="31"/>
      <c r="AD27" s="31"/>
      <c r="AE27" s="31"/>
      <c r="AF27" s="31"/>
      <c r="AG27" s="31"/>
      <c r="AH27" s="31"/>
      <c r="AI27" s="31"/>
      <c r="AJ27" s="31"/>
      <c r="AK27" s="31"/>
      <c r="AL27" s="31"/>
      <c r="AM27" s="31"/>
      <c r="AN27" s="31"/>
      <c r="AO27" s="31"/>
      <c r="AP27" s="31"/>
      <c r="BC27" s="31"/>
      <c r="BD27" s="31"/>
      <c r="BE27" s="31"/>
      <c r="BF27" s="31"/>
      <c r="BG27" s="31"/>
      <c r="BH27" s="31"/>
      <c r="BI27" s="31"/>
      <c r="BJ27" s="31"/>
      <c r="BK27" s="31"/>
    </row>
    <row r="28" spans="1:63" s="30" customFormat="1" ht="30" customHeight="1" thickBot="1">
      <c r="A28" s="38" t="s">
        <v>21</v>
      </c>
      <c r="B28" s="133">
        <v>3682</v>
      </c>
      <c r="C28" s="134">
        <v>10</v>
      </c>
      <c r="D28" s="135">
        <f t="shared" si="4"/>
        <v>3692</v>
      </c>
      <c r="E28" s="134">
        <v>3902</v>
      </c>
      <c r="F28" s="134">
        <v>27</v>
      </c>
      <c r="G28" s="135">
        <f t="shared" si="5"/>
        <v>3929</v>
      </c>
      <c r="H28" s="136">
        <f t="shared" si="8"/>
        <v>7584</v>
      </c>
      <c r="I28" s="136">
        <f t="shared" si="8"/>
        <v>37</v>
      </c>
      <c r="J28" s="28">
        <f t="shared" si="6"/>
        <v>7621</v>
      </c>
      <c r="K28" s="134">
        <v>2838</v>
      </c>
      <c r="L28" s="134">
        <v>19</v>
      </c>
      <c r="M28" s="137">
        <v>18</v>
      </c>
      <c r="N28" s="43">
        <f t="shared" si="7"/>
        <v>2875</v>
      </c>
      <c r="Z28" s="31"/>
      <c r="AA28" s="31"/>
      <c r="AB28" s="31"/>
      <c r="AC28" s="31"/>
      <c r="AD28" s="31"/>
      <c r="AE28" s="31"/>
      <c r="AF28" s="31"/>
      <c r="AG28" s="31"/>
      <c r="AH28" s="31"/>
      <c r="AI28" s="31"/>
      <c r="AJ28" s="31"/>
      <c r="AK28" s="31"/>
      <c r="AL28" s="31"/>
      <c r="AM28" s="31"/>
      <c r="AN28" s="31"/>
      <c r="AO28" s="31"/>
      <c r="AP28" s="31"/>
      <c r="BC28" s="31"/>
      <c r="BD28" s="31"/>
      <c r="BE28" s="31"/>
      <c r="BF28" s="31"/>
      <c r="BG28" s="31"/>
      <c r="BH28" s="31"/>
      <c r="BI28" s="31"/>
      <c r="BJ28" s="31"/>
      <c r="BK28" s="31"/>
    </row>
    <row r="29" spans="1:14" ht="49.5" customHeight="1">
      <c r="A29" s="138" t="s">
        <v>67</v>
      </c>
      <c r="B29" s="138"/>
      <c r="C29" s="138"/>
      <c r="D29" s="138"/>
      <c r="E29" s="138"/>
      <c r="F29" s="138"/>
      <c r="G29" s="138"/>
      <c r="H29" s="138"/>
      <c r="I29" s="138"/>
      <c r="J29" s="138"/>
      <c r="K29" s="138"/>
      <c r="L29" s="138"/>
      <c r="M29" s="138"/>
      <c r="N29" s="138"/>
    </row>
    <row r="30" spans="1:14" ht="30.75" customHeight="1">
      <c r="A30" s="139" t="s">
        <v>68</v>
      </c>
      <c r="B30" s="139"/>
      <c r="C30" s="139"/>
      <c r="D30" s="139"/>
      <c r="E30" s="139"/>
      <c r="F30" s="139"/>
      <c r="G30" s="139"/>
      <c r="H30" s="139"/>
      <c r="I30" s="139"/>
      <c r="J30" s="139"/>
      <c r="K30" s="139"/>
      <c r="L30" s="139"/>
      <c r="M30" s="139"/>
      <c r="N30" s="139"/>
    </row>
  </sheetData>
  <sheetProtection/>
  <mergeCells count="8">
    <mergeCell ref="A29:N29"/>
    <mergeCell ref="A30:N30"/>
    <mergeCell ref="B2:M2"/>
    <mergeCell ref="B4:J4"/>
    <mergeCell ref="K4:N4"/>
    <mergeCell ref="B5:D5"/>
    <mergeCell ref="E5:G5"/>
    <mergeCell ref="H5:J5"/>
  </mergeCells>
  <printOptions/>
  <pageMargins left="0.7874015748031497" right="0.7874015748031497" top="0.7480314960629921" bottom="0.7480314960629921" header="0.5118110236220472" footer="0.5118110236220472"/>
  <pageSetup horizontalDpi="600" verticalDpi="600" orientation="landscape" paperSize="9" scale="64" r:id="rId1"/>
  <ignoredErrors>
    <ignoredError sqref="M9" formulaRange="1"/>
  </ignoredErrors>
</worksheet>
</file>

<file path=xl/worksheets/sheet2.xml><?xml version="1.0" encoding="utf-8"?>
<worksheet xmlns="http://schemas.openxmlformats.org/spreadsheetml/2006/main" xmlns:r="http://schemas.openxmlformats.org/officeDocument/2006/relationships">
  <dimension ref="A1:BK30"/>
  <sheetViews>
    <sheetView view="pageBreakPreview" zoomScale="60" zoomScaleNormal="70" zoomScalePageLayoutView="0" workbookViewId="0" topLeftCell="A1">
      <selection activeCell="B10" sqref="B10"/>
    </sheetView>
  </sheetViews>
  <sheetFormatPr defaultColWidth="10.66015625" defaultRowHeight="18"/>
  <cols>
    <col min="1" max="1" width="15.66015625" style="8" customWidth="1"/>
    <col min="2" max="9" width="10.66015625" style="8" customWidth="1"/>
    <col min="10" max="10" width="11.08203125" style="8" bestFit="1" customWidth="1"/>
    <col min="11" max="13" width="11.08203125" style="8" customWidth="1"/>
    <col min="14" max="14" width="11" style="8" bestFit="1" customWidth="1"/>
    <col min="15" max="23" width="2.66015625" style="8" customWidth="1"/>
    <col min="24" max="25" width="3.66015625" style="8" customWidth="1"/>
    <col min="26" max="27" width="9.66015625" style="8" customWidth="1"/>
    <col min="28" max="28" width="7.66015625" style="8" customWidth="1"/>
    <col min="29" max="31" width="9.66015625" style="8" customWidth="1"/>
    <col min="32" max="32" width="8.66015625" style="8" customWidth="1"/>
    <col min="33" max="33" width="9.66015625" style="8" customWidth="1"/>
    <col min="34" max="37" width="10.66015625" style="8" customWidth="1"/>
    <col min="38" max="40" width="18.66015625" style="8" customWidth="1"/>
    <col min="41" max="42" width="10.66015625" style="8" customWidth="1"/>
    <col min="43" max="52" width="2.66015625" style="8" customWidth="1"/>
    <col min="53" max="54" width="3.66015625" style="8" customWidth="1"/>
    <col min="55" max="55" width="10.66015625" style="8" customWidth="1"/>
    <col min="56" max="63" width="9.66015625" style="8" customWidth="1"/>
    <col min="64" max="16384" width="10.66015625" style="8" customWidth="1"/>
  </cols>
  <sheetData>
    <row r="1" spans="1:14" s="30" customFormat="1" ht="17.25">
      <c r="A1" s="29"/>
      <c r="B1" s="8"/>
      <c r="C1" s="8"/>
      <c r="D1" s="8"/>
      <c r="E1" s="8"/>
      <c r="F1" s="8"/>
      <c r="G1" s="8"/>
      <c r="H1" s="8"/>
      <c r="I1" s="8"/>
      <c r="J1" s="8"/>
      <c r="K1" s="8"/>
      <c r="L1" s="8"/>
      <c r="M1" s="8"/>
      <c r="N1" s="8"/>
    </row>
    <row r="2" spans="1:14" s="45" customFormat="1" ht="21">
      <c r="A2" s="46"/>
      <c r="B2" s="140" t="s">
        <v>75</v>
      </c>
      <c r="C2" s="140"/>
      <c r="D2" s="140"/>
      <c r="E2" s="140"/>
      <c r="F2" s="140"/>
      <c r="G2" s="140"/>
      <c r="H2" s="140"/>
      <c r="I2" s="140"/>
      <c r="J2" s="140"/>
      <c r="K2" s="140"/>
      <c r="L2" s="140"/>
      <c r="M2" s="140"/>
      <c r="N2" s="44"/>
    </row>
    <row r="3" spans="1:14" s="30" customFormat="1" ht="19.5" customHeight="1" thickBot="1">
      <c r="A3" s="8"/>
      <c r="B3" s="8"/>
      <c r="C3" s="8"/>
      <c r="D3" s="8"/>
      <c r="E3" s="8"/>
      <c r="F3" s="8"/>
      <c r="G3" s="8"/>
      <c r="H3" s="9"/>
      <c r="I3" s="9"/>
      <c r="J3" s="9"/>
      <c r="K3" s="9"/>
      <c r="L3" s="9"/>
      <c r="M3" s="9"/>
      <c r="N3" s="9"/>
    </row>
    <row r="4" spans="1:63" s="30" customFormat="1" ht="19.5" customHeight="1">
      <c r="A4" s="32"/>
      <c r="B4" s="141" t="s">
        <v>52</v>
      </c>
      <c r="C4" s="142"/>
      <c r="D4" s="142"/>
      <c r="E4" s="142"/>
      <c r="F4" s="142"/>
      <c r="G4" s="142"/>
      <c r="H4" s="142"/>
      <c r="I4" s="142"/>
      <c r="J4" s="143"/>
      <c r="K4" s="144" t="s">
        <v>58</v>
      </c>
      <c r="L4" s="142"/>
      <c r="M4" s="142"/>
      <c r="N4" s="145"/>
      <c r="Z4" s="31"/>
      <c r="AA4" s="31"/>
      <c r="AB4" s="31"/>
      <c r="AC4" s="31"/>
      <c r="AD4" s="31"/>
      <c r="AE4" s="31"/>
      <c r="AF4" s="31"/>
      <c r="AG4" s="31"/>
      <c r="AH4" s="31"/>
      <c r="AI4" s="31"/>
      <c r="AJ4" s="31"/>
      <c r="AK4" s="31"/>
      <c r="AL4" s="31"/>
      <c r="AM4" s="31"/>
      <c r="AN4" s="31"/>
      <c r="AO4" s="31"/>
      <c r="AP4" s="31"/>
      <c r="BC4" s="31"/>
      <c r="BD4" s="31"/>
      <c r="BE4" s="31"/>
      <c r="BF4" s="31"/>
      <c r="BG4" s="31"/>
      <c r="BH4" s="31"/>
      <c r="BI4" s="31"/>
      <c r="BJ4" s="31"/>
      <c r="BK4" s="31"/>
    </row>
    <row r="5" spans="1:63" s="30" customFormat="1" ht="19.5" customHeight="1">
      <c r="A5" s="33"/>
      <c r="B5" s="146" t="s">
        <v>46</v>
      </c>
      <c r="C5" s="147"/>
      <c r="D5" s="147"/>
      <c r="E5" s="147" t="s">
        <v>53</v>
      </c>
      <c r="F5" s="147"/>
      <c r="G5" s="148"/>
      <c r="H5" s="149" t="s">
        <v>54</v>
      </c>
      <c r="I5" s="150"/>
      <c r="J5" s="151"/>
      <c r="K5" s="23"/>
      <c r="L5" s="23"/>
      <c r="M5" s="23"/>
      <c r="N5" s="39"/>
      <c r="Z5" s="31"/>
      <c r="AA5" s="31"/>
      <c r="AB5" s="31"/>
      <c r="AC5" s="31"/>
      <c r="AD5" s="31"/>
      <c r="AE5" s="31"/>
      <c r="AF5" s="31"/>
      <c r="AG5" s="31"/>
      <c r="AH5" s="31"/>
      <c r="AI5" s="31"/>
      <c r="AJ5" s="31"/>
      <c r="AK5" s="31"/>
      <c r="AL5" s="31"/>
      <c r="AM5" s="31"/>
      <c r="AN5" s="31"/>
      <c r="AO5" s="31"/>
      <c r="AP5" s="31"/>
      <c r="BC5" s="31"/>
      <c r="BD5" s="31"/>
      <c r="BE5" s="31"/>
      <c r="BF5" s="31"/>
      <c r="BG5" s="31"/>
      <c r="BH5" s="31"/>
      <c r="BI5" s="31"/>
      <c r="BJ5" s="31"/>
      <c r="BK5" s="31"/>
    </row>
    <row r="6" spans="1:14" s="30" customFormat="1" ht="19.5" customHeight="1" thickBot="1">
      <c r="A6" s="34"/>
      <c r="B6" s="10" t="s">
        <v>55</v>
      </c>
      <c r="C6" s="11" t="s">
        <v>56</v>
      </c>
      <c r="D6" s="11" t="s">
        <v>57</v>
      </c>
      <c r="E6" s="11" t="s">
        <v>55</v>
      </c>
      <c r="F6" s="11" t="s">
        <v>56</v>
      </c>
      <c r="G6" s="11" t="s">
        <v>57</v>
      </c>
      <c r="H6" s="11" t="s">
        <v>55</v>
      </c>
      <c r="I6" s="11" t="s">
        <v>56</v>
      </c>
      <c r="J6" s="12" t="s">
        <v>57</v>
      </c>
      <c r="K6" s="24" t="s">
        <v>55</v>
      </c>
      <c r="L6" s="24" t="s">
        <v>56</v>
      </c>
      <c r="M6" s="24" t="s">
        <v>59</v>
      </c>
      <c r="N6" s="40" t="s">
        <v>62</v>
      </c>
    </row>
    <row r="7" spans="1:14" s="30" customFormat="1" ht="30" customHeight="1" thickTop="1">
      <c r="A7" s="92" t="s">
        <v>3</v>
      </c>
      <c r="B7" s="13">
        <f aca="true" t="shared" si="0" ref="B7:N7">SUM(B10:B28)</f>
        <v>685420</v>
      </c>
      <c r="C7" s="14">
        <f t="shared" si="0"/>
        <v>15358</v>
      </c>
      <c r="D7" s="15">
        <f t="shared" si="0"/>
        <v>700778</v>
      </c>
      <c r="E7" s="15">
        <f t="shared" si="0"/>
        <v>705386</v>
      </c>
      <c r="F7" s="15">
        <f t="shared" si="0"/>
        <v>13916</v>
      </c>
      <c r="G7" s="15">
        <f t="shared" si="0"/>
        <v>719302</v>
      </c>
      <c r="H7" s="16">
        <f t="shared" si="0"/>
        <v>1390806</v>
      </c>
      <c r="I7" s="16">
        <f t="shared" si="0"/>
        <v>29274</v>
      </c>
      <c r="J7" s="15">
        <f t="shared" si="0"/>
        <v>1420080</v>
      </c>
      <c r="K7" s="15">
        <f t="shared" si="0"/>
        <v>560117</v>
      </c>
      <c r="L7" s="15">
        <f t="shared" si="0"/>
        <v>16458</v>
      </c>
      <c r="M7" s="15">
        <f t="shared" si="0"/>
        <v>4106</v>
      </c>
      <c r="N7" s="41">
        <f t="shared" si="0"/>
        <v>580681</v>
      </c>
    </row>
    <row r="8" spans="1:14" s="30" customFormat="1" ht="30" customHeight="1">
      <c r="A8" s="93" t="s">
        <v>60</v>
      </c>
      <c r="B8" s="27">
        <f>SUM(B10:B22)</f>
        <v>648227</v>
      </c>
      <c r="C8" s="14">
        <f aca="true" t="shared" si="1" ref="C8:N8">SUM(C10:C22)</f>
        <v>14298</v>
      </c>
      <c r="D8" s="15">
        <f t="shared" si="1"/>
        <v>662525</v>
      </c>
      <c r="E8" s="15">
        <f t="shared" si="1"/>
        <v>667563</v>
      </c>
      <c r="F8" s="15">
        <f t="shared" si="1"/>
        <v>13123</v>
      </c>
      <c r="G8" s="15">
        <f t="shared" si="1"/>
        <v>680686</v>
      </c>
      <c r="H8" s="16">
        <f>SUM(H10:H22)</f>
        <v>1315790</v>
      </c>
      <c r="I8" s="16">
        <f>SUM(I10:I22)</f>
        <v>27421</v>
      </c>
      <c r="J8" s="15">
        <f t="shared" si="1"/>
        <v>1343211</v>
      </c>
      <c r="K8" s="15">
        <f t="shared" si="1"/>
        <v>532455</v>
      </c>
      <c r="L8" s="15">
        <f t="shared" si="1"/>
        <v>15450</v>
      </c>
      <c r="M8" s="25">
        <f t="shared" si="1"/>
        <v>3879</v>
      </c>
      <c r="N8" s="41">
        <f t="shared" si="1"/>
        <v>551784</v>
      </c>
    </row>
    <row r="9" spans="1:14" s="30" customFormat="1" ht="30" customHeight="1">
      <c r="A9" s="93" t="s">
        <v>61</v>
      </c>
      <c r="B9" s="27">
        <f>SUM(B23:B28)</f>
        <v>37193</v>
      </c>
      <c r="C9" s="14">
        <f aca="true" t="shared" si="2" ref="C9:N9">SUM(C23:C28)</f>
        <v>1060</v>
      </c>
      <c r="D9" s="15">
        <f t="shared" si="2"/>
        <v>38253</v>
      </c>
      <c r="E9" s="15">
        <f t="shared" si="2"/>
        <v>37823</v>
      </c>
      <c r="F9" s="15">
        <f t="shared" si="2"/>
        <v>793</v>
      </c>
      <c r="G9" s="15">
        <f t="shared" si="2"/>
        <v>38616</v>
      </c>
      <c r="H9" s="16">
        <f>SUM(H23:H28)</f>
        <v>75016</v>
      </c>
      <c r="I9" s="16">
        <f>SUM(I23:I28)</f>
        <v>1853</v>
      </c>
      <c r="J9" s="15">
        <f t="shared" si="2"/>
        <v>76869</v>
      </c>
      <c r="K9" s="15">
        <f t="shared" si="2"/>
        <v>27662</v>
      </c>
      <c r="L9" s="15">
        <f t="shared" si="2"/>
        <v>1008</v>
      </c>
      <c r="M9" s="25">
        <f t="shared" si="2"/>
        <v>227</v>
      </c>
      <c r="N9" s="41">
        <f t="shared" si="2"/>
        <v>28897</v>
      </c>
    </row>
    <row r="10" spans="1:63" s="30" customFormat="1" ht="30" customHeight="1">
      <c r="A10" s="35" t="s">
        <v>4</v>
      </c>
      <c r="B10" s="17">
        <v>163630</v>
      </c>
      <c r="C10" s="18">
        <v>2041</v>
      </c>
      <c r="D10" s="122">
        <f>B10+C10</f>
        <v>165671</v>
      </c>
      <c r="E10" s="123">
        <v>175044</v>
      </c>
      <c r="F10" s="123">
        <v>2235</v>
      </c>
      <c r="G10" s="122">
        <f>E10+F10</f>
        <v>177279</v>
      </c>
      <c r="H10" s="124">
        <f aca="true" t="shared" si="3" ref="H10:I25">B10+E10</f>
        <v>338674</v>
      </c>
      <c r="I10" s="124">
        <f t="shared" si="3"/>
        <v>4276</v>
      </c>
      <c r="J10" s="19">
        <f>H10+I10</f>
        <v>342950</v>
      </c>
      <c r="K10" s="123">
        <v>145052</v>
      </c>
      <c r="L10" s="123">
        <v>2008</v>
      </c>
      <c r="M10" s="125">
        <v>1031</v>
      </c>
      <c r="N10" s="126">
        <f>K10+L10+M10</f>
        <v>148091</v>
      </c>
      <c r="Z10" s="31"/>
      <c r="AA10" s="31"/>
      <c r="AB10" s="31"/>
      <c r="AC10" s="31"/>
      <c r="AD10" s="31"/>
      <c r="AE10" s="31"/>
      <c r="AF10" s="31"/>
      <c r="AG10" s="31"/>
      <c r="AH10" s="31"/>
      <c r="AI10" s="31"/>
      <c r="AJ10" s="31"/>
      <c r="AK10" s="31"/>
      <c r="AL10" s="31"/>
      <c r="AM10" s="31"/>
      <c r="AN10" s="31"/>
      <c r="AO10" s="31"/>
      <c r="AP10" s="31"/>
      <c r="BC10" s="31"/>
      <c r="BD10" s="31"/>
      <c r="BE10" s="31"/>
      <c r="BF10" s="31"/>
      <c r="BG10" s="31"/>
      <c r="BH10" s="31"/>
      <c r="BI10" s="31"/>
      <c r="BJ10" s="31"/>
      <c r="BK10" s="31"/>
    </row>
    <row r="11" spans="1:63" s="30" customFormat="1" ht="30" customHeight="1">
      <c r="A11" s="36" t="s">
        <v>5</v>
      </c>
      <c r="B11" s="127">
        <v>54871</v>
      </c>
      <c r="C11" s="128">
        <v>1334</v>
      </c>
      <c r="D11" s="129">
        <f>B11+C11</f>
        <v>56205</v>
      </c>
      <c r="E11" s="128">
        <v>55660</v>
      </c>
      <c r="F11" s="128">
        <v>1306</v>
      </c>
      <c r="G11" s="129">
        <f>E11+F11</f>
        <v>56966</v>
      </c>
      <c r="H11" s="130">
        <f t="shared" si="3"/>
        <v>110531</v>
      </c>
      <c r="I11" s="130">
        <f t="shared" si="3"/>
        <v>2640</v>
      </c>
      <c r="J11" s="22">
        <f>H11+I11</f>
        <v>113171</v>
      </c>
      <c r="K11" s="128">
        <v>45805</v>
      </c>
      <c r="L11" s="128">
        <v>1642</v>
      </c>
      <c r="M11" s="131">
        <v>407</v>
      </c>
      <c r="N11" s="132">
        <f>K11+L11+M11</f>
        <v>47854</v>
      </c>
      <c r="Z11" s="31"/>
      <c r="AA11" s="31"/>
      <c r="AB11" s="31"/>
      <c r="AC11" s="31"/>
      <c r="AD11" s="31"/>
      <c r="AE11" s="31"/>
      <c r="AF11" s="31"/>
      <c r="AG11" s="31"/>
      <c r="AH11" s="31"/>
      <c r="AI11" s="31"/>
      <c r="AJ11" s="31"/>
      <c r="AK11" s="31"/>
      <c r="AL11" s="31"/>
      <c r="AM11" s="31"/>
      <c r="AN11" s="31"/>
      <c r="AO11" s="31"/>
      <c r="AP11" s="31"/>
      <c r="BC11" s="31"/>
      <c r="BD11" s="31"/>
      <c r="BE11" s="31"/>
      <c r="BF11" s="31"/>
      <c r="BG11" s="31"/>
      <c r="BH11" s="31"/>
      <c r="BI11" s="31"/>
      <c r="BJ11" s="31"/>
      <c r="BK11" s="31"/>
    </row>
    <row r="12" spans="1:63" s="30" customFormat="1" ht="30" customHeight="1">
      <c r="A12" s="36" t="s">
        <v>6</v>
      </c>
      <c r="B12" s="127">
        <v>56437</v>
      </c>
      <c r="C12" s="128">
        <v>1598</v>
      </c>
      <c r="D12" s="129">
        <f>B12+C12</f>
        <v>58035</v>
      </c>
      <c r="E12" s="128">
        <v>58692</v>
      </c>
      <c r="F12" s="128">
        <v>1771</v>
      </c>
      <c r="G12" s="129">
        <f>E12+F12</f>
        <v>60463</v>
      </c>
      <c r="H12" s="130">
        <f t="shared" si="3"/>
        <v>115129</v>
      </c>
      <c r="I12" s="130">
        <f t="shared" si="3"/>
        <v>3369</v>
      </c>
      <c r="J12" s="22">
        <f>H12+I12</f>
        <v>118498</v>
      </c>
      <c r="K12" s="128">
        <v>43562</v>
      </c>
      <c r="L12" s="128">
        <v>1828</v>
      </c>
      <c r="M12" s="131">
        <v>336</v>
      </c>
      <c r="N12" s="132">
        <f>K12+L12+M12</f>
        <v>45726</v>
      </c>
      <c r="Z12" s="31"/>
      <c r="AA12" s="31"/>
      <c r="AB12" s="31"/>
      <c r="AC12" s="31"/>
      <c r="AD12" s="31"/>
      <c r="AE12" s="31"/>
      <c r="AF12" s="31"/>
      <c r="AG12" s="31"/>
      <c r="AH12" s="31"/>
      <c r="AI12" s="31"/>
      <c r="AJ12" s="31"/>
      <c r="AK12" s="31"/>
      <c r="AL12" s="31"/>
      <c r="AM12" s="31"/>
      <c r="AN12" s="31"/>
      <c r="AO12" s="31"/>
      <c r="AP12" s="31"/>
      <c r="BC12" s="31"/>
      <c r="BD12" s="31"/>
      <c r="BE12" s="31"/>
      <c r="BF12" s="31"/>
      <c r="BG12" s="31"/>
      <c r="BH12" s="31"/>
      <c r="BI12" s="31"/>
      <c r="BJ12" s="31"/>
      <c r="BK12" s="31"/>
    </row>
    <row r="13" spans="1:63" s="30" customFormat="1" ht="30" customHeight="1">
      <c r="A13" s="37" t="s">
        <v>7</v>
      </c>
      <c r="B13" s="127">
        <v>39659</v>
      </c>
      <c r="C13" s="128">
        <v>709</v>
      </c>
      <c r="D13" s="129">
        <f>B13+C13</f>
        <v>40368</v>
      </c>
      <c r="E13" s="128">
        <v>41219</v>
      </c>
      <c r="F13" s="128">
        <v>604</v>
      </c>
      <c r="G13" s="129">
        <f>E13+F13</f>
        <v>41823</v>
      </c>
      <c r="H13" s="130">
        <f t="shared" si="3"/>
        <v>80878</v>
      </c>
      <c r="I13" s="130">
        <f t="shared" si="3"/>
        <v>1313</v>
      </c>
      <c r="J13" s="22">
        <f>H13+I13</f>
        <v>82191</v>
      </c>
      <c r="K13" s="128">
        <v>32575</v>
      </c>
      <c r="L13" s="128">
        <v>733</v>
      </c>
      <c r="M13" s="131">
        <v>232</v>
      </c>
      <c r="N13" s="132">
        <f>K13+L13+M13</f>
        <v>33540</v>
      </c>
      <c r="Z13" s="31"/>
      <c r="AA13" s="31"/>
      <c r="AB13" s="31"/>
      <c r="AC13" s="31"/>
      <c r="AD13" s="31"/>
      <c r="AE13" s="31"/>
      <c r="AF13" s="31"/>
      <c r="AG13" s="31"/>
      <c r="AH13" s="31"/>
      <c r="AI13" s="31"/>
      <c r="AJ13" s="31"/>
      <c r="AK13" s="31"/>
      <c r="AL13" s="31"/>
      <c r="AM13" s="31"/>
      <c r="AN13" s="31"/>
      <c r="AO13" s="31"/>
      <c r="AP13" s="31"/>
      <c r="BC13" s="31"/>
      <c r="BD13" s="31"/>
      <c r="BE13" s="31"/>
      <c r="BF13" s="31"/>
      <c r="BG13" s="31"/>
      <c r="BH13" s="31"/>
      <c r="BI13" s="31"/>
      <c r="BJ13" s="31"/>
      <c r="BK13" s="31"/>
    </row>
    <row r="14" spans="1:63" s="30" customFormat="1" ht="30" customHeight="1">
      <c r="A14" s="37" t="s">
        <v>8</v>
      </c>
      <c r="B14" s="127">
        <v>65792</v>
      </c>
      <c r="C14" s="128">
        <v>1448</v>
      </c>
      <c r="D14" s="129">
        <f aca="true" t="shared" si="4" ref="D14:D28">B14+C14</f>
        <v>67240</v>
      </c>
      <c r="E14" s="128">
        <v>65697</v>
      </c>
      <c r="F14" s="128">
        <v>1038</v>
      </c>
      <c r="G14" s="129">
        <f aca="true" t="shared" si="5" ref="G14:G28">E14+F14</f>
        <v>66735</v>
      </c>
      <c r="H14" s="130">
        <f t="shared" si="3"/>
        <v>131489</v>
      </c>
      <c r="I14" s="130">
        <f t="shared" si="3"/>
        <v>2486</v>
      </c>
      <c r="J14" s="22">
        <f aca="true" t="shared" si="6" ref="J14:J28">H14+I14</f>
        <v>133975</v>
      </c>
      <c r="K14" s="128">
        <v>56370</v>
      </c>
      <c r="L14" s="128">
        <v>1653</v>
      </c>
      <c r="M14" s="131">
        <v>361</v>
      </c>
      <c r="N14" s="132">
        <f aca="true" t="shared" si="7" ref="N14:N28">K14+L14+M14</f>
        <v>58384</v>
      </c>
      <c r="Z14" s="31"/>
      <c r="AA14" s="31"/>
      <c r="AB14" s="31"/>
      <c r="AC14" s="31"/>
      <c r="AD14" s="31"/>
      <c r="AE14" s="31"/>
      <c r="AF14" s="31"/>
      <c r="AG14" s="31"/>
      <c r="AH14" s="31"/>
      <c r="AI14" s="31"/>
      <c r="AJ14" s="31"/>
      <c r="AK14" s="31"/>
      <c r="AL14" s="31"/>
      <c r="AM14" s="31"/>
      <c r="AN14" s="31"/>
      <c r="AO14" s="31"/>
      <c r="AP14" s="31"/>
      <c r="BC14" s="31"/>
      <c r="BD14" s="31"/>
      <c r="BE14" s="31"/>
      <c r="BF14" s="31"/>
      <c r="BG14" s="31"/>
      <c r="BH14" s="31"/>
      <c r="BI14" s="31"/>
      <c r="BJ14" s="31"/>
      <c r="BK14" s="31"/>
    </row>
    <row r="15" spans="1:63" s="30" customFormat="1" ht="30" customHeight="1">
      <c r="A15" s="37" t="s">
        <v>9</v>
      </c>
      <c r="B15" s="127">
        <v>40574</v>
      </c>
      <c r="C15" s="128">
        <v>455</v>
      </c>
      <c r="D15" s="129">
        <f t="shared" si="4"/>
        <v>41029</v>
      </c>
      <c r="E15" s="128">
        <v>41558</v>
      </c>
      <c r="F15" s="128">
        <v>564</v>
      </c>
      <c r="G15" s="129">
        <f t="shared" si="5"/>
        <v>42122</v>
      </c>
      <c r="H15" s="130">
        <f t="shared" si="3"/>
        <v>82132</v>
      </c>
      <c r="I15" s="130">
        <f t="shared" si="3"/>
        <v>1019</v>
      </c>
      <c r="J15" s="22">
        <f t="shared" si="6"/>
        <v>83151</v>
      </c>
      <c r="K15" s="128">
        <v>31222</v>
      </c>
      <c r="L15" s="128">
        <v>642</v>
      </c>
      <c r="M15" s="131">
        <v>189</v>
      </c>
      <c r="N15" s="132">
        <f t="shared" si="7"/>
        <v>32053</v>
      </c>
      <c r="Z15" s="31"/>
      <c r="AA15" s="31"/>
      <c r="AB15" s="31"/>
      <c r="AC15" s="31"/>
      <c r="AD15" s="31"/>
      <c r="AE15" s="31"/>
      <c r="AF15" s="31"/>
      <c r="AG15" s="31"/>
      <c r="AH15" s="31"/>
      <c r="AI15" s="31"/>
      <c r="AJ15" s="31"/>
      <c r="AK15" s="31"/>
      <c r="AL15" s="31"/>
      <c r="AM15" s="31"/>
      <c r="AN15" s="31"/>
      <c r="AO15" s="31"/>
      <c r="AP15" s="31"/>
      <c r="BC15" s="31"/>
      <c r="BD15" s="31"/>
      <c r="BE15" s="31"/>
      <c r="BF15" s="31"/>
      <c r="BG15" s="31"/>
      <c r="BH15" s="31"/>
      <c r="BI15" s="31"/>
      <c r="BJ15" s="31"/>
      <c r="BK15" s="31"/>
    </row>
    <row r="16" spans="1:63" s="30" customFormat="1" ht="30" customHeight="1">
      <c r="A16" s="37" t="s">
        <v>10</v>
      </c>
      <c r="B16" s="127">
        <v>33983</v>
      </c>
      <c r="C16" s="128">
        <v>637</v>
      </c>
      <c r="D16" s="129">
        <f t="shared" si="4"/>
        <v>34620</v>
      </c>
      <c r="E16" s="128">
        <v>34349</v>
      </c>
      <c r="F16" s="128">
        <v>564</v>
      </c>
      <c r="G16" s="129">
        <f t="shared" si="5"/>
        <v>34913</v>
      </c>
      <c r="H16" s="130">
        <f t="shared" si="3"/>
        <v>68332</v>
      </c>
      <c r="I16" s="130">
        <f t="shared" si="3"/>
        <v>1201</v>
      </c>
      <c r="J16" s="22">
        <f t="shared" si="6"/>
        <v>69533</v>
      </c>
      <c r="K16" s="128">
        <v>27117</v>
      </c>
      <c r="L16" s="128">
        <v>654</v>
      </c>
      <c r="M16" s="131">
        <v>199</v>
      </c>
      <c r="N16" s="132">
        <f t="shared" si="7"/>
        <v>27970</v>
      </c>
      <c r="Z16" s="31"/>
      <c r="AA16" s="31"/>
      <c r="AB16" s="31"/>
      <c r="AC16" s="31"/>
      <c r="AD16" s="31"/>
      <c r="AE16" s="31"/>
      <c r="AF16" s="31"/>
      <c r="AG16" s="31"/>
      <c r="AH16" s="31"/>
      <c r="AI16" s="31"/>
      <c r="AJ16" s="31"/>
      <c r="AK16" s="31"/>
      <c r="AL16" s="31"/>
      <c r="AM16" s="31"/>
      <c r="AN16" s="31"/>
      <c r="AO16" s="31"/>
      <c r="AP16" s="31"/>
      <c r="BC16" s="31"/>
      <c r="BD16" s="31"/>
      <c r="BE16" s="31"/>
      <c r="BF16" s="31"/>
      <c r="BG16" s="31"/>
      <c r="BH16" s="31"/>
      <c r="BI16" s="31"/>
      <c r="BJ16" s="31"/>
      <c r="BK16" s="31"/>
    </row>
    <row r="17" spans="1:63" s="30" customFormat="1" ht="30" customHeight="1">
      <c r="A17" s="37" t="s">
        <v>41</v>
      </c>
      <c r="B17" s="127">
        <v>43565</v>
      </c>
      <c r="C17" s="128">
        <v>1835</v>
      </c>
      <c r="D17" s="129">
        <f t="shared" si="4"/>
        <v>45400</v>
      </c>
      <c r="E17" s="128">
        <v>44193</v>
      </c>
      <c r="F17" s="128">
        <v>1381</v>
      </c>
      <c r="G17" s="129">
        <f t="shared" si="5"/>
        <v>45574</v>
      </c>
      <c r="H17" s="130">
        <f t="shared" si="3"/>
        <v>87758</v>
      </c>
      <c r="I17" s="130">
        <f t="shared" si="3"/>
        <v>3216</v>
      </c>
      <c r="J17" s="22">
        <f t="shared" si="6"/>
        <v>90974</v>
      </c>
      <c r="K17" s="128">
        <v>33343</v>
      </c>
      <c r="L17" s="128">
        <v>1793</v>
      </c>
      <c r="M17" s="131">
        <v>305</v>
      </c>
      <c r="N17" s="132">
        <f t="shared" si="7"/>
        <v>35441</v>
      </c>
      <c r="Z17" s="31"/>
      <c r="AA17" s="31"/>
      <c r="AB17" s="31"/>
      <c r="AC17" s="31"/>
      <c r="AD17" s="31"/>
      <c r="AE17" s="31"/>
      <c r="AF17" s="31"/>
      <c r="AG17" s="31"/>
      <c r="AH17" s="31"/>
      <c r="AI17" s="31"/>
      <c r="AJ17" s="31"/>
      <c r="AK17" s="31"/>
      <c r="AL17" s="31"/>
      <c r="AM17" s="31"/>
      <c r="AN17" s="31"/>
      <c r="AO17" s="31"/>
      <c r="AP17" s="31"/>
      <c r="BC17" s="31"/>
      <c r="BD17" s="31"/>
      <c r="BE17" s="31"/>
      <c r="BF17" s="31"/>
      <c r="BG17" s="31"/>
      <c r="BH17" s="31"/>
      <c r="BI17" s="31"/>
      <c r="BJ17" s="31"/>
      <c r="BK17" s="31"/>
    </row>
    <row r="18" spans="1:63" s="30" customFormat="1" ht="30" customHeight="1">
      <c r="A18" s="37" t="s">
        <v>11</v>
      </c>
      <c r="B18" s="127">
        <v>25098</v>
      </c>
      <c r="C18" s="128">
        <v>298</v>
      </c>
      <c r="D18" s="129">
        <f t="shared" si="4"/>
        <v>25396</v>
      </c>
      <c r="E18" s="128">
        <v>25380</v>
      </c>
      <c r="F18" s="128">
        <v>320</v>
      </c>
      <c r="G18" s="129">
        <f t="shared" si="5"/>
        <v>25700</v>
      </c>
      <c r="H18" s="130">
        <f t="shared" si="3"/>
        <v>50478</v>
      </c>
      <c r="I18" s="130">
        <f t="shared" si="3"/>
        <v>618</v>
      </c>
      <c r="J18" s="22">
        <f t="shared" si="6"/>
        <v>51096</v>
      </c>
      <c r="K18" s="128">
        <v>19488</v>
      </c>
      <c r="L18" s="128">
        <v>407</v>
      </c>
      <c r="M18" s="131">
        <v>102</v>
      </c>
      <c r="N18" s="132">
        <f t="shared" si="7"/>
        <v>19997</v>
      </c>
      <c r="Z18" s="31"/>
      <c r="AA18" s="31"/>
      <c r="AB18" s="31"/>
      <c r="AC18" s="31"/>
      <c r="AD18" s="31"/>
      <c r="AE18" s="31"/>
      <c r="AF18" s="31"/>
      <c r="AG18" s="31"/>
      <c r="AH18" s="31"/>
      <c r="AI18" s="31"/>
      <c r="AJ18" s="31"/>
      <c r="AK18" s="31"/>
      <c r="AL18" s="31"/>
      <c r="AM18" s="31"/>
      <c r="AN18" s="31"/>
      <c r="AO18" s="31"/>
      <c r="AP18" s="31"/>
      <c r="BC18" s="31"/>
      <c r="BD18" s="31"/>
      <c r="BE18" s="31"/>
      <c r="BF18" s="31"/>
      <c r="BG18" s="31"/>
      <c r="BH18" s="31"/>
      <c r="BI18" s="31"/>
      <c r="BJ18" s="31"/>
      <c r="BK18" s="31"/>
    </row>
    <row r="19" spans="1:63" s="30" customFormat="1" ht="30" customHeight="1">
      <c r="A19" s="37" t="s">
        <v>12</v>
      </c>
      <c r="B19" s="127">
        <v>26869</v>
      </c>
      <c r="C19" s="128">
        <v>1624</v>
      </c>
      <c r="D19" s="129">
        <f t="shared" si="4"/>
        <v>28493</v>
      </c>
      <c r="E19" s="128">
        <v>25197</v>
      </c>
      <c r="F19" s="128">
        <v>1363</v>
      </c>
      <c r="G19" s="129">
        <f t="shared" si="5"/>
        <v>26560</v>
      </c>
      <c r="H19" s="130">
        <f t="shared" si="3"/>
        <v>52066</v>
      </c>
      <c r="I19" s="130">
        <f t="shared" si="3"/>
        <v>2987</v>
      </c>
      <c r="J19" s="22">
        <f t="shared" si="6"/>
        <v>55053</v>
      </c>
      <c r="K19" s="128">
        <v>21951</v>
      </c>
      <c r="L19" s="128">
        <v>1671</v>
      </c>
      <c r="M19" s="131">
        <v>230</v>
      </c>
      <c r="N19" s="132">
        <f t="shared" si="7"/>
        <v>23852</v>
      </c>
      <c r="Z19" s="31"/>
      <c r="AA19" s="31"/>
      <c r="AB19" s="31"/>
      <c r="AC19" s="31"/>
      <c r="AD19" s="31"/>
      <c r="AE19" s="31"/>
      <c r="AF19" s="31"/>
      <c r="AG19" s="31"/>
      <c r="AH19" s="31"/>
      <c r="AI19" s="31"/>
      <c r="AJ19" s="31"/>
      <c r="AK19" s="31"/>
      <c r="AL19" s="31"/>
      <c r="AM19" s="31"/>
      <c r="AN19" s="31"/>
      <c r="AO19" s="31"/>
      <c r="AP19" s="31"/>
      <c r="BC19" s="31"/>
      <c r="BD19" s="31"/>
      <c r="BE19" s="31"/>
      <c r="BF19" s="31"/>
      <c r="BG19" s="31"/>
      <c r="BH19" s="31"/>
      <c r="BI19" s="31"/>
      <c r="BJ19" s="31"/>
      <c r="BK19" s="31"/>
    </row>
    <row r="20" spans="1:63" s="30" customFormat="1" ht="30" customHeight="1">
      <c r="A20" s="37" t="s">
        <v>13</v>
      </c>
      <c r="B20" s="127">
        <v>23590</v>
      </c>
      <c r="C20" s="128">
        <v>320</v>
      </c>
      <c r="D20" s="129">
        <f t="shared" si="4"/>
        <v>23910</v>
      </c>
      <c r="E20" s="128">
        <v>24827</v>
      </c>
      <c r="F20" s="128">
        <v>226</v>
      </c>
      <c r="G20" s="129">
        <f t="shared" si="5"/>
        <v>25053</v>
      </c>
      <c r="H20" s="130">
        <f t="shared" si="3"/>
        <v>48417</v>
      </c>
      <c r="I20" s="130">
        <f t="shared" si="3"/>
        <v>546</v>
      </c>
      <c r="J20" s="22">
        <f t="shared" si="6"/>
        <v>48963</v>
      </c>
      <c r="K20" s="128">
        <v>19991</v>
      </c>
      <c r="L20" s="128">
        <v>349</v>
      </c>
      <c r="M20" s="131">
        <v>90</v>
      </c>
      <c r="N20" s="132">
        <f t="shared" si="7"/>
        <v>20430</v>
      </c>
      <c r="Z20" s="31"/>
      <c r="AA20" s="31"/>
      <c r="AB20" s="31"/>
      <c r="AC20" s="31"/>
      <c r="AD20" s="31"/>
      <c r="AE20" s="31"/>
      <c r="AF20" s="31"/>
      <c r="AG20" s="31"/>
      <c r="AH20" s="31"/>
      <c r="AI20" s="31"/>
      <c r="AJ20" s="31"/>
      <c r="AK20" s="31"/>
      <c r="AL20" s="31"/>
      <c r="AM20" s="31"/>
      <c r="AN20" s="31"/>
      <c r="AO20" s="31"/>
      <c r="AP20" s="31"/>
      <c r="BC20" s="31"/>
      <c r="BD20" s="31"/>
      <c r="BE20" s="31"/>
      <c r="BF20" s="31"/>
      <c r="BG20" s="31"/>
      <c r="BH20" s="31"/>
      <c r="BI20" s="31"/>
      <c r="BJ20" s="31"/>
      <c r="BK20" s="31"/>
    </row>
    <row r="21" spans="1:63" s="30" customFormat="1" ht="30" customHeight="1">
      <c r="A21" s="37" t="s">
        <v>14</v>
      </c>
      <c r="B21" s="127">
        <v>55166</v>
      </c>
      <c r="C21" s="128">
        <v>1771</v>
      </c>
      <c r="D21" s="129">
        <f t="shared" si="4"/>
        <v>56937</v>
      </c>
      <c r="E21" s="128">
        <v>55955</v>
      </c>
      <c r="F21" s="128">
        <v>1469</v>
      </c>
      <c r="G21" s="129">
        <f t="shared" si="5"/>
        <v>57424</v>
      </c>
      <c r="H21" s="130">
        <f t="shared" si="3"/>
        <v>111121</v>
      </c>
      <c r="I21" s="130">
        <f t="shared" si="3"/>
        <v>3240</v>
      </c>
      <c r="J21" s="22">
        <f t="shared" si="6"/>
        <v>114361</v>
      </c>
      <c r="K21" s="128">
        <v>41922</v>
      </c>
      <c r="L21" s="128">
        <v>1754</v>
      </c>
      <c r="M21" s="131">
        <v>323</v>
      </c>
      <c r="N21" s="132">
        <f t="shared" si="7"/>
        <v>43999</v>
      </c>
      <c r="Z21" s="31"/>
      <c r="AA21" s="31"/>
      <c r="AB21" s="31"/>
      <c r="AC21" s="31"/>
      <c r="AD21" s="31"/>
      <c r="AE21" s="31"/>
      <c r="AF21" s="31"/>
      <c r="AG21" s="31"/>
      <c r="AH21" s="31"/>
      <c r="AI21" s="31"/>
      <c r="AJ21" s="31"/>
      <c r="AK21" s="31"/>
      <c r="AL21" s="31"/>
      <c r="AM21" s="31"/>
      <c r="AN21" s="31"/>
      <c r="AO21" s="31"/>
      <c r="AP21" s="31"/>
      <c r="BC21" s="31"/>
      <c r="BD21" s="31"/>
      <c r="BE21" s="31"/>
      <c r="BF21" s="31"/>
      <c r="BG21" s="31"/>
      <c r="BH21" s="31"/>
      <c r="BI21" s="31"/>
      <c r="BJ21" s="31"/>
      <c r="BK21" s="31"/>
    </row>
    <row r="22" spans="1:63" s="30" customFormat="1" ht="30" customHeight="1">
      <c r="A22" s="37" t="s">
        <v>15</v>
      </c>
      <c r="B22" s="127">
        <v>18993</v>
      </c>
      <c r="C22" s="128">
        <v>228</v>
      </c>
      <c r="D22" s="129">
        <f t="shared" si="4"/>
        <v>19221</v>
      </c>
      <c r="E22" s="128">
        <v>19792</v>
      </c>
      <c r="F22" s="128">
        <v>282</v>
      </c>
      <c r="G22" s="129">
        <f t="shared" si="5"/>
        <v>20074</v>
      </c>
      <c r="H22" s="130">
        <f t="shared" si="3"/>
        <v>38785</v>
      </c>
      <c r="I22" s="130">
        <f t="shared" si="3"/>
        <v>510</v>
      </c>
      <c r="J22" s="22">
        <f t="shared" si="6"/>
        <v>39295</v>
      </c>
      <c r="K22" s="128">
        <v>14057</v>
      </c>
      <c r="L22" s="128">
        <v>316</v>
      </c>
      <c r="M22" s="131">
        <v>74</v>
      </c>
      <c r="N22" s="132">
        <f t="shared" si="7"/>
        <v>14447</v>
      </c>
      <c r="Z22" s="31"/>
      <c r="AA22" s="31"/>
      <c r="AB22" s="31"/>
      <c r="AC22" s="31"/>
      <c r="AD22" s="31"/>
      <c r="AE22" s="31"/>
      <c r="AF22" s="31"/>
      <c r="AG22" s="31"/>
      <c r="AH22" s="31"/>
      <c r="AI22" s="31"/>
      <c r="AJ22" s="31"/>
      <c r="AK22" s="31"/>
      <c r="AL22" s="31"/>
      <c r="AM22" s="31"/>
      <c r="AN22" s="31"/>
      <c r="AO22" s="31"/>
      <c r="AP22" s="31"/>
      <c r="BC22" s="31"/>
      <c r="BD22" s="31"/>
      <c r="BE22" s="31"/>
      <c r="BF22" s="31"/>
      <c r="BG22" s="31"/>
      <c r="BH22" s="31"/>
      <c r="BI22" s="31"/>
      <c r="BJ22" s="31"/>
      <c r="BK22" s="31"/>
    </row>
    <row r="23" spans="1:63" s="30" customFormat="1" ht="30" customHeight="1">
      <c r="A23" s="37" t="s">
        <v>16</v>
      </c>
      <c r="B23" s="127">
        <v>10331</v>
      </c>
      <c r="C23" s="128">
        <v>304</v>
      </c>
      <c r="D23" s="129">
        <f t="shared" si="4"/>
        <v>10635</v>
      </c>
      <c r="E23" s="128">
        <v>10630</v>
      </c>
      <c r="F23" s="128">
        <v>214</v>
      </c>
      <c r="G23" s="129">
        <f t="shared" si="5"/>
        <v>10844</v>
      </c>
      <c r="H23" s="130">
        <f t="shared" si="3"/>
        <v>20961</v>
      </c>
      <c r="I23" s="130">
        <f t="shared" si="3"/>
        <v>518</v>
      </c>
      <c r="J23" s="22">
        <f t="shared" si="6"/>
        <v>21479</v>
      </c>
      <c r="K23" s="128">
        <v>7772</v>
      </c>
      <c r="L23" s="128">
        <v>289</v>
      </c>
      <c r="M23" s="131">
        <v>78</v>
      </c>
      <c r="N23" s="132">
        <f t="shared" si="7"/>
        <v>8139</v>
      </c>
      <c r="Z23" s="31"/>
      <c r="AA23" s="31"/>
      <c r="AB23" s="31"/>
      <c r="AC23" s="31"/>
      <c r="AD23" s="31"/>
      <c r="AE23" s="31"/>
      <c r="AF23" s="31"/>
      <c r="AG23" s="31"/>
      <c r="AH23" s="31"/>
      <c r="AI23" s="31"/>
      <c r="AJ23" s="31"/>
      <c r="AK23" s="31"/>
      <c r="AL23" s="31"/>
      <c r="AM23" s="31"/>
      <c r="AN23" s="31"/>
      <c r="AO23" s="31"/>
      <c r="AP23" s="31"/>
      <c r="BC23" s="31"/>
      <c r="BD23" s="31"/>
      <c r="BE23" s="31"/>
      <c r="BF23" s="31"/>
      <c r="BG23" s="31"/>
      <c r="BH23" s="31"/>
      <c r="BI23" s="31"/>
      <c r="BJ23" s="31"/>
      <c r="BK23" s="31"/>
    </row>
    <row r="24" spans="1:63" s="30" customFormat="1" ht="30" customHeight="1">
      <c r="A24" s="37" t="s">
        <v>17</v>
      </c>
      <c r="B24" s="127">
        <v>6142</v>
      </c>
      <c r="C24" s="128">
        <v>174</v>
      </c>
      <c r="D24" s="129">
        <f t="shared" si="4"/>
        <v>6316</v>
      </c>
      <c r="E24" s="128">
        <v>5788</v>
      </c>
      <c r="F24" s="128">
        <v>45</v>
      </c>
      <c r="G24" s="129">
        <f t="shared" si="5"/>
        <v>5833</v>
      </c>
      <c r="H24" s="130">
        <f t="shared" si="3"/>
        <v>11930</v>
      </c>
      <c r="I24" s="130">
        <f t="shared" si="3"/>
        <v>219</v>
      </c>
      <c r="J24" s="22">
        <f t="shared" si="6"/>
        <v>12149</v>
      </c>
      <c r="K24" s="128">
        <v>4195</v>
      </c>
      <c r="L24" s="128">
        <v>183</v>
      </c>
      <c r="M24" s="131">
        <v>17</v>
      </c>
      <c r="N24" s="132">
        <f t="shared" si="7"/>
        <v>4395</v>
      </c>
      <c r="Z24" s="31"/>
      <c r="AA24" s="31"/>
      <c r="AB24" s="31"/>
      <c r="AC24" s="31"/>
      <c r="AD24" s="31"/>
      <c r="AE24" s="31"/>
      <c r="AF24" s="31"/>
      <c r="AG24" s="31"/>
      <c r="AH24" s="31"/>
      <c r="AI24" s="31"/>
      <c r="AJ24" s="31"/>
      <c r="AK24" s="31"/>
      <c r="AL24" s="31"/>
      <c r="AM24" s="31"/>
      <c r="AN24" s="31"/>
      <c r="AO24" s="31"/>
      <c r="AP24" s="31"/>
      <c r="BC24" s="31"/>
      <c r="BD24" s="31"/>
      <c r="BE24" s="31"/>
      <c r="BF24" s="31"/>
      <c r="BG24" s="31"/>
      <c r="BH24" s="31"/>
      <c r="BI24" s="31"/>
      <c r="BJ24" s="31"/>
      <c r="BK24" s="31"/>
    </row>
    <row r="25" spans="1:63" s="30" customFormat="1" ht="30" customHeight="1">
      <c r="A25" s="37" t="s">
        <v>18</v>
      </c>
      <c r="B25" s="20">
        <v>10204</v>
      </c>
      <c r="C25" s="21">
        <v>452</v>
      </c>
      <c r="D25" s="129">
        <f t="shared" si="4"/>
        <v>10656</v>
      </c>
      <c r="E25" s="21">
        <v>10294</v>
      </c>
      <c r="F25" s="21">
        <v>399</v>
      </c>
      <c r="G25" s="129">
        <f t="shared" si="5"/>
        <v>10693</v>
      </c>
      <c r="H25" s="130">
        <f t="shared" si="3"/>
        <v>20498</v>
      </c>
      <c r="I25" s="130">
        <f t="shared" si="3"/>
        <v>851</v>
      </c>
      <c r="J25" s="22">
        <f t="shared" si="6"/>
        <v>21349</v>
      </c>
      <c r="K25" s="21">
        <v>7470</v>
      </c>
      <c r="L25" s="21">
        <v>398</v>
      </c>
      <c r="M25" s="26">
        <v>74</v>
      </c>
      <c r="N25" s="132">
        <f t="shared" si="7"/>
        <v>7942</v>
      </c>
      <c r="Z25" s="31"/>
      <c r="AA25" s="31"/>
      <c r="AB25" s="31"/>
      <c r="AC25" s="31"/>
      <c r="AD25" s="31"/>
      <c r="AE25" s="31"/>
      <c r="AF25" s="31"/>
      <c r="AG25" s="31"/>
      <c r="AH25" s="31"/>
      <c r="AI25" s="31"/>
      <c r="AJ25" s="31"/>
      <c r="AK25" s="31"/>
      <c r="AL25" s="31"/>
      <c r="AM25" s="31"/>
      <c r="AN25" s="31"/>
      <c r="AO25" s="31"/>
      <c r="AP25" s="31"/>
      <c r="BC25" s="31"/>
      <c r="BD25" s="31"/>
      <c r="BE25" s="31"/>
      <c r="BF25" s="31"/>
      <c r="BG25" s="31"/>
      <c r="BH25" s="31"/>
      <c r="BI25" s="31"/>
      <c r="BJ25" s="31"/>
      <c r="BK25" s="31"/>
    </row>
    <row r="26" spans="1:63" s="30" customFormat="1" ht="30" customHeight="1">
      <c r="A26" s="37" t="s">
        <v>19</v>
      </c>
      <c r="B26" s="127">
        <v>3523</v>
      </c>
      <c r="C26" s="128">
        <v>96</v>
      </c>
      <c r="D26" s="129">
        <f t="shared" si="4"/>
        <v>3619</v>
      </c>
      <c r="E26" s="128">
        <v>3656</v>
      </c>
      <c r="F26" s="128">
        <v>74</v>
      </c>
      <c r="G26" s="129">
        <f t="shared" si="5"/>
        <v>3730</v>
      </c>
      <c r="H26" s="130">
        <f aca="true" t="shared" si="8" ref="H26:I28">B26+E26</f>
        <v>7179</v>
      </c>
      <c r="I26" s="130">
        <f t="shared" si="8"/>
        <v>170</v>
      </c>
      <c r="J26" s="22">
        <f t="shared" si="6"/>
        <v>7349</v>
      </c>
      <c r="K26" s="128">
        <v>2874</v>
      </c>
      <c r="L26" s="128">
        <v>77</v>
      </c>
      <c r="M26" s="131">
        <v>28</v>
      </c>
      <c r="N26" s="132">
        <f t="shared" si="7"/>
        <v>2979</v>
      </c>
      <c r="Z26" s="31"/>
      <c r="AA26" s="31"/>
      <c r="AB26" s="31"/>
      <c r="AC26" s="31"/>
      <c r="AD26" s="31"/>
      <c r="AE26" s="31"/>
      <c r="AF26" s="31"/>
      <c r="AG26" s="31"/>
      <c r="AH26" s="31"/>
      <c r="AI26" s="31"/>
      <c r="AJ26" s="31"/>
      <c r="AK26" s="31"/>
      <c r="AL26" s="31"/>
      <c r="AM26" s="31"/>
      <c r="AN26" s="31"/>
      <c r="AO26" s="31"/>
      <c r="AP26" s="31"/>
      <c r="BC26" s="31"/>
      <c r="BD26" s="31"/>
      <c r="BE26" s="31"/>
      <c r="BF26" s="31"/>
      <c r="BG26" s="31"/>
      <c r="BH26" s="31"/>
      <c r="BI26" s="31"/>
      <c r="BJ26" s="31"/>
      <c r="BK26" s="31"/>
    </row>
    <row r="27" spans="1:63" s="30" customFormat="1" ht="30" customHeight="1">
      <c r="A27" s="37" t="s">
        <v>20</v>
      </c>
      <c r="B27" s="127">
        <v>3351</v>
      </c>
      <c r="C27" s="128">
        <v>27</v>
      </c>
      <c r="D27" s="129">
        <f t="shared" si="4"/>
        <v>3378</v>
      </c>
      <c r="E27" s="128">
        <v>3578</v>
      </c>
      <c r="F27" s="128">
        <v>34</v>
      </c>
      <c r="G27" s="129">
        <f t="shared" si="5"/>
        <v>3612</v>
      </c>
      <c r="H27" s="130">
        <f t="shared" si="8"/>
        <v>6929</v>
      </c>
      <c r="I27" s="130">
        <f t="shared" si="8"/>
        <v>61</v>
      </c>
      <c r="J27" s="22">
        <f t="shared" si="6"/>
        <v>6990</v>
      </c>
      <c r="K27" s="128">
        <v>2545</v>
      </c>
      <c r="L27" s="128">
        <v>41</v>
      </c>
      <c r="M27" s="131">
        <v>16</v>
      </c>
      <c r="N27" s="42">
        <f t="shared" si="7"/>
        <v>2602</v>
      </c>
      <c r="Z27" s="31"/>
      <c r="AA27" s="31"/>
      <c r="AB27" s="31"/>
      <c r="AC27" s="31"/>
      <c r="AD27" s="31"/>
      <c r="AE27" s="31"/>
      <c r="AF27" s="31"/>
      <c r="AG27" s="31"/>
      <c r="AH27" s="31"/>
      <c r="AI27" s="31"/>
      <c r="AJ27" s="31"/>
      <c r="AK27" s="31"/>
      <c r="AL27" s="31"/>
      <c r="AM27" s="31"/>
      <c r="AN27" s="31"/>
      <c r="AO27" s="31"/>
      <c r="AP27" s="31"/>
      <c r="BC27" s="31"/>
      <c r="BD27" s="31"/>
      <c r="BE27" s="31"/>
      <c r="BF27" s="31"/>
      <c r="BG27" s="31"/>
      <c r="BH27" s="31"/>
      <c r="BI27" s="31"/>
      <c r="BJ27" s="31"/>
      <c r="BK27" s="31"/>
    </row>
    <row r="28" spans="1:63" s="30" customFormat="1" ht="30" customHeight="1" thickBot="1">
      <c r="A28" s="38" t="s">
        <v>21</v>
      </c>
      <c r="B28" s="133">
        <v>3642</v>
      </c>
      <c r="C28" s="134">
        <v>7</v>
      </c>
      <c r="D28" s="135">
        <f t="shared" si="4"/>
        <v>3649</v>
      </c>
      <c r="E28" s="134">
        <v>3877</v>
      </c>
      <c r="F28" s="134">
        <v>27</v>
      </c>
      <c r="G28" s="135">
        <f t="shared" si="5"/>
        <v>3904</v>
      </c>
      <c r="H28" s="136">
        <f t="shared" si="8"/>
        <v>7519</v>
      </c>
      <c r="I28" s="136">
        <f t="shared" si="8"/>
        <v>34</v>
      </c>
      <c r="J28" s="28">
        <f t="shared" si="6"/>
        <v>7553</v>
      </c>
      <c r="K28" s="134">
        <v>2806</v>
      </c>
      <c r="L28" s="134">
        <v>20</v>
      </c>
      <c r="M28" s="137">
        <v>14</v>
      </c>
      <c r="N28" s="43">
        <f t="shared" si="7"/>
        <v>2840</v>
      </c>
      <c r="Z28" s="31"/>
      <c r="AA28" s="31"/>
      <c r="AB28" s="31"/>
      <c r="AC28" s="31"/>
      <c r="AD28" s="31"/>
      <c r="AE28" s="31"/>
      <c r="AF28" s="31"/>
      <c r="AG28" s="31"/>
      <c r="AH28" s="31"/>
      <c r="AI28" s="31"/>
      <c r="AJ28" s="31"/>
      <c r="AK28" s="31"/>
      <c r="AL28" s="31"/>
      <c r="AM28" s="31"/>
      <c r="AN28" s="31"/>
      <c r="AO28" s="31"/>
      <c r="AP28" s="31"/>
      <c r="BC28" s="31"/>
      <c r="BD28" s="31"/>
      <c r="BE28" s="31"/>
      <c r="BF28" s="31"/>
      <c r="BG28" s="31"/>
      <c r="BH28" s="31"/>
      <c r="BI28" s="31"/>
      <c r="BJ28" s="31"/>
      <c r="BK28" s="31"/>
    </row>
    <row r="29" spans="1:14" ht="49.5" customHeight="1">
      <c r="A29" s="138" t="s">
        <v>67</v>
      </c>
      <c r="B29" s="138"/>
      <c r="C29" s="138"/>
      <c r="D29" s="138"/>
      <c r="E29" s="138"/>
      <c r="F29" s="138"/>
      <c r="G29" s="138"/>
      <c r="H29" s="138"/>
      <c r="I29" s="138"/>
      <c r="J29" s="138"/>
      <c r="K29" s="138"/>
      <c r="L29" s="138"/>
      <c r="M29" s="138"/>
      <c r="N29" s="138"/>
    </row>
    <row r="30" spans="1:14" ht="30.75" customHeight="1">
      <c r="A30" s="139" t="s">
        <v>68</v>
      </c>
      <c r="B30" s="139"/>
      <c r="C30" s="139"/>
      <c r="D30" s="139"/>
      <c r="E30" s="139"/>
      <c r="F30" s="139"/>
      <c r="G30" s="139"/>
      <c r="H30" s="139"/>
      <c r="I30" s="139"/>
      <c r="J30" s="139"/>
      <c r="K30" s="139"/>
      <c r="L30" s="139"/>
      <c r="M30" s="139"/>
      <c r="N30" s="139"/>
    </row>
  </sheetData>
  <sheetProtection/>
  <mergeCells count="8">
    <mergeCell ref="A30:N30"/>
    <mergeCell ref="A29:N29"/>
    <mergeCell ref="B2:M2"/>
    <mergeCell ref="B4:J4"/>
    <mergeCell ref="K4:N4"/>
    <mergeCell ref="B5:D5"/>
    <mergeCell ref="E5:G5"/>
    <mergeCell ref="H5:J5"/>
  </mergeCells>
  <printOptions/>
  <pageMargins left="0.7874015748031497" right="0.7874015748031497" top="0.7480314960629921" bottom="0.7480314960629921" header="0.5118110236220472" footer="0.5118110236220472"/>
  <pageSetup horizontalDpi="600" verticalDpi="600" orientation="landscape" paperSize="9" scale="64" r:id="rId1"/>
  <ignoredErrors>
    <ignoredError sqref="B8:C8" formulaRange="1"/>
  </ignoredErrors>
</worksheet>
</file>

<file path=xl/worksheets/sheet3.xml><?xml version="1.0" encoding="utf-8"?>
<worksheet xmlns="http://schemas.openxmlformats.org/spreadsheetml/2006/main" xmlns:r="http://schemas.openxmlformats.org/officeDocument/2006/relationships">
  <dimension ref="A1:AQ29"/>
  <sheetViews>
    <sheetView view="pageBreakPreview" zoomScale="60" zoomScaleNormal="70" zoomScalePageLayoutView="0" workbookViewId="0" topLeftCell="A1">
      <selection activeCell="B3" sqref="B3"/>
    </sheetView>
  </sheetViews>
  <sheetFormatPr defaultColWidth="10.66015625" defaultRowHeight="18"/>
  <cols>
    <col min="1" max="1" width="15.66015625" style="8" customWidth="1"/>
    <col min="2" max="9" width="10.66015625" style="8" customWidth="1"/>
    <col min="10" max="10" width="11.08203125" style="8" bestFit="1" customWidth="1"/>
    <col min="11" max="13" width="11.08203125" style="8" customWidth="1"/>
    <col min="14" max="14" width="11" style="8" bestFit="1" customWidth="1"/>
    <col min="15" max="23" width="2.66015625" style="8" customWidth="1"/>
    <col min="24" max="25" width="3.66015625" style="8" customWidth="1"/>
    <col min="26" max="32" width="2.66015625" style="8" customWidth="1"/>
    <col min="33" max="34" width="3.66015625" style="8" customWidth="1"/>
    <col min="35" max="35" width="10.66015625" style="8" customWidth="1"/>
    <col min="36" max="43" width="9.66015625" style="8" customWidth="1"/>
    <col min="44" max="16384" width="10.66015625" style="8" customWidth="1"/>
  </cols>
  <sheetData>
    <row r="1" spans="1:14" s="30" customFormat="1" ht="17.25">
      <c r="A1" s="29"/>
      <c r="B1" s="8"/>
      <c r="C1" s="8"/>
      <c r="D1" s="8"/>
      <c r="E1" s="8"/>
      <c r="F1" s="8"/>
      <c r="G1" s="8"/>
      <c r="H1" s="8"/>
      <c r="I1" s="8"/>
      <c r="J1" s="8"/>
      <c r="K1" s="8"/>
      <c r="L1" s="8"/>
      <c r="M1" s="8"/>
      <c r="N1" s="8"/>
    </row>
    <row r="2" spans="1:14" s="45" customFormat="1" ht="21">
      <c r="A2" s="46"/>
      <c r="B2" s="140" t="s">
        <v>77</v>
      </c>
      <c r="C2" s="140"/>
      <c r="D2" s="140"/>
      <c r="E2" s="140"/>
      <c r="F2" s="140"/>
      <c r="G2" s="140"/>
      <c r="H2" s="140"/>
      <c r="I2" s="140"/>
      <c r="J2" s="140"/>
      <c r="K2" s="140"/>
      <c r="L2" s="140"/>
      <c r="M2" s="76"/>
      <c r="N2" s="44"/>
    </row>
    <row r="3" spans="1:14" s="30" customFormat="1" ht="19.5" customHeight="1" thickBot="1">
      <c r="A3" s="8"/>
      <c r="B3" s="8"/>
      <c r="C3" s="8"/>
      <c r="D3" s="8"/>
      <c r="E3" s="8"/>
      <c r="F3" s="8"/>
      <c r="G3" s="8"/>
      <c r="H3" s="9"/>
      <c r="I3" s="9"/>
      <c r="J3" s="9"/>
      <c r="K3" s="9"/>
      <c r="L3" s="9"/>
      <c r="M3" s="9"/>
      <c r="N3" s="9"/>
    </row>
    <row r="4" spans="1:43" s="30" customFormat="1" ht="19.5" customHeight="1">
      <c r="A4" s="32"/>
      <c r="B4" s="141" t="s">
        <v>52</v>
      </c>
      <c r="C4" s="142"/>
      <c r="D4" s="142"/>
      <c r="E4" s="142"/>
      <c r="F4" s="142"/>
      <c r="G4" s="142"/>
      <c r="H4" s="142"/>
      <c r="I4" s="142"/>
      <c r="J4" s="143"/>
      <c r="K4" s="144" t="s">
        <v>58</v>
      </c>
      <c r="L4" s="142"/>
      <c r="M4" s="142"/>
      <c r="N4" s="145"/>
      <c r="AI4" s="31"/>
      <c r="AJ4" s="31"/>
      <c r="AK4" s="31"/>
      <c r="AL4" s="31"/>
      <c r="AM4" s="31"/>
      <c r="AN4" s="31"/>
      <c r="AO4" s="31"/>
      <c r="AP4" s="31"/>
      <c r="AQ4" s="31"/>
    </row>
    <row r="5" spans="1:43" s="30" customFormat="1" ht="19.5" customHeight="1">
      <c r="A5" s="33"/>
      <c r="B5" s="146" t="s">
        <v>46</v>
      </c>
      <c r="C5" s="147"/>
      <c r="D5" s="147"/>
      <c r="E5" s="147" t="s">
        <v>53</v>
      </c>
      <c r="F5" s="147"/>
      <c r="G5" s="148"/>
      <c r="H5" s="149" t="s">
        <v>54</v>
      </c>
      <c r="I5" s="150"/>
      <c r="J5" s="151"/>
      <c r="K5" s="152" t="s">
        <v>65</v>
      </c>
      <c r="L5" s="152" t="s">
        <v>56</v>
      </c>
      <c r="M5" s="152" t="s">
        <v>66</v>
      </c>
      <c r="N5" s="154" t="s">
        <v>62</v>
      </c>
      <c r="AI5" s="31"/>
      <c r="AJ5" s="31"/>
      <c r="AK5" s="31"/>
      <c r="AL5" s="31"/>
      <c r="AM5" s="31"/>
      <c r="AN5" s="31"/>
      <c r="AO5" s="31"/>
      <c r="AP5" s="31"/>
      <c r="AQ5" s="31"/>
    </row>
    <row r="6" spans="1:14" s="30" customFormat="1" ht="19.5" customHeight="1" thickBot="1">
      <c r="A6" s="34"/>
      <c r="B6" s="10" t="s">
        <v>55</v>
      </c>
      <c r="C6" s="11" t="s">
        <v>56</v>
      </c>
      <c r="D6" s="11" t="s">
        <v>57</v>
      </c>
      <c r="E6" s="11" t="s">
        <v>55</v>
      </c>
      <c r="F6" s="11" t="s">
        <v>56</v>
      </c>
      <c r="G6" s="11" t="s">
        <v>57</v>
      </c>
      <c r="H6" s="11" t="s">
        <v>55</v>
      </c>
      <c r="I6" s="11" t="s">
        <v>56</v>
      </c>
      <c r="J6" s="12" t="s">
        <v>57</v>
      </c>
      <c r="K6" s="153"/>
      <c r="L6" s="153"/>
      <c r="M6" s="153"/>
      <c r="N6" s="155"/>
    </row>
    <row r="7" spans="1:14" s="30" customFormat="1" ht="30" customHeight="1" thickTop="1">
      <c r="A7" s="92" t="s">
        <v>3</v>
      </c>
      <c r="B7" s="13">
        <f aca="true" t="shared" si="0" ref="B7:M7">SUM(B10:B28)</f>
        <v>-1149</v>
      </c>
      <c r="C7" s="14">
        <f t="shared" si="0"/>
        <v>2449</v>
      </c>
      <c r="D7" s="15">
        <f t="shared" si="0"/>
        <v>1300</v>
      </c>
      <c r="E7" s="15">
        <f t="shared" si="0"/>
        <v>-1712</v>
      </c>
      <c r="F7" s="15">
        <f t="shared" si="0"/>
        <v>1280</v>
      </c>
      <c r="G7" s="15">
        <f t="shared" si="0"/>
        <v>-432</v>
      </c>
      <c r="H7" s="16">
        <f t="shared" si="0"/>
        <v>-2861</v>
      </c>
      <c r="I7" s="16">
        <f t="shared" si="0"/>
        <v>3729</v>
      </c>
      <c r="J7" s="15">
        <f t="shared" si="0"/>
        <v>868</v>
      </c>
      <c r="K7" s="15">
        <f t="shared" si="0"/>
        <v>5315</v>
      </c>
      <c r="L7" s="15">
        <f t="shared" si="0"/>
        <v>2912</v>
      </c>
      <c r="M7" s="15">
        <f t="shared" si="0"/>
        <v>119</v>
      </c>
      <c r="N7" s="41">
        <f>K7+L7+M7</f>
        <v>8346</v>
      </c>
    </row>
    <row r="8" spans="1:14" s="30" customFormat="1" ht="30" customHeight="1">
      <c r="A8" s="93" t="s">
        <v>60</v>
      </c>
      <c r="B8" s="27">
        <f aca="true" t="shared" si="1" ref="B8:M8">SUM(B10:B22)</f>
        <v>-1016</v>
      </c>
      <c r="C8" s="14">
        <f t="shared" si="1"/>
        <v>2349</v>
      </c>
      <c r="D8" s="15">
        <f t="shared" si="1"/>
        <v>1333</v>
      </c>
      <c r="E8" s="15">
        <f t="shared" si="1"/>
        <v>-1419</v>
      </c>
      <c r="F8" s="15">
        <f t="shared" si="1"/>
        <v>1175</v>
      </c>
      <c r="G8" s="15">
        <f t="shared" si="1"/>
        <v>-244</v>
      </c>
      <c r="H8" s="16">
        <f t="shared" si="1"/>
        <v>-2435</v>
      </c>
      <c r="I8" s="16">
        <f t="shared" si="1"/>
        <v>3524</v>
      </c>
      <c r="J8" s="15">
        <f t="shared" si="1"/>
        <v>1089</v>
      </c>
      <c r="K8" s="15">
        <f t="shared" si="1"/>
        <v>5043</v>
      </c>
      <c r="L8" s="15">
        <f t="shared" si="1"/>
        <v>2813</v>
      </c>
      <c r="M8" s="15">
        <f t="shared" si="1"/>
        <v>111</v>
      </c>
      <c r="N8" s="41">
        <f>K8+L8+M8</f>
        <v>7967</v>
      </c>
    </row>
    <row r="9" spans="1:14" s="30" customFormat="1" ht="30" customHeight="1">
      <c r="A9" s="93" t="s">
        <v>61</v>
      </c>
      <c r="B9" s="27">
        <f aca="true" t="shared" si="2" ref="B9:M9">SUM(B23:B28)</f>
        <v>-133</v>
      </c>
      <c r="C9" s="88">
        <f t="shared" si="2"/>
        <v>100</v>
      </c>
      <c r="D9" s="15">
        <f t="shared" si="2"/>
        <v>-33</v>
      </c>
      <c r="E9" s="15">
        <f t="shared" si="2"/>
        <v>-293</v>
      </c>
      <c r="F9" s="15">
        <f t="shared" si="2"/>
        <v>105</v>
      </c>
      <c r="G9" s="15">
        <f t="shared" si="2"/>
        <v>-188</v>
      </c>
      <c r="H9" s="16">
        <f t="shared" si="2"/>
        <v>-426</v>
      </c>
      <c r="I9" s="16">
        <f t="shared" si="2"/>
        <v>205</v>
      </c>
      <c r="J9" s="15">
        <f t="shared" si="2"/>
        <v>-221</v>
      </c>
      <c r="K9" s="15">
        <f t="shared" si="2"/>
        <v>272</v>
      </c>
      <c r="L9" s="15">
        <f t="shared" si="2"/>
        <v>99</v>
      </c>
      <c r="M9" s="15">
        <f t="shared" si="2"/>
        <v>8</v>
      </c>
      <c r="N9" s="41">
        <f>K9+L9+M9</f>
        <v>379</v>
      </c>
    </row>
    <row r="10" spans="1:43" s="30" customFormat="1" ht="30" customHeight="1">
      <c r="A10" s="35" t="s">
        <v>4</v>
      </c>
      <c r="B10" s="87">
        <f>'住民基本台帳人口（令和２年1月1日現在）'!B10-'【参考】住民基本台帳人口（平成31年1月1日現在）'!B10</f>
        <v>361</v>
      </c>
      <c r="C10" s="89">
        <f>'住民基本台帳人口（令和２年1月1日現在）'!C10-'【参考】住民基本台帳人口（平成31年1月1日現在）'!C10</f>
        <v>128</v>
      </c>
      <c r="D10" s="91">
        <f>'住民基本台帳人口（令和２年1月1日現在）'!D10-'【参考】住民基本台帳人口（平成31年1月1日現在）'!D10</f>
        <v>489</v>
      </c>
      <c r="E10" s="89">
        <f>'住民基本台帳人口（令和２年1月1日現在）'!E10-'【参考】住民基本台帳人口（平成31年1月1日現在）'!E10</f>
        <v>316</v>
      </c>
      <c r="F10" s="89">
        <f>'住民基本台帳人口（令和２年1月1日現在）'!F10-'【参考】住民基本台帳人口（平成31年1月1日現在）'!F10</f>
        <v>60</v>
      </c>
      <c r="G10" s="91">
        <f>'住民基本台帳人口（令和２年1月1日現在）'!G10-'【参考】住民基本台帳人口（平成31年1月1日現在）'!G10</f>
        <v>376</v>
      </c>
      <c r="H10" s="91">
        <f>'住民基本台帳人口（令和２年1月1日現在）'!H10-'【参考】住民基本台帳人口（平成31年1月1日現在）'!H10</f>
        <v>677</v>
      </c>
      <c r="I10" s="91">
        <f>'住民基本台帳人口（令和２年1月1日現在）'!I10-'【参考】住民基本台帳人口（平成31年1月1日現在）'!I10</f>
        <v>188</v>
      </c>
      <c r="J10" s="91">
        <f>'住民基本台帳人口（令和２年1月1日現在）'!J10-'【参考】住民基本台帳人口（平成31年1月1日現在）'!J10</f>
        <v>865</v>
      </c>
      <c r="K10" s="90">
        <f>'住民基本台帳人口（令和２年1月1日現在）'!K10-'【参考】住民基本台帳人口（平成31年1月1日現在）'!K10</f>
        <v>1872</v>
      </c>
      <c r="L10" s="90">
        <f>'住民基本台帳人口（令和２年1月1日現在）'!L10-'【参考】住民基本台帳人口（平成31年1月1日現在）'!L10</f>
        <v>181</v>
      </c>
      <c r="M10" s="90">
        <f>'住民基本台帳人口（令和２年1月1日現在）'!M10-'【参考】住民基本台帳人口（平成31年1月1日現在）'!M10</f>
        <v>47</v>
      </c>
      <c r="N10" s="119">
        <f>'住民基本台帳人口（令和２年1月1日現在）'!N10-'【参考】住民基本台帳人口（平成31年1月1日現在）'!N10</f>
        <v>2100</v>
      </c>
      <c r="AI10" s="31"/>
      <c r="AJ10" s="31"/>
      <c r="AK10" s="31"/>
      <c r="AL10" s="31"/>
      <c r="AM10" s="31"/>
      <c r="AN10" s="31"/>
      <c r="AO10" s="31"/>
      <c r="AP10" s="31"/>
      <c r="AQ10" s="31"/>
    </row>
    <row r="11" spans="1:43" s="30" customFormat="1" ht="30" customHeight="1">
      <c r="A11" s="36" t="s">
        <v>5</v>
      </c>
      <c r="B11" s="87">
        <f>'住民基本台帳人口（令和２年1月1日現在）'!B11-'【参考】住民基本台帳人口（平成31年1月1日現在）'!B11</f>
        <v>-96</v>
      </c>
      <c r="C11" s="89">
        <f>'住民基本台帳人口（令和２年1月1日現在）'!C11-'【参考】住民基本台帳人口（平成31年1月1日現在）'!C11</f>
        <v>140</v>
      </c>
      <c r="D11" s="91">
        <f>'住民基本台帳人口（令和２年1月1日現在）'!D11-'【参考】住民基本台帳人口（平成31年1月1日現在）'!D11</f>
        <v>44</v>
      </c>
      <c r="E11" s="89">
        <f>'住民基本台帳人口（令和２年1月1日現在）'!E11-'【参考】住民基本台帳人口（平成31年1月1日現在）'!E11</f>
        <v>-309</v>
      </c>
      <c r="F11" s="89">
        <f>'住民基本台帳人口（令和２年1月1日現在）'!F11-'【参考】住民基本台帳人口（平成31年1月1日現在）'!F11</f>
        <v>69</v>
      </c>
      <c r="G11" s="91">
        <f>'住民基本台帳人口（令和２年1月1日現在）'!G11-'【参考】住民基本台帳人口（平成31年1月1日現在）'!G11</f>
        <v>-240</v>
      </c>
      <c r="H11" s="91">
        <f>'住民基本台帳人口（令和２年1月1日現在）'!H11-'【参考】住民基本台帳人口（平成31年1月1日現在）'!H11</f>
        <v>-405</v>
      </c>
      <c r="I11" s="91">
        <f>'住民基本台帳人口（令和２年1月1日現在）'!I11-'【参考】住民基本台帳人口（平成31年1月1日現在）'!I11</f>
        <v>209</v>
      </c>
      <c r="J11" s="91">
        <f>'住民基本台帳人口（令和２年1月1日現在）'!J11-'【参考】住民基本台帳人口（平成31年1月1日現在）'!J11</f>
        <v>-196</v>
      </c>
      <c r="K11" s="90">
        <f>'住民基本台帳人口（令和２年1月1日現在）'!K11-'【参考】住民基本台帳人口（平成31年1月1日現在）'!K11</f>
        <v>331</v>
      </c>
      <c r="L11" s="90">
        <f>'住民基本台帳人口（令和２年1月1日現在）'!L11-'【参考】住民基本台帳人口（平成31年1月1日現在）'!L11</f>
        <v>163</v>
      </c>
      <c r="M11" s="90">
        <f>'住民基本台帳人口（令和２年1月1日現在）'!M11-'【参考】住民基本台帳人口（平成31年1月1日現在）'!M11</f>
        <v>1</v>
      </c>
      <c r="N11" s="120">
        <f>'住民基本台帳人口（令和２年1月1日現在）'!N11-'【参考】住民基本台帳人口（平成31年1月1日現在）'!N11</f>
        <v>495</v>
      </c>
      <c r="AI11" s="31"/>
      <c r="AJ11" s="31"/>
      <c r="AK11" s="31"/>
      <c r="AL11" s="31"/>
      <c r="AM11" s="31"/>
      <c r="AN11" s="31"/>
      <c r="AO11" s="31"/>
      <c r="AP11" s="31"/>
      <c r="AQ11" s="31"/>
    </row>
    <row r="12" spans="1:43" s="30" customFormat="1" ht="30" customHeight="1">
      <c r="A12" s="36" t="s">
        <v>6</v>
      </c>
      <c r="B12" s="87">
        <f>'住民基本台帳人口（令和２年1月1日現在）'!B12-'【参考】住民基本台帳人口（平成31年1月1日現在）'!B12</f>
        <v>-508</v>
      </c>
      <c r="C12" s="89">
        <f>'住民基本台帳人口（令和２年1月1日現在）'!C12-'【参考】住民基本台帳人口（平成31年1月1日現在）'!C12</f>
        <v>310</v>
      </c>
      <c r="D12" s="91">
        <f>'住民基本台帳人口（令和２年1月1日現在）'!D12-'【参考】住民基本台帳人口（平成31年1月1日現在）'!D12</f>
        <v>-198</v>
      </c>
      <c r="E12" s="89">
        <f>'住民基本台帳人口（令和２年1月1日現在）'!E12-'【参考】住民基本台帳人口（平成31年1月1日現在）'!E12</f>
        <v>-536</v>
      </c>
      <c r="F12" s="89">
        <f>'住民基本台帳人口（令和２年1月1日現在）'!F12-'【参考】住民基本台帳人口（平成31年1月1日現在）'!F12</f>
        <v>128</v>
      </c>
      <c r="G12" s="91">
        <f>'住民基本台帳人口（令和２年1月1日現在）'!G12-'【参考】住民基本台帳人口（平成31年1月1日現在）'!G12</f>
        <v>-408</v>
      </c>
      <c r="H12" s="91">
        <f>'住民基本台帳人口（令和２年1月1日現在）'!H12-'【参考】住民基本台帳人口（平成31年1月1日現在）'!H12</f>
        <v>-1044</v>
      </c>
      <c r="I12" s="91">
        <f>'住民基本台帳人口（令和２年1月1日現在）'!I12-'【参考】住民基本台帳人口（平成31年1月1日現在）'!I12</f>
        <v>438</v>
      </c>
      <c r="J12" s="91">
        <f>'住民基本台帳人口（令和２年1月1日現在）'!J12-'【参考】住民基本台帳人口（平成31年1月1日現在）'!J12</f>
        <v>-606</v>
      </c>
      <c r="K12" s="90">
        <f>'住民基本台帳人口（令和２年1月1日現在）'!K12-'【参考】住民基本台帳人口（平成31年1月1日現在）'!K12</f>
        <v>224</v>
      </c>
      <c r="L12" s="90">
        <f>'住民基本台帳人口（令和２年1月1日現在）'!L12-'【参考】住民基本台帳人口（平成31年1月1日現在）'!L12</f>
        <v>351</v>
      </c>
      <c r="M12" s="90">
        <f>'住民基本台帳人口（令和２年1月1日現在）'!M12-'【参考】住民基本台帳人口（平成31年1月1日現在）'!M12</f>
        <v>7</v>
      </c>
      <c r="N12" s="120">
        <f>'住民基本台帳人口（令和２年1月1日現在）'!N12-'【参考】住民基本台帳人口（平成31年1月1日現在）'!N12</f>
        <v>582</v>
      </c>
      <c r="AI12" s="31"/>
      <c r="AJ12" s="31"/>
      <c r="AK12" s="31"/>
      <c r="AL12" s="31"/>
      <c r="AM12" s="31"/>
      <c r="AN12" s="31"/>
      <c r="AO12" s="31"/>
      <c r="AP12" s="31"/>
      <c r="AQ12" s="31"/>
    </row>
    <row r="13" spans="1:43" s="30" customFormat="1" ht="30" customHeight="1">
      <c r="A13" s="37" t="s">
        <v>7</v>
      </c>
      <c r="B13" s="87">
        <f>'住民基本台帳人口（令和２年1月1日現在）'!B13-'【参考】住民基本台帳人口（平成31年1月1日現在）'!B13</f>
        <v>-151</v>
      </c>
      <c r="C13" s="89">
        <f>'住民基本台帳人口（令和２年1月1日現在）'!C13-'【参考】住民基本台帳人口（平成31年1月1日現在）'!C13</f>
        <v>127</v>
      </c>
      <c r="D13" s="91">
        <f>'住民基本台帳人口（令和２年1月1日現在）'!D13-'【参考】住民基本台帳人口（平成31年1月1日現在）'!D13</f>
        <v>-24</v>
      </c>
      <c r="E13" s="89">
        <f>'住民基本台帳人口（令和２年1月1日現在）'!E13-'【参考】住民基本台帳人口（平成31年1月1日現在）'!E13</f>
        <v>-160</v>
      </c>
      <c r="F13" s="89">
        <f>'住民基本台帳人口（令和２年1月1日現在）'!F13-'【参考】住民基本台帳人口（平成31年1月1日現在）'!F13</f>
        <v>85</v>
      </c>
      <c r="G13" s="91">
        <f>'住民基本台帳人口（令和２年1月1日現在）'!G13-'【参考】住民基本台帳人口（平成31年1月1日現在）'!G13</f>
        <v>-75</v>
      </c>
      <c r="H13" s="91">
        <f>'住民基本台帳人口（令和２年1月1日現在）'!H13-'【参考】住民基本台帳人口（平成31年1月1日現在）'!H13</f>
        <v>-311</v>
      </c>
      <c r="I13" s="91">
        <f>'住民基本台帳人口（令和２年1月1日現在）'!I13-'【参考】住民基本台帳人口（平成31年1月1日現在）'!I13</f>
        <v>212</v>
      </c>
      <c r="J13" s="91">
        <f>'住民基本台帳人口（令和２年1月1日現在）'!J13-'【参考】住民基本台帳人口（平成31年1月1日現在）'!J13</f>
        <v>-99</v>
      </c>
      <c r="K13" s="90">
        <f>'住民基本台帳人口（令和２年1月1日現在）'!K13-'【参考】住民基本台帳人口（平成31年1月1日現在）'!K13</f>
        <v>246</v>
      </c>
      <c r="L13" s="90">
        <f>'住民基本台帳人口（令和２年1月1日現在）'!L13-'【参考】住民基本台帳人口（平成31年1月1日現在）'!L13</f>
        <v>133</v>
      </c>
      <c r="M13" s="90">
        <f>'住民基本台帳人口（令和２年1月1日現在）'!M13-'【参考】住民基本台帳人口（平成31年1月1日現在）'!M13</f>
        <v>15</v>
      </c>
      <c r="N13" s="120">
        <f>'住民基本台帳人口（令和２年1月1日現在）'!N13-'【参考】住民基本台帳人口（平成31年1月1日現在）'!N13</f>
        <v>394</v>
      </c>
      <c r="AI13" s="31"/>
      <c r="AJ13" s="31"/>
      <c r="AK13" s="31"/>
      <c r="AL13" s="31"/>
      <c r="AM13" s="31"/>
      <c r="AN13" s="31"/>
      <c r="AO13" s="31"/>
      <c r="AP13" s="31"/>
      <c r="AQ13" s="31"/>
    </row>
    <row r="14" spans="1:43" s="30" customFormat="1" ht="30" customHeight="1">
      <c r="A14" s="37" t="s">
        <v>8</v>
      </c>
      <c r="B14" s="87">
        <f>'住民基本台帳人口（令和２年1月1日現在）'!B14-'【参考】住民基本台帳人口（平成31年1月1日現在）'!B14</f>
        <v>216</v>
      </c>
      <c r="C14" s="89">
        <f>'住民基本台帳人口（令和２年1月1日現在）'!C14-'【参考】住民基本台帳人口（平成31年1月1日現在）'!C14</f>
        <v>258</v>
      </c>
      <c r="D14" s="91">
        <f>'住民基本台帳人口（令和２年1月1日現在）'!D14-'【参考】住民基本台帳人口（平成31年1月1日現在）'!D14</f>
        <v>474</v>
      </c>
      <c r="E14" s="89">
        <f>'住民基本台帳人口（令和２年1月1日現在）'!E14-'【参考】住民基本台帳人口（平成31年1月1日現在）'!E14</f>
        <v>271</v>
      </c>
      <c r="F14" s="89">
        <f>'住民基本台帳人口（令和２年1月1日現在）'!F14-'【参考】住民基本台帳人口（平成31年1月1日現在）'!F14</f>
        <v>206</v>
      </c>
      <c r="G14" s="91">
        <f>'住民基本台帳人口（令和２年1月1日現在）'!G14-'【参考】住民基本台帳人口（平成31年1月1日現在）'!G14</f>
        <v>477</v>
      </c>
      <c r="H14" s="91">
        <f>'住民基本台帳人口（令和２年1月1日現在）'!H14-'【参考】住民基本台帳人口（平成31年1月1日現在）'!H14</f>
        <v>487</v>
      </c>
      <c r="I14" s="91">
        <f>'住民基本台帳人口（令和２年1月1日現在）'!I14-'【参考】住民基本台帳人口（平成31年1月1日現在）'!I14</f>
        <v>464</v>
      </c>
      <c r="J14" s="91">
        <f>'住民基本台帳人口（令和２年1月1日現在）'!J14-'【参考】住民基本台帳人口（平成31年1月1日現在）'!J14</f>
        <v>951</v>
      </c>
      <c r="K14" s="90">
        <f>'住民基本台帳人口（令和２年1月1日現在）'!K14-'【参考】住民基本台帳人口（平成31年1月1日現在）'!K14</f>
        <v>566</v>
      </c>
      <c r="L14" s="90">
        <f>'住民基本台帳人口（令和２年1月1日現在）'!L14-'【参考】住民基本台帳人口（平成31年1月1日現在）'!L14</f>
        <v>395</v>
      </c>
      <c r="M14" s="90">
        <f>'住民基本台帳人口（令和２年1月1日現在）'!M14-'【参考】住民基本台帳人口（平成31年1月1日現在）'!M14</f>
        <v>18</v>
      </c>
      <c r="N14" s="120">
        <f>'住民基本台帳人口（令和２年1月1日現在）'!N14-'【参考】住民基本台帳人口（平成31年1月1日現在）'!N14</f>
        <v>979</v>
      </c>
      <c r="AI14" s="31"/>
      <c r="AJ14" s="31"/>
      <c r="AK14" s="31"/>
      <c r="AL14" s="31"/>
      <c r="AM14" s="31"/>
      <c r="AN14" s="31"/>
      <c r="AO14" s="31"/>
      <c r="AP14" s="31"/>
      <c r="AQ14" s="31"/>
    </row>
    <row r="15" spans="1:43" s="30" customFormat="1" ht="30" customHeight="1">
      <c r="A15" s="37" t="s">
        <v>9</v>
      </c>
      <c r="B15" s="87">
        <f>'住民基本台帳人口（令和２年1月1日現在）'!B15-'【参考】住民基本台帳人口（平成31年1月1日現在）'!B15</f>
        <v>251</v>
      </c>
      <c r="C15" s="89">
        <f>'住民基本台帳人口（令和２年1月1日現在）'!C15-'【参考】住民基本台帳人口（平成31年1月1日現在）'!C15</f>
        <v>15</v>
      </c>
      <c r="D15" s="91">
        <f>'住民基本台帳人口（令和２年1月1日現在）'!D15-'【参考】住民基本台帳人口（平成31年1月1日現在）'!D15</f>
        <v>266</v>
      </c>
      <c r="E15" s="89">
        <f>'住民基本台帳人口（令和２年1月1日現在）'!E15-'【参考】住民基本台帳人口（平成31年1月1日現在）'!E15</f>
        <v>248</v>
      </c>
      <c r="F15" s="89">
        <f>'住民基本台帳人口（令和２年1月1日現在）'!F15-'【参考】住民基本台帳人口（平成31年1月1日現在）'!F15</f>
        <v>60</v>
      </c>
      <c r="G15" s="91">
        <f>'住民基本台帳人口（令和２年1月1日現在）'!G15-'【参考】住民基本台帳人口（平成31年1月1日現在）'!G15</f>
        <v>308</v>
      </c>
      <c r="H15" s="91">
        <f>'住民基本台帳人口（令和２年1月1日現在）'!H15-'【参考】住民基本台帳人口（平成31年1月1日現在）'!H15</f>
        <v>499</v>
      </c>
      <c r="I15" s="91">
        <f>'住民基本台帳人口（令和２年1月1日現在）'!I15-'【参考】住民基本台帳人口（平成31年1月1日現在）'!I15</f>
        <v>75</v>
      </c>
      <c r="J15" s="91">
        <f>'住民基本台帳人口（令和２年1月1日現在）'!J15-'【参考】住民基本台帳人口（平成31年1月1日現在）'!J15</f>
        <v>574</v>
      </c>
      <c r="K15" s="90">
        <f>'住民基本台帳人口（令和２年1月1日現在）'!K15-'【参考】住民基本台帳人口（平成31年1月1日現在）'!K15</f>
        <v>552</v>
      </c>
      <c r="L15" s="90">
        <f>'住民基本台帳人口（令和２年1月1日現在）'!L15-'【参考】住民基本台帳人口（平成31年1月1日現在）'!L15</f>
        <v>73</v>
      </c>
      <c r="M15" s="90">
        <f>'住民基本台帳人口（令和２年1月1日現在）'!M15-'【参考】住民基本台帳人口（平成31年1月1日現在）'!M15</f>
        <v>3</v>
      </c>
      <c r="N15" s="120">
        <f>'住民基本台帳人口（令和２年1月1日現在）'!N15-'【参考】住民基本台帳人口（平成31年1月1日現在）'!N15</f>
        <v>628</v>
      </c>
      <c r="AI15" s="31"/>
      <c r="AJ15" s="31"/>
      <c r="AK15" s="31"/>
      <c r="AL15" s="31"/>
      <c r="AM15" s="31"/>
      <c r="AN15" s="31"/>
      <c r="AO15" s="31"/>
      <c r="AP15" s="31"/>
      <c r="AQ15" s="31"/>
    </row>
    <row r="16" spans="1:43" s="30" customFormat="1" ht="30" customHeight="1">
      <c r="A16" s="37" t="s">
        <v>10</v>
      </c>
      <c r="B16" s="87">
        <f>'住民基本台帳人口（令和２年1月1日現在）'!B16-'【参考】住民基本台帳人口（平成31年1月1日現在）'!B16</f>
        <v>178</v>
      </c>
      <c r="C16" s="89">
        <f>'住民基本台帳人口（令和２年1月1日現在）'!C16-'【参考】住民基本台帳人口（平成31年1月1日現在）'!C16</f>
        <v>170</v>
      </c>
      <c r="D16" s="91">
        <f>'住民基本台帳人口（令和２年1月1日現在）'!D16-'【参考】住民基本台帳人口（平成31年1月1日現在）'!D16</f>
        <v>348</v>
      </c>
      <c r="E16" s="89">
        <f>'住民基本台帳人口（令和２年1月1日現在）'!E16-'【参考】住民基本台帳人口（平成31年1月1日現在）'!E16</f>
        <v>139</v>
      </c>
      <c r="F16" s="89">
        <f>'住民基本台帳人口（令和２年1月1日現在）'!F16-'【参考】住民基本台帳人口（平成31年1月1日現在）'!F16</f>
        <v>71</v>
      </c>
      <c r="G16" s="91">
        <f>'住民基本台帳人口（令和２年1月1日現在）'!G16-'【参考】住民基本台帳人口（平成31年1月1日現在）'!G16</f>
        <v>210</v>
      </c>
      <c r="H16" s="91">
        <f>'住民基本台帳人口（令和２年1月1日現在）'!H16-'【参考】住民基本台帳人口（平成31年1月1日現在）'!H16</f>
        <v>317</v>
      </c>
      <c r="I16" s="91">
        <f>'住民基本台帳人口（令和２年1月1日現在）'!I16-'【参考】住民基本台帳人口（平成31年1月1日現在）'!I16</f>
        <v>241</v>
      </c>
      <c r="J16" s="91">
        <f>'住民基本台帳人口（令和２年1月1日現在）'!J16-'【参考】住民基本台帳人口（平成31年1月1日現在）'!J16</f>
        <v>558</v>
      </c>
      <c r="K16" s="90">
        <f>'住民基本台帳人口（令和２年1月1日現在）'!K16-'【参考】住民基本台帳人口（平成31年1月1日現在）'!K16</f>
        <v>217</v>
      </c>
      <c r="L16" s="90">
        <f>'住民基本台帳人口（令和２年1月1日現在）'!L16-'【参考】住民基本台帳人口（平成31年1月1日現在）'!L16</f>
        <v>207</v>
      </c>
      <c r="M16" s="90">
        <f>'住民基本台帳人口（令和２年1月1日現在）'!M16-'【参考】住民基本台帳人口（平成31年1月1日現在）'!M16</f>
        <v>-1</v>
      </c>
      <c r="N16" s="120">
        <f>'住民基本台帳人口（令和２年1月1日現在）'!N16-'【参考】住民基本台帳人口（平成31年1月1日現在）'!N16</f>
        <v>423</v>
      </c>
      <c r="AI16" s="31"/>
      <c r="AJ16" s="31"/>
      <c r="AK16" s="31"/>
      <c r="AL16" s="31"/>
      <c r="AM16" s="31"/>
      <c r="AN16" s="31"/>
      <c r="AO16" s="31"/>
      <c r="AP16" s="31"/>
      <c r="AQ16" s="31"/>
    </row>
    <row r="17" spans="1:43" s="30" customFormat="1" ht="30" customHeight="1">
      <c r="A17" s="37" t="s">
        <v>41</v>
      </c>
      <c r="B17" s="87">
        <f>'住民基本台帳人口（令和２年1月1日現在）'!B17-'【参考】住民基本台帳人口（平成31年1月1日現在）'!B17</f>
        <v>-359</v>
      </c>
      <c r="C17" s="89">
        <f>'住民基本台帳人口（令和２年1月1日現在）'!C17-'【参考】住民基本台帳人口（平成31年1月1日現在）'!C17</f>
        <v>285</v>
      </c>
      <c r="D17" s="91">
        <f>'住民基本台帳人口（令和２年1月1日現在）'!D17-'【参考】住民基本台帳人口（平成31年1月1日現在）'!D17</f>
        <v>-74</v>
      </c>
      <c r="E17" s="89">
        <f>'住民基本台帳人口（令和２年1月1日現在）'!E17-'【参考】住民基本台帳人口（平成31年1月1日現在）'!E17</f>
        <v>-352</v>
      </c>
      <c r="F17" s="89">
        <f>'住民基本台帳人口（令和２年1月1日現在）'!F17-'【参考】住民基本台帳人口（平成31年1月1日現在）'!F17</f>
        <v>155</v>
      </c>
      <c r="G17" s="91">
        <f>'住民基本台帳人口（令和２年1月1日現在）'!G17-'【参考】住民基本台帳人口（平成31年1月1日現在）'!G17</f>
        <v>-197</v>
      </c>
      <c r="H17" s="91">
        <f>'住民基本台帳人口（令和２年1月1日現在）'!H17-'【参考】住民基本台帳人口（平成31年1月1日現在）'!H17</f>
        <v>-711</v>
      </c>
      <c r="I17" s="91">
        <f>'住民基本台帳人口（令和２年1月1日現在）'!I17-'【参考】住民基本台帳人口（平成31年1月1日現在）'!I17</f>
        <v>440</v>
      </c>
      <c r="J17" s="91">
        <f>'住民基本台帳人口（令和２年1月1日現在）'!J17-'【参考】住民基本台帳人口（平成31年1月1日現在）'!J17</f>
        <v>-271</v>
      </c>
      <c r="K17" s="90">
        <f>'住民基本台帳人口（令和２年1月1日現在）'!K17-'【参考】住民基本台帳人口（平成31年1月1日現在）'!K17</f>
        <v>263</v>
      </c>
      <c r="L17" s="90">
        <f>'住民基本台帳人口（令和２年1月1日現在）'!L17-'【参考】住民基本台帳人口（平成31年1月1日現在）'!L17</f>
        <v>321</v>
      </c>
      <c r="M17" s="90">
        <f>'住民基本台帳人口（令和２年1月1日現在）'!M17-'【参考】住民基本台帳人口（平成31年1月1日現在）'!M17</f>
        <v>-1</v>
      </c>
      <c r="N17" s="120">
        <f>'住民基本台帳人口（令和２年1月1日現在）'!N17-'【参考】住民基本台帳人口（平成31年1月1日現在）'!N17</f>
        <v>583</v>
      </c>
      <c r="AI17" s="31"/>
      <c r="AJ17" s="31"/>
      <c r="AK17" s="31"/>
      <c r="AL17" s="31"/>
      <c r="AM17" s="31"/>
      <c r="AN17" s="31"/>
      <c r="AO17" s="31"/>
      <c r="AP17" s="31"/>
      <c r="AQ17" s="31"/>
    </row>
    <row r="18" spans="1:43" s="30" customFormat="1" ht="30" customHeight="1">
      <c r="A18" s="37" t="s">
        <v>11</v>
      </c>
      <c r="B18" s="87">
        <f>'住民基本台帳人口（令和２年1月1日現在）'!B18-'【参考】住民基本台帳人口（平成31年1月1日現在）'!B18</f>
        <v>44</v>
      </c>
      <c r="C18" s="89">
        <f>'住民基本台帳人口（令和２年1月1日現在）'!C18-'【参考】住民基本台帳人口（平成31年1月1日現在）'!C18</f>
        <v>232</v>
      </c>
      <c r="D18" s="91">
        <f>'住民基本台帳人口（令和２年1月1日現在）'!D18-'【参考】住民基本台帳人口（平成31年1月1日現在）'!D18</f>
        <v>276</v>
      </c>
      <c r="E18" s="89">
        <f>'住民基本台帳人口（令和２年1月1日現在）'!E18-'【参考】住民基本台帳人口（平成31年1月1日現在）'!E18</f>
        <v>-26</v>
      </c>
      <c r="F18" s="89">
        <f>'住民基本台帳人口（令和２年1月1日現在）'!F18-'【参考】住民基本台帳人口（平成31年1月1日現在）'!F18</f>
        <v>-10</v>
      </c>
      <c r="G18" s="91">
        <f>'住民基本台帳人口（令和２年1月1日現在）'!G18-'【参考】住民基本台帳人口（平成31年1月1日現在）'!G18</f>
        <v>-36</v>
      </c>
      <c r="H18" s="91">
        <f>'住民基本台帳人口（令和２年1月1日現在）'!H18-'【参考】住民基本台帳人口（平成31年1月1日現在）'!H18</f>
        <v>18</v>
      </c>
      <c r="I18" s="91">
        <f>'住民基本台帳人口（令和２年1月1日現在）'!I18-'【参考】住民基本台帳人口（平成31年1月1日現在）'!I18</f>
        <v>222</v>
      </c>
      <c r="J18" s="91">
        <f>'住民基本台帳人口（令和２年1月1日現在）'!J18-'【参考】住民基本台帳人口（平成31年1月1日現在）'!J18</f>
        <v>240</v>
      </c>
      <c r="K18" s="90">
        <f>'住民基本台帳人口（令和２年1月1日現在）'!K18-'【参考】住民基本台帳人口（平成31年1月1日現在）'!K18</f>
        <v>257</v>
      </c>
      <c r="L18" s="90">
        <f>'住民基本台帳人口（令和２年1月1日現在）'!L18-'【参考】住民基本台帳人口（平成31年1月1日現在）'!L18</f>
        <v>208</v>
      </c>
      <c r="M18" s="90">
        <f>'住民基本台帳人口（令和２年1月1日現在）'!M18-'【参考】住民基本台帳人口（平成31年1月1日現在）'!M18</f>
        <v>10</v>
      </c>
      <c r="N18" s="120">
        <f>'住民基本台帳人口（令和２年1月1日現在）'!N18-'【参考】住民基本台帳人口（平成31年1月1日現在）'!N18</f>
        <v>475</v>
      </c>
      <c r="AI18" s="31"/>
      <c r="AJ18" s="31"/>
      <c r="AK18" s="31"/>
      <c r="AL18" s="31"/>
      <c r="AM18" s="31"/>
      <c r="AN18" s="31"/>
      <c r="AO18" s="31"/>
      <c r="AP18" s="31"/>
      <c r="AQ18" s="31"/>
    </row>
    <row r="19" spans="1:43" s="30" customFormat="1" ht="30" customHeight="1">
      <c r="A19" s="37" t="s">
        <v>12</v>
      </c>
      <c r="B19" s="87">
        <f>'住民基本台帳人口（令和２年1月1日現在）'!B19-'【参考】住民基本台帳人口（平成31年1月1日現在）'!B19</f>
        <v>-39</v>
      </c>
      <c r="C19" s="89">
        <f>'住民基本台帳人口（令和２年1月1日現在）'!C19-'【参考】住民基本台帳人口（平成31年1月1日現在）'!C19</f>
        <v>256</v>
      </c>
      <c r="D19" s="91">
        <f>'住民基本台帳人口（令和２年1月1日現在）'!D19-'【参考】住民基本台帳人口（平成31年1月1日現在）'!D19</f>
        <v>217</v>
      </c>
      <c r="E19" s="89">
        <f>'住民基本台帳人口（令和２年1月1日現在）'!E19-'【参考】住民基本台帳人口（平成31年1月1日現在）'!E19</f>
        <v>-86</v>
      </c>
      <c r="F19" s="89">
        <f>'住民基本台帳人口（令和２年1月1日現在）'!F19-'【参考】住民基本台帳人口（平成31年1月1日現在）'!F19</f>
        <v>105</v>
      </c>
      <c r="G19" s="91">
        <f>'住民基本台帳人口（令和２年1月1日現在）'!G19-'【参考】住民基本台帳人口（平成31年1月1日現在）'!G19</f>
        <v>19</v>
      </c>
      <c r="H19" s="91">
        <f>'住民基本台帳人口（令和２年1月1日現在）'!H19-'【参考】住民基本台帳人口（平成31年1月1日現在）'!H19</f>
        <v>-125</v>
      </c>
      <c r="I19" s="91">
        <f>'住民基本台帳人口（令和２年1月1日現在）'!I19-'【参考】住民基本台帳人口（平成31年1月1日現在）'!I19</f>
        <v>361</v>
      </c>
      <c r="J19" s="91">
        <f>'住民基本台帳人口（令和２年1月1日現在）'!J19-'【参考】住民基本台帳人口（平成31年1月1日現在）'!J19</f>
        <v>236</v>
      </c>
      <c r="K19" s="90">
        <f>'住民基本台帳人口（令和２年1月1日現在）'!K19-'【参考】住民基本台帳人口（平成31年1月1日現在）'!K19</f>
        <v>2</v>
      </c>
      <c r="L19" s="90">
        <f>'住民基本台帳人口（令和２年1月1日現在）'!L19-'【参考】住民基本台帳人口（平成31年1月1日現在）'!L19</f>
        <v>205</v>
      </c>
      <c r="M19" s="90">
        <f>'住民基本台帳人口（令和２年1月1日現在）'!M19-'【参考】住民基本台帳人口（平成31年1月1日現在）'!M19</f>
        <v>11</v>
      </c>
      <c r="N19" s="120">
        <f>'住民基本台帳人口（令和２年1月1日現在）'!N19-'【参考】住民基本台帳人口（平成31年1月1日現在）'!N19</f>
        <v>218</v>
      </c>
      <c r="AI19" s="31"/>
      <c r="AJ19" s="31"/>
      <c r="AK19" s="31"/>
      <c r="AL19" s="31"/>
      <c r="AM19" s="31"/>
      <c r="AN19" s="31"/>
      <c r="AO19" s="31"/>
      <c r="AP19" s="31"/>
      <c r="AQ19" s="31"/>
    </row>
    <row r="20" spans="1:43" s="30" customFormat="1" ht="30" customHeight="1">
      <c r="A20" s="37" t="s">
        <v>13</v>
      </c>
      <c r="B20" s="87">
        <f>'住民基本台帳人口（令和２年1月1日現在）'!B20-'【参考】住民基本台帳人口（平成31年1月1日現在）'!B20</f>
        <v>-353</v>
      </c>
      <c r="C20" s="89">
        <f>'住民基本台帳人口（令和２年1月1日現在）'!C20-'【参考】住民基本台帳人口（平成31年1月1日現在）'!C20</f>
        <v>21</v>
      </c>
      <c r="D20" s="91">
        <f>'住民基本台帳人口（令和２年1月1日現在）'!D20-'【参考】住民基本台帳人口（平成31年1月1日現在）'!D20</f>
        <v>-332</v>
      </c>
      <c r="E20" s="89">
        <f>'住民基本台帳人口（令和２年1月1日現在）'!E20-'【参考】住民基本台帳人口（平成31年1月1日現在）'!E20</f>
        <v>-441</v>
      </c>
      <c r="F20" s="89">
        <f>'住民基本台帳人口（令和２年1月1日現在）'!F20-'【参考】住民基本台帳人口（平成31年1月1日現在）'!F20</f>
        <v>13</v>
      </c>
      <c r="G20" s="91">
        <f>'住民基本台帳人口（令和２年1月1日現在）'!G20-'【参考】住民基本台帳人口（平成31年1月1日現在）'!G20</f>
        <v>-428</v>
      </c>
      <c r="H20" s="91">
        <f>'住民基本台帳人口（令和２年1月1日現在）'!H20-'【参考】住民基本台帳人口（平成31年1月1日現在）'!H20</f>
        <v>-794</v>
      </c>
      <c r="I20" s="91">
        <f>'住民基本台帳人口（令和２年1月1日現在）'!I20-'【参考】住民基本台帳人口（平成31年1月1日現在）'!I20</f>
        <v>34</v>
      </c>
      <c r="J20" s="91">
        <f>'住民基本台帳人口（令和２年1月1日現在）'!J20-'【参考】住民基本台帳人口（平成31年1月1日現在）'!J20</f>
        <v>-760</v>
      </c>
      <c r="K20" s="90">
        <f>'住民基本台帳人口（令和２年1月1日現在）'!K20-'【参考】住民基本台帳人口（平成31年1月1日現在）'!K20</f>
        <v>1</v>
      </c>
      <c r="L20" s="90">
        <f>'住民基本台帳人口（令和２年1月1日現在）'!L20-'【参考】住民基本台帳人口（平成31年1月1日現在）'!L20</f>
        <v>38</v>
      </c>
      <c r="M20" s="90">
        <f>'住民基本台帳人口（令和２年1月1日現在）'!M20-'【参考】住民基本台帳人口（平成31年1月1日現在）'!M20</f>
        <v>-3</v>
      </c>
      <c r="N20" s="120">
        <f>'住民基本台帳人口（令和２年1月1日現在）'!N20-'【参考】住民基本台帳人口（平成31年1月1日現在）'!N20</f>
        <v>36</v>
      </c>
      <c r="AI20" s="31"/>
      <c r="AJ20" s="31"/>
      <c r="AK20" s="31"/>
      <c r="AL20" s="31"/>
      <c r="AM20" s="31"/>
      <c r="AN20" s="31"/>
      <c r="AO20" s="31"/>
      <c r="AP20" s="31"/>
      <c r="AQ20" s="31"/>
    </row>
    <row r="21" spans="1:43" s="30" customFormat="1" ht="30" customHeight="1">
      <c r="A21" s="37" t="s">
        <v>14</v>
      </c>
      <c r="B21" s="87">
        <f>'住民基本台帳人口（令和２年1月1日現在）'!B21-'【参考】住民基本台帳人口（平成31年1月1日現在）'!B21</f>
        <v>-325</v>
      </c>
      <c r="C21" s="89">
        <f>'住民基本台帳人口（令和２年1月1日現在）'!C21-'【参考】住民基本台帳人口（平成31年1月1日現在）'!C21</f>
        <v>375</v>
      </c>
      <c r="D21" s="91">
        <f>'住民基本台帳人口（令和２年1月1日現在）'!D21-'【参考】住民基本台帳人口（平成31年1月1日現在）'!D21</f>
        <v>50</v>
      </c>
      <c r="E21" s="89">
        <f>'住民基本台帳人口（令和２年1月1日現在）'!E21-'【参考】住民基本台帳人口（平成31年1月1日現在）'!E21</f>
        <v>-291</v>
      </c>
      <c r="F21" s="89">
        <f>'住民基本台帳人口（令和２年1月1日現在）'!F21-'【参考】住民基本台帳人口（平成31年1月1日現在）'!F21</f>
        <v>196</v>
      </c>
      <c r="G21" s="91">
        <f>'住民基本台帳人口（令和２年1月1日現在）'!G21-'【参考】住民基本台帳人口（平成31年1月1日現在）'!G21</f>
        <v>-95</v>
      </c>
      <c r="H21" s="91">
        <f>'住民基本台帳人口（令和２年1月1日現在）'!H21-'【参考】住民基本台帳人口（平成31年1月1日現在）'!H21</f>
        <v>-616</v>
      </c>
      <c r="I21" s="91">
        <f>'住民基本台帳人口（令和２年1月1日現在）'!I21-'【参考】住民基本台帳人口（平成31年1月1日現在）'!I21</f>
        <v>571</v>
      </c>
      <c r="J21" s="91">
        <f>'住民基本台帳人口（令和２年1月1日現在）'!J21-'【参考】住民基本台帳人口（平成31年1月1日現在）'!J21</f>
        <v>-45</v>
      </c>
      <c r="K21" s="90">
        <f>'住民基本台帳人口（令和２年1月1日現在）'!K21-'【参考】住民基本台帳人口（平成31年1月1日現在）'!K21</f>
        <v>414</v>
      </c>
      <c r="L21" s="90">
        <f>'住民基本台帳人口（令和２年1月1日現在）'!L21-'【参考】住民基本台帳人口（平成31年1月1日現在）'!L21</f>
        <v>463</v>
      </c>
      <c r="M21" s="90">
        <f>'住民基本台帳人口（令和２年1月1日現在）'!M21-'【参考】住民基本台帳人口（平成31年1月1日現在）'!M21</f>
        <v>2</v>
      </c>
      <c r="N21" s="120">
        <f>'住民基本台帳人口（令和２年1月1日現在）'!N21-'【参考】住民基本台帳人口（平成31年1月1日現在）'!N21</f>
        <v>879</v>
      </c>
      <c r="AI21" s="31"/>
      <c r="AJ21" s="31"/>
      <c r="AK21" s="31"/>
      <c r="AL21" s="31"/>
      <c r="AM21" s="31"/>
      <c r="AN21" s="31"/>
      <c r="AO21" s="31"/>
      <c r="AP21" s="31"/>
      <c r="AQ21" s="31"/>
    </row>
    <row r="22" spans="1:43" s="30" customFormat="1" ht="30" customHeight="1">
      <c r="A22" s="37" t="s">
        <v>15</v>
      </c>
      <c r="B22" s="87">
        <f>'住民基本台帳人口（令和２年1月1日現在）'!B22-'【参考】住民基本台帳人口（平成31年1月1日現在）'!B22</f>
        <v>-235</v>
      </c>
      <c r="C22" s="89">
        <f>'住民基本台帳人口（令和２年1月1日現在）'!C22-'【参考】住民基本台帳人口（平成31年1月1日現在）'!C22</f>
        <v>32</v>
      </c>
      <c r="D22" s="91">
        <f>'住民基本台帳人口（令和２年1月1日現在）'!D22-'【参考】住民基本台帳人口（平成31年1月1日現在）'!D22</f>
        <v>-203</v>
      </c>
      <c r="E22" s="89">
        <f>'住民基本台帳人口（令和２年1月1日現在）'!E22-'【参考】住民基本台帳人口（平成31年1月1日現在）'!E22</f>
        <v>-192</v>
      </c>
      <c r="F22" s="89">
        <f>'住民基本台帳人口（令和２年1月1日現在）'!F22-'【参考】住民基本台帳人口（平成31年1月1日現在）'!F22</f>
        <v>37</v>
      </c>
      <c r="G22" s="91">
        <f>'住民基本台帳人口（令和２年1月1日現在）'!G22-'【参考】住民基本台帳人口（平成31年1月1日現在）'!G22</f>
        <v>-155</v>
      </c>
      <c r="H22" s="91">
        <f>'住民基本台帳人口（令和２年1月1日現在）'!H22-'【参考】住民基本台帳人口（平成31年1月1日現在）'!H22</f>
        <v>-427</v>
      </c>
      <c r="I22" s="91">
        <f>'住民基本台帳人口（令和２年1月1日現在）'!I22-'【参考】住民基本台帳人口（平成31年1月1日現在）'!I22</f>
        <v>69</v>
      </c>
      <c r="J22" s="91">
        <f>'住民基本台帳人口（令和２年1月1日現在）'!J22-'【参考】住民基本台帳人口（平成31年1月1日現在）'!J22</f>
        <v>-358</v>
      </c>
      <c r="K22" s="90">
        <f>'住民基本台帳人口（令和２年1月1日現在）'!K22-'【参考】住民基本台帳人口（平成31年1月1日現在）'!K22</f>
        <v>98</v>
      </c>
      <c r="L22" s="90">
        <f>'住民基本台帳人口（令和２年1月1日現在）'!L22-'【参考】住民基本台帳人口（平成31年1月1日現在）'!L22</f>
        <v>75</v>
      </c>
      <c r="M22" s="90">
        <f>'住民基本台帳人口（令和２年1月1日現在）'!M22-'【参考】住民基本台帳人口（平成31年1月1日現在）'!M22</f>
        <v>2</v>
      </c>
      <c r="N22" s="120">
        <f>'住民基本台帳人口（令和２年1月1日現在）'!N22-'【参考】住民基本台帳人口（平成31年1月1日現在）'!N22</f>
        <v>175</v>
      </c>
      <c r="AI22" s="31"/>
      <c r="AJ22" s="31"/>
      <c r="AK22" s="31"/>
      <c r="AL22" s="31"/>
      <c r="AM22" s="31"/>
      <c r="AN22" s="31"/>
      <c r="AO22" s="31"/>
      <c r="AP22" s="31"/>
      <c r="AQ22" s="31"/>
    </row>
    <row r="23" spans="1:43" s="30" customFormat="1" ht="30" customHeight="1">
      <c r="A23" s="37" t="s">
        <v>16</v>
      </c>
      <c r="B23" s="87">
        <f>'住民基本台帳人口（令和２年1月1日現在）'!B23-'【参考】住民基本台帳人口（平成31年1月1日現在）'!B23</f>
        <v>-27</v>
      </c>
      <c r="C23" s="89">
        <f>'住民基本台帳人口（令和２年1月1日現在）'!C23-'【参考】住民基本台帳人口（平成31年1月1日現在）'!C23</f>
        <v>103</v>
      </c>
      <c r="D23" s="91">
        <f>'住民基本台帳人口（令和２年1月1日現在）'!D23-'【参考】住民基本台帳人口（平成31年1月1日現在）'!D23</f>
        <v>76</v>
      </c>
      <c r="E23" s="89">
        <f>'住民基本台帳人口（令和２年1月1日現在）'!E23-'【参考】住民基本台帳人口（平成31年1月1日現在）'!E23</f>
        <v>-112</v>
      </c>
      <c r="F23" s="89">
        <f>'住民基本台帳人口（令和２年1月1日現在）'!F23-'【参考】住民基本台帳人口（平成31年1月1日現在）'!F23</f>
        <v>50</v>
      </c>
      <c r="G23" s="91">
        <f>'住民基本台帳人口（令和２年1月1日現在）'!G23-'【参考】住民基本台帳人口（平成31年1月1日現在）'!G23</f>
        <v>-62</v>
      </c>
      <c r="H23" s="91">
        <f>'住民基本台帳人口（令和２年1月1日現在）'!H23-'【参考】住民基本台帳人口（平成31年1月1日現在）'!H23</f>
        <v>-139</v>
      </c>
      <c r="I23" s="91">
        <f>'住民基本台帳人口（令和２年1月1日現在）'!I23-'【参考】住民基本台帳人口（平成31年1月1日現在）'!I23</f>
        <v>153</v>
      </c>
      <c r="J23" s="91">
        <f>'住民基本台帳人口（令和２年1月1日現在）'!J23-'【参考】住民基本台帳人口（平成31年1月1日現在）'!J23</f>
        <v>14</v>
      </c>
      <c r="K23" s="90">
        <f>'住民基本台帳人口（令和２年1月1日現在）'!K23-'【参考】住民基本台帳人口（平成31年1月1日現在）'!K23</f>
        <v>107</v>
      </c>
      <c r="L23" s="90">
        <f>'住民基本台帳人口（令和２年1月1日現在）'!L23-'【参考】住民基本台帳人口（平成31年1月1日現在）'!L23</f>
        <v>104</v>
      </c>
      <c r="M23" s="90">
        <f>'住民基本台帳人口（令和２年1月1日現在）'!M23-'【参考】住民基本台帳人口（平成31年1月1日現在）'!M23</f>
        <v>-1</v>
      </c>
      <c r="N23" s="120">
        <f>'住民基本台帳人口（令和２年1月1日現在）'!N23-'【参考】住民基本台帳人口（平成31年1月1日現在）'!N23</f>
        <v>210</v>
      </c>
      <c r="AI23" s="31"/>
      <c r="AJ23" s="31"/>
      <c r="AK23" s="31"/>
      <c r="AL23" s="31"/>
      <c r="AM23" s="31"/>
      <c r="AN23" s="31"/>
      <c r="AO23" s="31"/>
      <c r="AP23" s="31"/>
      <c r="AQ23" s="31"/>
    </row>
    <row r="24" spans="1:43" s="30" customFormat="1" ht="30" customHeight="1">
      <c r="A24" s="37" t="s">
        <v>17</v>
      </c>
      <c r="B24" s="87">
        <f>'住民基本台帳人口（令和２年1月1日現在）'!B24-'【参考】住民基本台帳人口（平成31年1月1日現在）'!B24</f>
        <v>-31</v>
      </c>
      <c r="C24" s="89">
        <f>'住民基本台帳人口（令和２年1月1日現在）'!C24-'【参考】住民基本台帳人口（平成31年1月1日現在）'!C24</f>
        <v>-87</v>
      </c>
      <c r="D24" s="91">
        <f>'住民基本台帳人口（令和２年1月1日現在）'!D24-'【参考】住民基本台帳人口（平成31年1月1日現在）'!D24</f>
        <v>-118</v>
      </c>
      <c r="E24" s="89">
        <f>'住民基本台帳人口（令和２年1月1日現在）'!E24-'【参考】住民基本台帳人口（平成31年1月1日現在）'!E24</f>
        <v>-73</v>
      </c>
      <c r="F24" s="89">
        <f>'住民基本台帳人口（令和２年1月1日現在）'!F24-'【参考】住民基本台帳人口（平成31年1月1日現在）'!F24</f>
        <v>5</v>
      </c>
      <c r="G24" s="91">
        <f>'住民基本台帳人口（令和２年1月1日現在）'!G24-'【参考】住民基本台帳人口（平成31年1月1日現在）'!G24</f>
        <v>-68</v>
      </c>
      <c r="H24" s="91">
        <f>'住民基本台帳人口（令和２年1月1日現在）'!H24-'【参考】住民基本台帳人口（平成31年1月1日現在）'!H24</f>
        <v>-104</v>
      </c>
      <c r="I24" s="91">
        <f>'住民基本台帳人口（令和２年1月1日現在）'!I24-'【参考】住民基本台帳人口（平成31年1月1日現在）'!I24</f>
        <v>-82</v>
      </c>
      <c r="J24" s="91">
        <f>'住民基本台帳人口（令和２年1月1日現在）'!J24-'【参考】住民基本台帳人口（平成31年1月1日現在）'!J24</f>
        <v>-186</v>
      </c>
      <c r="K24" s="90">
        <f>'住民基本台帳人口（令和２年1月1日現在）'!K24-'【参考】住民基本台帳人口（平成31年1月1日現在）'!K24</f>
        <v>101</v>
      </c>
      <c r="L24" s="90">
        <f>'住民基本台帳人口（令和２年1月1日現在）'!L24-'【参考】住民基本台帳人口（平成31年1月1日現在）'!L24</f>
        <v>-87</v>
      </c>
      <c r="M24" s="90">
        <f>'住民基本台帳人口（令和２年1月1日現在）'!M24-'【参考】住民基本台帳人口（平成31年1月1日現在）'!M24</f>
        <v>0</v>
      </c>
      <c r="N24" s="120">
        <f>'住民基本台帳人口（令和２年1月1日現在）'!N24-'【参考】住民基本台帳人口（平成31年1月1日現在）'!N24</f>
        <v>14</v>
      </c>
      <c r="AI24" s="31"/>
      <c r="AJ24" s="31"/>
      <c r="AK24" s="31"/>
      <c r="AL24" s="31"/>
      <c r="AM24" s="31"/>
      <c r="AN24" s="31"/>
      <c r="AO24" s="31"/>
      <c r="AP24" s="31"/>
      <c r="AQ24" s="31"/>
    </row>
    <row r="25" spans="1:43" s="30" customFormat="1" ht="30" customHeight="1">
      <c r="A25" s="37" t="s">
        <v>18</v>
      </c>
      <c r="B25" s="87">
        <f>'住民基本台帳人口（令和２年1月1日現在）'!B25-'【参考】住民基本台帳人口（平成31年1月1日現在）'!B25</f>
        <v>-54</v>
      </c>
      <c r="C25" s="89">
        <f>'住民基本台帳人口（令和２年1月1日現在）'!C25-'【参考】住民基本台帳人口（平成31年1月1日現在）'!C25</f>
        <v>57</v>
      </c>
      <c r="D25" s="91">
        <f>'住民基本台帳人口（令和２年1月1日現在）'!D25-'【参考】住民基本台帳人口（平成31年1月1日現在）'!D25</f>
        <v>3</v>
      </c>
      <c r="E25" s="89">
        <f>'住民基本台帳人口（令和２年1月1日現在）'!E25-'【参考】住民基本台帳人口（平成31年1月1日現在）'!E25</f>
        <v>-88</v>
      </c>
      <c r="F25" s="89">
        <f>'住民基本台帳人口（令和２年1月1日現在）'!F25-'【参考】住民基本台帳人口（平成31年1月1日現在）'!F25</f>
        <v>40</v>
      </c>
      <c r="G25" s="91">
        <f>'住民基本台帳人口（令和２年1月1日現在）'!G25-'【参考】住民基本台帳人口（平成31年1月1日現在）'!G25</f>
        <v>-48</v>
      </c>
      <c r="H25" s="91">
        <f>'住民基本台帳人口（令和２年1月1日現在）'!H25-'【参考】住民基本台帳人口（平成31年1月1日現在）'!H25</f>
        <v>-142</v>
      </c>
      <c r="I25" s="91">
        <f>'住民基本台帳人口（令和２年1月1日現在）'!I25-'【参考】住民基本台帳人口（平成31年1月1日現在）'!I25</f>
        <v>97</v>
      </c>
      <c r="J25" s="91">
        <f>'住民基本台帳人口（令和２年1月1日現在）'!J25-'【参考】住民基本台帳人口（平成31年1月1日現在）'!J25</f>
        <v>-45</v>
      </c>
      <c r="K25" s="90">
        <f>'住民基本台帳人口（令和２年1月1日現在）'!K25-'【参考】住民基本台帳人口（平成31年1月1日現在）'!K25</f>
        <v>35</v>
      </c>
      <c r="L25" s="90">
        <f>'住民基本台帳人口（令和２年1月1日現在）'!L25-'【参考】住民基本台帳人口（平成31年1月1日現在）'!L25</f>
        <v>57</v>
      </c>
      <c r="M25" s="90">
        <f>'住民基本台帳人口（令和２年1月1日現在）'!M25-'【参考】住民基本台帳人口（平成31年1月1日現在）'!M25</f>
        <v>-2</v>
      </c>
      <c r="N25" s="120">
        <f>'住民基本台帳人口（令和２年1月1日現在）'!N25-'【参考】住民基本台帳人口（平成31年1月1日現在）'!N25</f>
        <v>90</v>
      </c>
      <c r="AI25" s="31"/>
      <c r="AJ25" s="31"/>
      <c r="AK25" s="31"/>
      <c r="AL25" s="31"/>
      <c r="AM25" s="31"/>
      <c r="AN25" s="31"/>
      <c r="AO25" s="31"/>
      <c r="AP25" s="31"/>
      <c r="AQ25" s="31"/>
    </row>
    <row r="26" spans="1:43" s="30" customFormat="1" ht="30" customHeight="1">
      <c r="A26" s="37" t="s">
        <v>19</v>
      </c>
      <c r="B26" s="87">
        <f>'住民基本台帳人口（令和２年1月1日現在）'!B26-'【参考】住民基本台帳人口（平成31年1月1日現在）'!B26</f>
        <v>-19</v>
      </c>
      <c r="C26" s="89">
        <f>'住民基本台帳人口（令和２年1月1日現在）'!C26-'【参考】住民基本台帳人口（平成31年1月1日現在）'!C26</f>
        <v>19</v>
      </c>
      <c r="D26" s="91">
        <f>'住民基本台帳人口（令和２年1月1日現在）'!D26-'【参考】住民基本台帳人口（平成31年1月1日現在）'!D26</f>
        <v>0</v>
      </c>
      <c r="E26" s="89">
        <f>'住民基本台帳人口（令和２年1月1日現在）'!E26-'【参考】住民基本台帳人口（平成31年1月1日現在）'!E26</f>
        <v>7</v>
      </c>
      <c r="F26" s="89">
        <f>'住民基本台帳人口（令和２年1月1日現在）'!F26-'【参考】住民基本台帳人口（平成31年1月1日現在）'!F26</f>
        <v>8</v>
      </c>
      <c r="G26" s="91">
        <f>'住民基本台帳人口（令和２年1月1日現在）'!G26-'【参考】住民基本台帳人口（平成31年1月1日現在）'!G26</f>
        <v>15</v>
      </c>
      <c r="H26" s="91">
        <f>'住民基本台帳人口（令和２年1月1日現在）'!H26-'【参考】住民基本台帳人口（平成31年1月1日現在）'!H26</f>
        <v>-12</v>
      </c>
      <c r="I26" s="91">
        <f>'住民基本台帳人口（令和２年1月1日現在）'!I26-'【参考】住民基本台帳人口（平成31年1月1日現在）'!I26</f>
        <v>27</v>
      </c>
      <c r="J26" s="91">
        <f>'住民基本台帳人口（令和２年1月1日現在）'!J26-'【参考】住民基本台帳人口（平成31年1月1日現在）'!J26</f>
        <v>15</v>
      </c>
      <c r="K26" s="90">
        <f>'住民基本台帳人口（令和２年1月1日現在）'!K26-'【参考】住民基本台帳人口（平成31年1月1日現在）'!K26</f>
        <v>5</v>
      </c>
      <c r="L26" s="90">
        <f>'住民基本台帳人口（令和２年1月1日現在）'!L26-'【参考】住民基本台帳人口（平成31年1月1日現在）'!L26</f>
        <v>23</v>
      </c>
      <c r="M26" s="90">
        <f>'住民基本台帳人口（令和２年1月1日現在）'!M26-'【参考】住民基本台帳人口（平成31年1月1日現在）'!M26</f>
        <v>3</v>
      </c>
      <c r="N26" s="120">
        <f>'住民基本台帳人口（令和２年1月1日現在）'!N26-'【参考】住民基本台帳人口（平成31年1月1日現在）'!N26</f>
        <v>31</v>
      </c>
      <c r="AI26" s="31"/>
      <c r="AJ26" s="31"/>
      <c r="AK26" s="31"/>
      <c r="AL26" s="31"/>
      <c r="AM26" s="31"/>
      <c r="AN26" s="31"/>
      <c r="AO26" s="31"/>
      <c r="AP26" s="31"/>
      <c r="AQ26" s="31"/>
    </row>
    <row r="27" spans="1:43" s="30" customFormat="1" ht="30" customHeight="1">
      <c r="A27" s="37" t="s">
        <v>20</v>
      </c>
      <c r="B27" s="87">
        <f>'住民基本台帳人口（令和２年1月1日現在）'!B27-'【参考】住民基本台帳人口（平成31年1月1日現在）'!B27</f>
        <v>-42</v>
      </c>
      <c r="C27" s="89">
        <f>'住民基本台帳人口（令和２年1月1日現在）'!C27-'【参考】住民基本台帳人口（平成31年1月1日現在）'!C27</f>
        <v>5</v>
      </c>
      <c r="D27" s="91">
        <f>'住民基本台帳人口（令和２年1月1日現在）'!D27-'【参考】住民基本台帳人口（平成31年1月1日現在）'!D27</f>
        <v>-37</v>
      </c>
      <c r="E27" s="89">
        <f>'住民基本台帳人口（令和２年1月1日現在）'!E27-'【参考】住民基本台帳人口（平成31年1月1日現在）'!E27</f>
        <v>-52</v>
      </c>
      <c r="F27" s="89">
        <f>'住民基本台帳人口（令和２年1月1日現在）'!F27-'【参考】住民基本台帳人口（平成31年1月1日現在）'!F27</f>
        <v>2</v>
      </c>
      <c r="G27" s="91">
        <f>'住民基本台帳人口（令和２年1月1日現在）'!G27-'【参考】住民基本台帳人口（平成31年1月1日現在）'!G27</f>
        <v>-50</v>
      </c>
      <c r="H27" s="91">
        <f>'住民基本台帳人口（令和２年1月1日現在）'!H27-'【参考】住民基本台帳人口（平成31年1月1日現在）'!H27</f>
        <v>-94</v>
      </c>
      <c r="I27" s="91">
        <f>'住民基本台帳人口（令和２年1月1日現在）'!I27-'【参考】住民基本台帳人口（平成31年1月1日現在）'!I27</f>
        <v>7</v>
      </c>
      <c r="J27" s="91">
        <f>'住民基本台帳人口（令和２年1月1日現在）'!J27-'【参考】住民基本台帳人口（平成31年1月1日現在）'!J27</f>
        <v>-87</v>
      </c>
      <c r="K27" s="90">
        <f>'住民基本台帳人口（令和２年1月1日現在）'!K27-'【参考】住民基本台帳人口（平成31年1月1日現在）'!K27</f>
        <v>-8</v>
      </c>
      <c r="L27" s="90">
        <f>'住民基本台帳人口（令和２年1月1日現在）'!L27-'【参考】住民基本台帳人口（平成31年1月1日現在）'!L27</f>
        <v>3</v>
      </c>
      <c r="M27" s="90">
        <f>'住民基本台帳人口（令和２年1月1日現在）'!M27-'【参考】住民基本台帳人口（平成31年1月1日現在）'!M27</f>
        <v>4</v>
      </c>
      <c r="N27" s="120">
        <f>'住民基本台帳人口（令和２年1月1日現在）'!N27-'【参考】住民基本台帳人口（平成31年1月1日現在）'!N27</f>
        <v>-1</v>
      </c>
      <c r="AI27" s="31"/>
      <c r="AJ27" s="31"/>
      <c r="AK27" s="31"/>
      <c r="AL27" s="31"/>
      <c r="AM27" s="31"/>
      <c r="AN27" s="31"/>
      <c r="AO27" s="31"/>
      <c r="AP27" s="31"/>
      <c r="AQ27" s="31"/>
    </row>
    <row r="28" spans="1:43" s="30" customFormat="1" ht="30" customHeight="1" thickBot="1">
      <c r="A28" s="114" t="s">
        <v>21</v>
      </c>
      <c r="B28" s="115">
        <f>'住民基本台帳人口（令和２年1月1日現在）'!B28-'【参考】住民基本台帳人口（平成31年1月1日現在）'!B28</f>
        <v>40</v>
      </c>
      <c r="C28" s="116">
        <f>'住民基本台帳人口（令和２年1月1日現在）'!C28-'【参考】住民基本台帳人口（平成31年1月1日現在）'!C28</f>
        <v>3</v>
      </c>
      <c r="D28" s="117">
        <f>'住民基本台帳人口（令和２年1月1日現在）'!D28-'【参考】住民基本台帳人口（平成31年1月1日現在）'!D28</f>
        <v>43</v>
      </c>
      <c r="E28" s="116">
        <f>'住民基本台帳人口（令和２年1月1日現在）'!E28-'【参考】住民基本台帳人口（平成31年1月1日現在）'!E28</f>
        <v>25</v>
      </c>
      <c r="F28" s="116">
        <f>'住民基本台帳人口（令和２年1月1日現在）'!F28-'【参考】住民基本台帳人口（平成31年1月1日現在）'!F28</f>
        <v>0</v>
      </c>
      <c r="G28" s="117">
        <f>'住民基本台帳人口（令和２年1月1日現在）'!G28-'【参考】住民基本台帳人口（平成31年1月1日現在）'!G28</f>
        <v>25</v>
      </c>
      <c r="H28" s="117">
        <f>'住民基本台帳人口（令和２年1月1日現在）'!H28-'【参考】住民基本台帳人口（平成31年1月1日現在）'!H28</f>
        <v>65</v>
      </c>
      <c r="I28" s="117">
        <f>'住民基本台帳人口（令和２年1月1日現在）'!I28-'【参考】住民基本台帳人口（平成31年1月1日現在）'!I28</f>
        <v>3</v>
      </c>
      <c r="J28" s="117">
        <f>'住民基本台帳人口（令和２年1月1日現在）'!J28-'【参考】住民基本台帳人口（平成31年1月1日現在）'!J28</f>
        <v>68</v>
      </c>
      <c r="K28" s="118">
        <f>'住民基本台帳人口（令和２年1月1日現在）'!K28-'【参考】住民基本台帳人口（平成31年1月1日現在）'!K28</f>
        <v>32</v>
      </c>
      <c r="L28" s="118">
        <f>'住民基本台帳人口（令和２年1月1日現在）'!L28-'【参考】住民基本台帳人口（平成31年1月1日現在）'!L28</f>
        <v>-1</v>
      </c>
      <c r="M28" s="118">
        <f>'住民基本台帳人口（令和２年1月1日現在）'!M28-'【参考】住民基本台帳人口（平成31年1月1日現在）'!M28</f>
        <v>4</v>
      </c>
      <c r="N28" s="121">
        <f>'住民基本台帳人口（令和２年1月1日現在）'!N28-'【参考】住民基本台帳人口（平成31年1月1日現在）'!N28</f>
        <v>35</v>
      </c>
      <c r="AI28" s="31"/>
      <c r="AJ28" s="31"/>
      <c r="AK28" s="31"/>
      <c r="AL28" s="31"/>
      <c r="AM28" s="31"/>
      <c r="AN28" s="31"/>
      <c r="AO28" s="31"/>
      <c r="AP28" s="31"/>
      <c r="AQ28" s="31"/>
    </row>
    <row r="29" spans="1:14" ht="50.25" customHeight="1">
      <c r="A29" s="156"/>
      <c r="B29" s="156"/>
      <c r="C29" s="156"/>
      <c r="D29" s="156"/>
      <c r="E29" s="156"/>
      <c r="F29" s="156"/>
      <c r="G29" s="156"/>
      <c r="H29" s="156"/>
      <c r="I29" s="156"/>
      <c r="J29" s="156"/>
      <c r="K29" s="156"/>
      <c r="L29" s="156"/>
      <c r="M29" s="156"/>
      <c r="N29" s="156"/>
    </row>
  </sheetData>
  <sheetProtection/>
  <mergeCells count="11">
    <mergeCell ref="H5:J5"/>
    <mergeCell ref="L5:L6"/>
    <mergeCell ref="N5:N6"/>
    <mergeCell ref="K5:K6"/>
    <mergeCell ref="M5:M6"/>
    <mergeCell ref="A29:N29"/>
    <mergeCell ref="B2:L2"/>
    <mergeCell ref="B4:J4"/>
    <mergeCell ref="K4:N4"/>
    <mergeCell ref="B5:D5"/>
    <mergeCell ref="E5:G5"/>
  </mergeCells>
  <printOptions/>
  <pageMargins left="0.7874015748031497" right="0.7874015748031497" top="0.7480314960629921" bottom="0.7480314960629921" header="0.5118110236220472" footer="0.5118110236220472"/>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BQ95"/>
  <sheetViews>
    <sheetView view="pageBreakPreview" zoomScale="90" zoomScaleSheetLayoutView="9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G14" sqref="BG14"/>
    </sheetView>
  </sheetViews>
  <sheetFormatPr defaultColWidth="10.66015625" defaultRowHeight="18"/>
  <cols>
    <col min="1" max="1" width="1.91015625" style="0" customWidth="1"/>
    <col min="2" max="2" width="10.33203125" style="0" customWidth="1"/>
    <col min="3" max="3" width="2.66015625" style="0" customWidth="1"/>
    <col min="4" max="6" width="7.66015625" style="0" customWidth="1"/>
    <col min="7" max="69" width="6" style="0" customWidth="1"/>
  </cols>
  <sheetData>
    <row r="1" spans="2:5" ht="17.25">
      <c r="B1" s="1"/>
      <c r="E1" s="2" t="s">
        <v>78</v>
      </c>
    </row>
    <row r="2" ht="17.25">
      <c r="B2" s="1"/>
    </row>
    <row r="3" spans="2:11" ht="17.25">
      <c r="B3" s="7" t="s">
        <v>50</v>
      </c>
      <c r="C3" s="7"/>
      <c r="D3" s="7"/>
      <c r="E3" s="7"/>
      <c r="F3" s="7"/>
      <c r="J3" s="3"/>
      <c r="K3" s="4"/>
    </row>
    <row r="4" spans="2:11" ht="17.25">
      <c r="B4" s="7" t="s">
        <v>79</v>
      </c>
      <c r="C4" s="7"/>
      <c r="D4" s="5"/>
      <c r="E4" s="5"/>
      <c r="F4" s="5"/>
      <c r="J4" s="3"/>
      <c r="K4" s="4"/>
    </row>
    <row r="5" ht="18" thickBot="1"/>
    <row r="6" spans="1:69" ht="17.25">
      <c r="A6" s="47"/>
      <c r="B6" s="48"/>
      <c r="C6" s="49" t="s">
        <v>22</v>
      </c>
      <c r="D6" s="160" t="s">
        <v>23</v>
      </c>
      <c r="E6" s="158"/>
      <c r="F6" s="159"/>
      <c r="G6" s="157" t="s">
        <v>24</v>
      </c>
      <c r="H6" s="158"/>
      <c r="I6" s="159"/>
      <c r="J6" s="157" t="s">
        <v>25</v>
      </c>
      <c r="K6" s="158"/>
      <c r="L6" s="159"/>
      <c r="M6" s="157" t="s">
        <v>26</v>
      </c>
      <c r="N6" s="158"/>
      <c r="O6" s="159"/>
      <c r="P6" s="157" t="s">
        <v>27</v>
      </c>
      <c r="Q6" s="158"/>
      <c r="R6" s="159"/>
      <c r="S6" s="157" t="s">
        <v>28</v>
      </c>
      <c r="T6" s="158"/>
      <c r="U6" s="159"/>
      <c r="V6" s="157" t="s">
        <v>29</v>
      </c>
      <c r="W6" s="158"/>
      <c r="X6" s="159"/>
      <c r="Y6" s="157" t="s">
        <v>30</v>
      </c>
      <c r="Z6" s="158"/>
      <c r="AA6" s="159"/>
      <c r="AB6" s="157" t="s">
        <v>31</v>
      </c>
      <c r="AC6" s="158"/>
      <c r="AD6" s="159"/>
      <c r="AE6" s="157" t="s">
        <v>32</v>
      </c>
      <c r="AF6" s="158"/>
      <c r="AG6" s="159"/>
      <c r="AH6" s="157" t="s">
        <v>33</v>
      </c>
      <c r="AI6" s="158"/>
      <c r="AJ6" s="159"/>
      <c r="AK6" s="157" t="s">
        <v>34</v>
      </c>
      <c r="AL6" s="158"/>
      <c r="AM6" s="159"/>
      <c r="AN6" s="157" t="s">
        <v>35</v>
      </c>
      <c r="AO6" s="158"/>
      <c r="AP6" s="159"/>
      <c r="AQ6" s="157" t="s">
        <v>36</v>
      </c>
      <c r="AR6" s="158"/>
      <c r="AS6" s="159"/>
      <c r="AT6" s="157" t="s">
        <v>37</v>
      </c>
      <c r="AU6" s="158"/>
      <c r="AV6" s="159"/>
      <c r="AW6" s="157" t="s">
        <v>38</v>
      </c>
      <c r="AX6" s="158"/>
      <c r="AY6" s="159"/>
      <c r="AZ6" s="157" t="s">
        <v>39</v>
      </c>
      <c r="BA6" s="158"/>
      <c r="BB6" s="159"/>
      <c r="BC6" s="157" t="s">
        <v>69</v>
      </c>
      <c r="BD6" s="158"/>
      <c r="BE6" s="159"/>
      <c r="BF6" s="157" t="s">
        <v>70</v>
      </c>
      <c r="BG6" s="158"/>
      <c r="BH6" s="159"/>
      <c r="BI6" s="157" t="s">
        <v>71</v>
      </c>
      <c r="BJ6" s="158"/>
      <c r="BK6" s="159"/>
      <c r="BL6" s="157" t="s">
        <v>73</v>
      </c>
      <c r="BM6" s="158"/>
      <c r="BN6" s="159"/>
      <c r="BO6" s="157" t="s">
        <v>72</v>
      </c>
      <c r="BP6" s="158"/>
      <c r="BQ6" s="159"/>
    </row>
    <row r="7" spans="1:69" ht="18" thickBot="1">
      <c r="A7" s="47"/>
      <c r="B7" s="50"/>
      <c r="C7" s="51" t="s">
        <v>40</v>
      </c>
      <c r="D7" s="69" t="s">
        <v>55</v>
      </c>
      <c r="E7" s="70" t="s">
        <v>56</v>
      </c>
      <c r="F7" s="70" t="s">
        <v>57</v>
      </c>
      <c r="G7" s="70" t="s">
        <v>55</v>
      </c>
      <c r="H7" s="70" t="s">
        <v>56</v>
      </c>
      <c r="I7" s="70" t="s">
        <v>57</v>
      </c>
      <c r="J7" s="70" t="s">
        <v>55</v>
      </c>
      <c r="K7" s="70" t="s">
        <v>56</v>
      </c>
      <c r="L7" s="70" t="s">
        <v>57</v>
      </c>
      <c r="M7" s="70" t="s">
        <v>55</v>
      </c>
      <c r="N7" s="70" t="s">
        <v>56</v>
      </c>
      <c r="O7" s="70" t="s">
        <v>57</v>
      </c>
      <c r="P7" s="70" t="s">
        <v>55</v>
      </c>
      <c r="Q7" s="70" t="s">
        <v>56</v>
      </c>
      <c r="R7" s="70" t="s">
        <v>57</v>
      </c>
      <c r="S7" s="70" t="s">
        <v>55</v>
      </c>
      <c r="T7" s="70" t="s">
        <v>56</v>
      </c>
      <c r="U7" s="70" t="s">
        <v>57</v>
      </c>
      <c r="V7" s="70" t="s">
        <v>55</v>
      </c>
      <c r="W7" s="70" t="s">
        <v>56</v>
      </c>
      <c r="X7" s="70" t="s">
        <v>57</v>
      </c>
      <c r="Y7" s="70" t="s">
        <v>55</v>
      </c>
      <c r="Z7" s="70" t="s">
        <v>56</v>
      </c>
      <c r="AA7" s="70" t="s">
        <v>57</v>
      </c>
      <c r="AB7" s="70" t="s">
        <v>55</v>
      </c>
      <c r="AC7" s="70" t="s">
        <v>56</v>
      </c>
      <c r="AD7" s="70" t="s">
        <v>57</v>
      </c>
      <c r="AE7" s="70" t="s">
        <v>55</v>
      </c>
      <c r="AF7" s="70" t="s">
        <v>56</v>
      </c>
      <c r="AG7" s="70" t="s">
        <v>57</v>
      </c>
      <c r="AH7" s="70" t="s">
        <v>55</v>
      </c>
      <c r="AI7" s="70" t="s">
        <v>56</v>
      </c>
      <c r="AJ7" s="70" t="s">
        <v>57</v>
      </c>
      <c r="AK7" s="70" t="s">
        <v>55</v>
      </c>
      <c r="AL7" s="70" t="s">
        <v>56</v>
      </c>
      <c r="AM7" s="70" t="s">
        <v>57</v>
      </c>
      <c r="AN7" s="70" t="s">
        <v>55</v>
      </c>
      <c r="AO7" s="70" t="s">
        <v>56</v>
      </c>
      <c r="AP7" s="70" t="s">
        <v>57</v>
      </c>
      <c r="AQ7" s="70" t="s">
        <v>55</v>
      </c>
      <c r="AR7" s="70" t="s">
        <v>56</v>
      </c>
      <c r="AS7" s="70" t="s">
        <v>57</v>
      </c>
      <c r="AT7" s="70" t="s">
        <v>55</v>
      </c>
      <c r="AU7" s="70" t="s">
        <v>56</v>
      </c>
      <c r="AV7" s="70" t="s">
        <v>57</v>
      </c>
      <c r="AW7" s="70" t="s">
        <v>55</v>
      </c>
      <c r="AX7" s="70" t="s">
        <v>56</v>
      </c>
      <c r="AY7" s="70" t="s">
        <v>57</v>
      </c>
      <c r="AZ7" s="70" t="s">
        <v>55</v>
      </c>
      <c r="BA7" s="70" t="s">
        <v>56</v>
      </c>
      <c r="BB7" s="70" t="s">
        <v>57</v>
      </c>
      <c r="BC7" s="70" t="s">
        <v>55</v>
      </c>
      <c r="BD7" s="70" t="s">
        <v>56</v>
      </c>
      <c r="BE7" s="81" t="s">
        <v>57</v>
      </c>
      <c r="BF7" s="77" t="s">
        <v>55</v>
      </c>
      <c r="BG7" s="70" t="s">
        <v>56</v>
      </c>
      <c r="BH7" s="81" t="s">
        <v>57</v>
      </c>
      <c r="BI7" s="77" t="s">
        <v>55</v>
      </c>
      <c r="BJ7" s="70" t="s">
        <v>56</v>
      </c>
      <c r="BK7" s="81" t="s">
        <v>57</v>
      </c>
      <c r="BL7" s="77" t="s">
        <v>55</v>
      </c>
      <c r="BM7" s="70" t="s">
        <v>56</v>
      </c>
      <c r="BN7" s="81" t="s">
        <v>57</v>
      </c>
      <c r="BO7" s="77" t="s">
        <v>55</v>
      </c>
      <c r="BP7" s="70" t="s">
        <v>56</v>
      </c>
      <c r="BQ7" s="71" t="s">
        <v>57</v>
      </c>
    </row>
    <row r="8" spans="1:69" ht="26.25" customHeight="1">
      <c r="A8" s="47"/>
      <c r="B8" s="52"/>
      <c r="C8" s="53" t="s">
        <v>0</v>
      </c>
      <c r="D8" s="99">
        <f>D11+D14</f>
        <v>684271</v>
      </c>
      <c r="E8" s="100">
        <f aca="true" t="shared" si="0" ref="E8:BE8">E11+E14</f>
        <v>17807</v>
      </c>
      <c r="F8" s="100">
        <f>F11+F14</f>
        <v>702078</v>
      </c>
      <c r="G8" s="59">
        <f t="shared" si="0"/>
        <v>30307</v>
      </c>
      <c r="H8" s="59">
        <f t="shared" si="0"/>
        <v>549</v>
      </c>
      <c r="I8" s="59">
        <f t="shared" si="0"/>
        <v>30856</v>
      </c>
      <c r="J8" s="59">
        <f t="shared" si="0"/>
        <v>34414</v>
      </c>
      <c r="K8" s="59">
        <f t="shared" si="0"/>
        <v>611</v>
      </c>
      <c r="L8" s="59">
        <f t="shared" si="0"/>
        <v>35025</v>
      </c>
      <c r="M8" s="59">
        <f t="shared" si="0"/>
        <v>35473</v>
      </c>
      <c r="N8" s="59">
        <f t="shared" si="0"/>
        <v>549</v>
      </c>
      <c r="O8" s="59">
        <f t="shared" si="0"/>
        <v>36022</v>
      </c>
      <c r="P8" s="59">
        <f t="shared" si="0"/>
        <v>37085</v>
      </c>
      <c r="Q8" s="59">
        <f t="shared" si="0"/>
        <v>767</v>
      </c>
      <c r="R8" s="59">
        <f t="shared" si="0"/>
        <v>37852</v>
      </c>
      <c r="S8" s="59">
        <f t="shared" si="0"/>
        <v>36400</v>
      </c>
      <c r="T8" s="59">
        <f t="shared" si="0"/>
        <v>3367</v>
      </c>
      <c r="U8" s="59">
        <f t="shared" si="0"/>
        <v>39767</v>
      </c>
      <c r="V8" s="59">
        <f t="shared" si="0"/>
        <v>34299</v>
      </c>
      <c r="W8" s="59">
        <f t="shared" si="0"/>
        <v>3182</v>
      </c>
      <c r="X8" s="59">
        <f t="shared" si="0"/>
        <v>37481</v>
      </c>
      <c r="Y8" s="59">
        <f t="shared" si="0"/>
        <v>38740</v>
      </c>
      <c r="Z8" s="59">
        <f t="shared" si="0"/>
        <v>2112</v>
      </c>
      <c r="AA8" s="59">
        <f t="shared" si="0"/>
        <v>40852</v>
      </c>
      <c r="AB8" s="59">
        <f t="shared" si="0"/>
        <v>43847</v>
      </c>
      <c r="AC8" s="59">
        <f t="shared" si="0"/>
        <v>1438</v>
      </c>
      <c r="AD8" s="59">
        <f t="shared" si="0"/>
        <v>45285</v>
      </c>
      <c r="AE8" s="59">
        <f t="shared" si="0"/>
        <v>49753</v>
      </c>
      <c r="AF8" s="59">
        <f t="shared" si="0"/>
        <v>1115</v>
      </c>
      <c r="AG8" s="59">
        <f t="shared" si="0"/>
        <v>50868</v>
      </c>
      <c r="AH8" s="59">
        <f t="shared" si="0"/>
        <v>55946</v>
      </c>
      <c r="AI8" s="59">
        <f t="shared" si="0"/>
        <v>978</v>
      </c>
      <c r="AJ8" s="59">
        <f t="shared" si="0"/>
        <v>56924</v>
      </c>
      <c r="AK8" s="59">
        <f t="shared" si="0"/>
        <v>45699</v>
      </c>
      <c r="AL8" s="59">
        <f t="shared" si="0"/>
        <v>837</v>
      </c>
      <c r="AM8" s="59">
        <f t="shared" si="0"/>
        <v>46536</v>
      </c>
      <c r="AN8" s="59">
        <f t="shared" si="0"/>
        <v>40999</v>
      </c>
      <c r="AO8" s="59">
        <f t="shared" si="0"/>
        <v>734</v>
      </c>
      <c r="AP8" s="59">
        <f t="shared" si="0"/>
        <v>41733</v>
      </c>
      <c r="AQ8" s="59">
        <f t="shared" si="0"/>
        <v>39347</v>
      </c>
      <c r="AR8" s="59">
        <f t="shared" si="0"/>
        <v>559</v>
      </c>
      <c r="AS8" s="59">
        <f t="shared" si="0"/>
        <v>39906</v>
      </c>
      <c r="AT8" s="59">
        <f t="shared" si="0"/>
        <v>43910</v>
      </c>
      <c r="AU8" s="59">
        <f t="shared" si="0"/>
        <v>393</v>
      </c>
      <c r="AV8" s="59">
        <f t="shared" si="0"/>
        <v>44303</v>
      </c>
      <c r="AW8" s="59">
        <f t="shared" si="0"/>
        <v>44031</v>
      </c>
      <c r="AX8" s="59">
        <f t="shared" si="0"/>
        <v>281</v>
      </c>
      <c r="AY8" s="59">
        <f t="shared" si="0"/>
        <v>44312</v>
      </c>
      <c r="AZ8" s="59">
        <f t="shared" si="0"/>
        <v>33885</v>
      </c>
      <c r="BA8" s="59">
        <f t="shared" si="0"/>
        <v>170</v>
      </c>
      <c r="BB8" s="59">
        <f t="shared" si="0"/>
        <v>34055</v>
      </c>
      <c r="BC8" s="59">
        <f t="shared" si="0"/>
        <v>21578</v>
      </c>
      <c r="BD8" s="59">
        <f t="shared" si="0"/>
        <v>113</v>
      </c>
      <c r="BE8" s="82">
        <f t="shared" si="0"/>
        <v>21691</v>
      </c>
      <c r="BF8" s="78">
        <f aca="true" t="shared" si="1" ref="BF8:BQ8">BF11+BF14</f>
        <v>12650</v>
      </c>
      <c r="BG8" s="59">
        <f t="shared" si="1"/>
        <v>35</v>
      </c>
      <c r="BH8" s="82">
        <f t="shared" si="1"/>
        <v>12685</v>
      </c>
      <c r="BI8" s="78">
        <f t="shared" si="1"/>
        <v>5024</v>
      </c>
      <c r="BJ8" s="59">
        <f t="shared" si="1"/>
        <v>16</v>
      </c>
      <c r="BK8" s="82">
        <f t="shared" si="1"/>
        <v>5040</v>
      </c>
      <c r="BL8" s="78">
        <f t="shared" si="1"/>
        <v>801</v>
      </c>
      <c r="BM8" s="59">
        <f t="shared" si="1"/>
        <v>0</v>
      </c>
      <c r="BN8" s="82">
        <f t="shared" si="1"/>
        <v>801</v>
      </c>
      <c r="BO8" s="78">
        <f t="shared" si="1"/>
        <v>83</v>
      </c>
      <c r="BP8" s="59">
        <f t="shared" si="1"/>
        <v>1</v>
      </c>
      <c r="BQ8" s="72">
        <f t="shared" si="1"/>
        <v>84</v>
      </c>
    </row>
    <row r="9" spans="1:69" ht="26.25" customHeight="1">
      <c r="A9" s="47"/>
      <c r="B9" s="52" t="s">
        <v>63</v>
      </c>
      <c r="C9" s="54" t="s">
        <v>1</v>
      </c>
      <c r="D9" s="101">
        <f aca="true" t="shared" si="2" ref="D9:BE9">D12+D15</f>
        <v>703674</v>
      </c>
      <c r="E9" s="102">
        <f t="shared" si="2"/>
        <v>15196</v>
      </c>
      <c r="F9" s="103">
        <f t="shared" si="2"/>
        <v>718870</v>
      </c>
      <c r="G9" s="60">
        <f t="shared" si="2"/>
        <v>28629</v>
      </c>
      <c r="H9" s="60">
        <f t="shared" si="2"/>
        <v>483</v>
      </c>
      <c r="I9" s="61">
        <f t="shared" si="2"/>
        <v>29112</v>
      </c>
      <c r="J9" s="60">
        <f t="shared" si="2"/>
        <v>32552</v>
      </c>
      <c r="K9" s="60">
        <f t="shared" si="2"/>
        <v>522</v>
      </c>
      <c r="L9" s="61">
        <f t="shared" si="2"/>
        <v>33074</v>
      </c>
      <c r="M9" s="60">
        <f t="shared" si="2"/>
        <v>33273</v>
      </c>
      <c r="N9" s="60">
        <f t="shared" si="2"/>
        <v>511</v>
      </c>
      <c r="O9" s="61">
        <f t="shared" si="2"/>
        <v>33784</v>
      </c>
      <c r="P9" s="60">
        <f t="shared" si="2"/>
        <v>34916</v>
      </c>
      <c r="Q9" s="60">
        <f t="shared" si="2"/>
        <v>699</v>
      </c>
      <c r="R9" s="61">
        <f t="shared" si="2"/>
        <v>35615</v>
      </c>
      <c r="S9" s="60">
        <f t="shared" si="2"/>
        <v>33142</v>
      </c>
      <c r="T9" s="60">
        <f t="shared" si="2"/>
        <v>1961</v>
      </c>
      <c r="U9" s="61">
        <f t="shared" si="2"/>
        <v>35103</v>
      </c>
      <c r="V9" s="60">
        <f t="shared" si="2"/>
        <v>31677</v>
      </c>
      <c r="W9" s="60">
        <f t="shared" si="2"/>
        <v>1773</v>
      </c>
      <c r="X9" s="61">
        <f t="shared" si="2"/>
        <v>33450</v>
      </c>
      <c r="Y9" s="60">
        <f t="shared" si="2"/>
        <v>36387</v>
      </c>
      <c r="Z9" s="60">
        <f t="shared" si="2"/>
        <v>1636</v>
      </c>
      <c r="AA9" s="61">
        <f t="shared" si="2"/>
        <v>38023</v>
      </c>
      <c r="AB9" s="60">
        <f t="shared" si="2"/>
        <v>41729</v>
      </c>
      <c r="AC9" s="60">
        <f t="shared" si="2"/>
        <v>1578</v>
      </c>
      <c r="AD9" s="61">
        <f t="shared" si="2"/>
        <v>43307</v>
      </c>
      <c r="AE9" s="60">
        <f t="shared" si="2"/>
        <v>48833</v>
      </c>
      <c r="AF9" s="60">
        <f t="shared" si="2"/>
        <v>1399</v>
      </c>
      <c r="AG9" s="61">
        <f t="shared" si="2"/>
        <v>50232</v>
      </c>
      <c r="AH9" s="60">
        <f t="shared" si="2"/>
        <v>53496</v>
      </c>
      <c r="AI9" s="60">
        <f t="shared" si="2"/>
        <v>1235</v>
      </c>
      <c r="AJ9" s="61">
        <f t="shared" si="2"/>
        <v>54731</v>
      </c>
      <c r="AK9" s="60">
        <f t="shared" si="2"/>
        <v>44919</v>
      </c>
      <c r="AL9" s="60">
        <f t="shared" si="2"/>
        <v>1028</v>
      </c>
      <c r="AM9" s="61">
        <f t="shared" si="2"/>
        <v>45947</v>
      </c>
      <c r="AN9" s="60">
        <f t="shared" si="2"/>
        <v>41952</v>
      </c>
      <c r="AO9" s="60">
        <f t="shared" si="2"/>
        <v>715</v>
      </c>
      <c r="AP9" s="61">
        <f t="shared" si="2"/>
        <v>42667</v>
      </c>
      <c r="AQ9" s="60">
        <f t="shared" si="2"/>
        <v>40591</v>
      </c>
      <c r="AR9" s="60">
        <f t="shared" si="2"/>
        <v>522</v>
      </c>
      <c r="AS9" s="61">
        <f t="shared" si="2"/>
        <v>41113</v>
      </c>
      <c r="AT9" s="60">
        <f t="shared" si="2"/>
        <v>46113</v>
      </c>
      <c r="AU9" s="60">
        <f t="shared" si="2"/>
        <v>379</v>
      </c>
      <c r="AV9" s="61">
        <f t="shared" si="2"/>
        <v>46492</v>
      </c>
      <c r="AW9" s="60">
        <f t="shared" si="2"/>
        <v>47998</v>
      </c>
      <c r="AX9" s="60">
        <f t="shared" si="2"/>
        <v>277</v>
      </c>
      <c r="AY9" s="61">
        <f t="shared" si="2"/>
        <v>48275</v>
      </c>
      <c r="AZ9" s="60">
        <f t="shared" si="2"/>
        <v>38853</v>
      </c>
      <c r="BA9" s="60">
        <f t="shared" si="2"/>
        <v>224</v>
      </c>
      <c r="BB9" s="61">
        <f t="shared" si="2"/>
        <v>39077</v>
      </c>
      <c r="BC9" s="60">
        <f t="shared" si="2"/>
        <v>28795</v>
      </c>
      <c r="BD9" s="60">
        <f t="shared" si="2"/>
        <v>116</v>
      </c>
      <c r="BE9" s="83">
        <f t="shared" si="2"/>
        <v>28911</v>
      </c>
      <c r="BF9" s="79">
        <f aca="true" t="shared" si="3" ref="BF9:BQ9">BF12+BF15</f>
        <v>22443</v>
      </c>
      <c r="BG9" s="60">
        <f t="shared" si="3"/>
        <v>91</v>
      </c>
      <c r="BH9" s="83">
        <f t="shared" si="3"/>
        <v>22534</v>
      </c>
      <c r="BI9" s="79">
        <f t="shared" si="3"/>
        <v>12627</v>
      </c>
      <c r="BJ9" s="60">
        <f t="shared" si="3"/>
        <v>35</v>
      </c>
      <c r="BK9" s="83">
        <f t="shared" si="3"/>
        <v>12662</v>
      </c>
      <c r="BL9" s="79">
        <f t="shared" si="3"/>
        <v>4048</v>
      </c>
      <c r="BM9" s="60">
        <f t="shared" si="3"/>
        <v>9</v>
      </c>
      <c r="BN9" s="83">
        <f t="shared" si="3"/>
        <v>4057</v>
      </c>
      <c r="BO9" s="79">
        <f t="shared" si="3"/>
        <v>701</v>
      </c>
      <c r="BP9" s="60">
        <f t="shared" si="3"/>
        <v>3</v>
      </c>
      <c r="BQ9" s="73">
        <f t="shared" si="3"/>
        <v>704</v>
      </c>
    </row>
    <row r="10" spans="1:69" ht="26.25" customHeight="1" thickBot="1">
      <c r="A10" s="47"/>
      <c r="B10" s="55"/>
      <c r="C10" s="56" t="s">
        <v>2</v>
      </c>
      <c r="D10" s="104">
        <f aca="true" t="shared" si="4" ref="D10:BE10">D13+D16</f>
        <v>1387945</v>
      </c>
      <c r="E10" s="105">
        <f t="shared" si="4"/>
        <v>33003</v>
      </c>
      <c r="F10" s="106">
        <f t="shared" si="4"/>
        <v>1420948</v>
      </c>
      <c r="G10" s="62">
        <f t="shared" si="4"/>
        <v>58936</v>
      </c>
      <c r="H10" s="62">
        <f t="shared" si="4"/>
        <v>1032</v>
      </c>
      <c r="I10" s="63">
        <f t="shared" si="4"/>
        <v>59968</v>
      </c>
      <c r="J10" s="62">
        <f t="shared" si="4"/>
        <v>66966</v>
      </c>
      <c r="K10" s="62">
        <f t="shared" si="4"/>
        <v>1133</v>
      </c>
      <c r="L10" s="63">
        <f t="shared" si="4"/>
        <v>68099</v>
      </c>
      <c r="M10" s="62">
        <f t="shared" si="4"/>
        <v>68746</v>
      </c>
      <c r="N10" s="62">
        <f t="shared" si="4"/>
        <v>1060</v>
      </c>
      <c r="O10" s="63">
        <f t="shared" si="4"/>
        <v>69806</v>
      </c>
      <c r="P10" s="62">
        <f t="shared" si="4"/>
        <v>72001</v>
      </c>
      <c r="Q10" s="62">
        <f t="shared" si="4"/>
        <v>1466</v>
      </c>
      <c r="R10" s="63">
        <f t="shared" si="4"/>
        <v>73467</v>
      </c>
      <c r="S10" s="62">
        <f t="shared" si="4"/>
        <v>69542</v>
      </c>
      <c r="T10" s="62">
        <f t="shared" si="4"/>
        <v>5328</v>
      </c>
      <c r="U10" s="63">
        <f t="shared" si="4"/>
        <v>74870</v>
      </c>
      <c r="V10" s="62">
        <f t="shared" si="4"/>
        <v>65976</v>
      </c>
      <c r="W10" s="62">
        <f t="shared" si="4"/>
        <v>4955</v>
      </c>
      <c r="X10" s="63">
        <f t="shared" si="4"/>
        <v>70931</v>
      </c>
      <c r="Y10" s="62">
        <f t="shared" si="4"/>
        <v>75127</v>
      </c>
      <c r="Z10" s="62">
        <f t="shared" si="4"/>
        <v>3748</v>
      </c>
      <c r="AA10" s="63">
        <f t="shared" si="4"/>
        <v>78875</v>
      </c>
      <c r="AB10" s="62">
        <f t="shared" si="4"/>
        <v>85576</v>
      </c>
      <c r="AC10" s="62">
        <f t="shared" si="4"/>
        <v>3016</v>
      </c>
      <c r="AD10" s="63">
        <f t="shared" si="4"/>
        <v>88592</v>
      </c>
      <c r="AE10" s="62">
        <f t="shared" si="4"/>
        <v>98586</v>
      </c>
      <c r="AF10" s="62">
        <f t="shared" si="4"/>
        <v>2514</v>
      </c>
      <c r="AG10" s="63">
        <f t="shared" si="4"/>
        <v>101100</v>
      </c>
      <c r="AH10" s="62">
        <f t="shared" si="4"/>
        <v>109442</v>
      </c>
      <c r="AI10" s="62">
        <f t="shared" si="4"/>
        <v>2213</v>
      </c>
      <c r="AJ10" s="63">
        <f t="shared" si="4"/>
        <v>111655</v>
      </c>
      <c r="AK10" s="62">
        <f t="shared" si="4"/>
        <v>90618</v>
      </c>
      <c r="AL10" s="62">
        <f t="shared" si="4"/>
        <v>1865</v>
      </c>
      <c r="AM10" s="63">
        <f t="shared" si="4"/>
        <v>92483</v>
      </c>
      <c r="AN10" s="62">
        <f t="shared" si="4"/>
        <v>82951</v>
      </c>
      <c r="AO10" s="62">
        <f t="shared" si="4"/>
        <v>1449</v>
      </c>
      <c r="AP10" s="63">
        <f t="shared" si="4"/>
        <v>84400</v>
      </c>
      <c r="AQ10" s="62">
        <f t="shared" si="4"/>
        <v>79938</v>
      </c>
      <c r="AR10" s="62">
        <f t="shared" si="4"/>
        <v>1081</v>
      </c>
      <c r="AS10" s="63">
        <f t="shared" si="4"/>
        <v>81019</v>
      </c>
      <c r="AT10" s="62">
        <f t="shared" si="4"/>
        <v>90023</v>
      </c>
      <c r="AU10" s="62">
        <f t="shared" si="4"/>
        <v>772</v>
      </c>
      <c r="AV10" s="63">
        <f t="shared" si="4"/>
        <v>90795</v>
      </c>
      <c r="AW10" s="62">
        <f t="shared" si="4"/>
        <v>92029</v>
      </c>
      <c r="AX10" s="62">
        <f t="shared" si="4"/>
        <v>558</v>
      </c>
      <c r="AY10" s="63">
        <f t="shared" si="4"/>
        <v>92587</v>
      </c>
      <c r="AZ10" s="62">
        <f t="shared" si="4"/>
        <v>72738</v>
      </c>
      <c r="BA10" s="62">
        <f t="shared" si="4"/>
        <v>394</v>
      </c>
      <c r="BB10" s="63">
        <f t="shared" si="4"/>
        <v>73132</v>
      </c>
      <c r="BC10" s="62">
        <f t="shared" si="4"/>
        <v>50373</v>
      </c>
      <c r="BD10" s="62">
        <f t="shared" si="4"/>
        <v>229</v>
      </c>
      <c r="BE10" s="84">
        <f t="shared" si="4"/>
        <v>50602</v>
      </c>
      <c r="BF10" s="80">
        <f aca="true" t="shared" si="5" ref="BF10:BQ10">BF13+BF16</f>
        <v>35093</v>
      </c>
      <c r="BG10" s="62">
        <f t="shared" si="5"/>
        <v>126</v>
      </c>
      <c r="BH10" s="84">
        <f t="shared" si="5"/>
        <v>35219</v>
      </c>
      <c r="BI10" s="80">
        <f t="shared" si="5"/>
        <v>17651</v>
      </c>
      <c r="BJ10" s="62">
        <f t="shared" si="5"/>
        <v>51</v>
      </c>
      <c r="BK10" s="84">
        <f t="shared" si="5"/>
        <v>17702</v>
      </c>
      <c r="BL10" s="80">
        <f t="shared" si="5"/>
        <v>4849</v>
      </c>
      <c r="BM10" s="62">
        <f t="shared" si="5"/>
        <v>9</v>
      </c>
      <c r="BN10" s="84">
        <f t="shared" si="5"/>
        <v>4858</v>
      </c>
      <c r="BO10" s="80">
        <f t="shared" si="5"/>
        <v>784</v>
      </c>
      <c r="BP10" s="62">
        <f t="shared" si="5"/>
        <v>4</v>
      </c>
      <c r="BQ10" s="74">
        <f t="shared" si="5"/>
        <v>788</v>
      </c>
    </row>
    <row r="11" spans="1:69" ht="26.25" customHeight="1">
      <c r="A11" s="47"/>
      <c r="B11" s="52"/>
      <c r="C11" s="53" t="s">
        <v>0</v>
      </c>
      <c r="D11" s="99">
        <f>D17+D20+D23+D26+D29+D32+D35+D38+D41+D44+D47+D50+D53</f>
        <v>647211</v>
      </c>
      <c r="E11" s="100">
        <f aca="true" t="shared" si="6" ref="E11:BE11">E17+E20+E23+E26+E29+E32+E35+E38+E41+E44+E47+E50+E53</f>
        <v>16647</v>
      </c>
      <c r="F11" s="100">
        <f t="shared" si="6"/>
        <v>663858</v>
      </c>
      <c r="G11" s="59">
        <f t="shared" si="6"/>
        <v>28748</v>
      </c>
      <c r="H11" s="59">
        <f t="shared" si="6"/>
        <v>503</v>
      </c>
      <c r="I11" s="59">
        <f t="shared" si="6"/>
        <v>29251</v>
      </c>
      <c r="J11" s="59">
        <f t="shared" si="6"/>
        <v>32524</v>
      </c>
      <c r="K11" s="59">
        <f t="shared" si="6"/>
        <v>564</v>
      </c>
      <c r="L11" s="59">
        <f t="shared" si="6"/>
        <v>33088</v>
      </c>
      <c r="M11" s="59">
        <f t="shared" si="6"/>
        <v>33527</v>
      </c>
      <c r="N11" s="59">
        <f t="shared" si="6"/>
        <v>518</v>
      </c>
      <c r="O11" s="59">
        <f t="shared" si="6"/>
        <v>34045</v>
      </c>
      <c r="P11" s="59">
        <f t="shared" si="6"/>
        <v>35072</v>
      </c>
      <c r="Q11" s="59">
        <f t="shared" si="6"/>
        <v>706</v>
      </c>
      <c r="R11" s="59">
        <f t="shared" si="6"/>
        <v>35778</v>
      </c>
      <c r="S11" s="59">
        <f t="shared" si="6"/>
        <v>34383</v>
      </c>
      <c r="T11" s="59">
        <f t="shared" si="6"/>
        <v>3179</v>
      </c>
      <c r="U11" s="59">
        <f t="shared" si="6"/>
        <v>37562</v>
      </c>
      <c r="V11" s="59">
        <f t="shared" si="6"/>
        <v>32426</v>
      </c>
      <c r="W11" s="59">
        <f t="shared" si="6"/>
        <v>2949</v>
      </c>
      <c r="X11" s="59">
        <f t="shared" si="6"/>
        <v>35375</v>
      </c>
      <c r="Y11" s="59">
        <f t="shared" si="6"/>
        <v>36681</v>
      </c>
      <c r="Z11" s="59">
        <f t="shared" si="6"/>
        <v>1996</v>
      </c>
      <c r="AA11" s="59">
        <f t="shared" si="6"/>
        <v>38677</v>
      </c>
      <c r="AB11" s="59">
        <f t="shared" si="6"/>
        <v>41433</v>
      </c>
      <c r="AC11" s="59">
        <f t="shared" si="6"/>
        <v>1324</v>
      </c>
      <c r="AD11" s="59">
        <f t="shared" si="6"/>
        <v>42757</v>
      </c>
      <c r="AE11" s="59">
        <f t="shared" si="6"/>
        <v>47141</v>
      </c>
      <c r="AF11" s="59">
        <f t="shared" si="6"/>
        <v>1033</v>
      </c>
      <c r="AG11" s="59">
        <f t="shared" si="6"/>
        <v>48174</v>
      </c>
      <c r="AH11" s="59">
        <f t="shared" si="6"/>
        <v>53241</v>
      </c>
      <c r="AI11" s="59">
        <f t="shared" si="6"/>
        <v>906</v>
      </c>
      <c r="AJ11" s="59">
        <f t="shared" si="6"/>
        <v>54147</v>
      </c>
      <c r="AK11" s="59">
        <f t="shared" si="6"/>
        <v>43503</v>
      </c>
      <c r="AL11" s="59">
        <f t="shared" si="6"/>
        <v>786</v>
      </c>
      <c r="AM11" s="59">
        <f t="shared" si="6"/>
        <v>44289</v>
      </c>
      <c r="AN11" s="59">
        <f t="shared" si="6"/>
        <v>38877</v>
      </c>
      <c r="AO11" s="59">
        <f t="shared" si="6"/>
        <v>692</v>
      </c>
      <c r="AP11" s="59">
        <f t="shared" si="6"/>
        <v>39569</v>
      </c>
      <c r="AQ11" s="59">
        <f t="shared" si="6"/>
        <v>37031</v>
      </c>
      <c r="AR11" s="59">
        <f t="shared" si="6"/>
        <v>527</v>
      </c>
      <c r="AS11" s="59">
        <f t="shared" si="6"/>
        <v>37558</v>
      </c>
      <c r="AT11" s="59">
        <f t="shared" si="6"/>
        <v>41307</v>
      </c>
      <c r="AU11" s="59">
        <f t="shared" si="6"/>
        <v>373</v>
      </c>
      <c r="AV11" s="59">
        <f t="shared" si="6"/>
        <v>41680</v>
      </c>
      <c r="AW11" s="59">
        <f t="shared" si="6"/>
        <v>41444</v>
      </c>
      <c r="AX11" s="59">
        <f t="shared" si="6"/>
        <v>266</v>
      </c>
      <c r="AY11" s="59">
        <f t="shared" si="6"/>
        <v>41710</v>
      </c>
      <c r="AZ11" s="59">
        <f t="shared" si="6"/>
        <v>32063</v>
      </c>
      <c r="BA11" s="59">
        <f t="shared" si="6"/>
        <v>164</v>
      </c>
      <c r="BB11" s="59">
        <f t="shared" si="6"/>
        <v>32227</v>
      </c>
      <c r="BC11" s="59">
        <f t="shared" si="6"/>
        <v>20384</v>
      </c>
      <c r="BD11" s="59">
        <f t="shared" si="6"/>
        <v>110</v>
      </c>
      <c r="BE11" s="82">
        <f t="shared" si="6"/>
        <v>20494</v>
      </c>
      <c r="BF11" s="78">
        <f aca="true" t="shared" si="7" ref="BF11:BQ11">BF17+BF20+BF23+BF26+BF29+BF32+BF35+BF38+BF41+BF44+BF47+BF50+BF53</f>
        <v>11900</v>
      </c>
      <c r="BG11" s="59">
        <f t="shared" si="7"/>
        <v>34</v>
      </c>
      <c r="BH11" s="82">
        <f t="shared" si="7"/>
        <v>11934</v>
      </c>
      <c r="BI11" s="78">
        <f t="shared" si="7"/>
        <v>4699</v>
      </c>
      <c r="BJ11" s="59">
        <f t="shared" si="7"/>
        <v>16</v>
      </c>
      <c r="BK11" s="82">
        <f t="shared" si="7"/>
        <v>4715</v>
      </c>
      <c r="BL11" s="78">
        <f t="shared" si="7"/>
        <v>749</v>
      </c>
      <c r="BM11" s="59">
        <f t="shared" si="7"/>
        <v>0</v>
      </c>
      <c r="BN11" s="82">
        <f t="shared" si="7"/>
        <v>749</v>
      </c>
      <c r="BO11" s="78">
        <f t="shared" si="7"/>
        <v>78</v>
      </c>
      <c r="BP11" s="59">
        <f t="shared" si="7"/>
        <v>1</v>
      </c>
      <c r="BQ11" s="72">
        <f t="shared" si="7"/>
        <v>79</v>
      </c>
    </row>
    <row r="12" spans="1:69" ht="26.25" customHeight="1">
      <c r="A12" s="47"/>
      <c r="B12" s="52" t="s">
        <v>51</v>
      </c>
      <c r="C12" s="54" t="s">
        <v>1</v>
      </c>
      <c r="D12" s="101">
        <f aca="true" t="shared" si="8" ref="D12:BE12">D18+D21+D24+D27+D30+D33+D36+D39+D42+D45+D48+D51+D54</f>
        <v>666144</v>
      </c>
      <c r="E12" s="102">
        <f t="shared" si="8"/>
        <v>14298</v>
      </c>
      <c r="F12" s="103">
        <f t="shared" si="8"/>
        <v>680442</v>
      </c>
      <c r="G12" s="60">
        <f t="shared" si="8"/>
        <v>27148</v>
      </c>
      <c r="H12" s="60">
        <f t="shared" si="8"/>
        <v>446</v>
      </c>
      <c r="I12" s="61">
        <f t="shared" si="8"/>
        <v>27594</v>
      </c>
      <c r="J12" s="60">
        <f t="shared" si="8"/>
        <v>30749</v>
      </c>
      <c r="K12" s="60">
        <f t="shared" si="8"/>
        <v>474</v>
      </c>
      <c r="L12" s="61">
        <f t="shared" si="8"/>
        <v>31223</v>
      </c>
      <c r="M12" s="60">
        <f t="shared" si="8"/>
        <v>31423</v>
      </c>
      <c r="N12" s="60">
        <f t="shared" si="8"/>
        <v>470</v>
      </c>
      <c r="O12" s="61">
        <f t="shared" si="8"/>
        <v>31893</v>
      </c>
      <c r="P12" s="60">
        <f t="shared" si="8"/>
        <v>33049</v>
      </c>
      <c r="Q12" s="60">
        <f t="shared" si="8"/>
        <v>655</v>
      </c>
      <c r="R12" s="61">
        <f t="shared" si="8"/>
        <v>33704</v>
      </c>
      <c r="S12" s="60">
        <f t="shared" si="8"/>
        <v>31472</v>
      </c>
      <c r="T12" s="60">
        <f t="shared" si="8"/>
        <v>1886</v>
      </c>
      <c r="U12" s="61">
        <f t="shared" si="8"/>
        <v>33358</v>
      </c>
      <c r="V12" s="60">
        <f t="shared" si="8"/>
        <v>30118</v>
      </c>
      <c r="W12" s="60">
        <f t="shared" si="8"/>
        <v>1693</v>
      </c>
      <c r="X12" s="61">
        <f t="shared" si="8"/>
        <v>31811</v>
      </c>
      <c r="Y12" s="60">
        <f t="shared" si="8"/>
        <v>34501</v>
      </c>
      <c r="Z12" s="60">
        <f t="shared" si="8"/>
        <v>1544</v>
      </c>
      <c r="AA12" s="61">
        <f t="shared" si="8"/>
        <v>36045</v>
      </c>
      <c r="AB12" s="60">
        <f t="shared" si="8"/>
        <v>39518</v>
      </c>
      <c r="AC12" s="60">
        <f t="shared" si="8"/>
        <v>1477</v>
      </c>
      <c r="AD12" s="61">
        <f t="shared" si="8"/>
        <v>40995</v>
      </c>
      <c r="AE12" s="60">
        <f t="shared" si="8"/>
        <v>46478</v>
      </c>
      <c r="AF12" s="60">
        <f t="shared" si="8"/>
        <v>1313</v>
      </c>
      <c r="AG12" s="61">
        <f t="shared" si="8"/>
        <v>47791</v>
      </c>
      <c r="AH12" s="60">
        <f t="shared" si="8"/>
        <v>51066</v>
      </c>
      <c r="AI12" s="60">
        <f t="shared" si="8"/>
        <v>1140</v>
      </c>
      <c r="AJ12" s="61">
        <f t="shared" si="8"/>
        <v>52206</v>
      </c>
      <c r="AK12" s="60">
        <f t="shared" si="8"/>
        <v>42817</v>
      </c>
      <c r="AL12" s="60">
        <f t="shared" si="8"/>
        <v>948</v>
      </c>
      <c r="AM12" s="61">
        <f t="shared" si="8"/>
        <v>43765</v>
      </c>
      <c r="AN12" s="60">
        <f t="shared" si="8"/>
        <v>39719</v>
      </c>
      <c r="AO12" s="60">
        <f t="shared" si="8"/>
        <v>660</v>
      </c>
      <c r="AP12" s="61">
        <f t="shared" si="8"/>
        <v>40379</v>
      </c>
      <c r="AQ12" s="60">
        <f t="shared" si="8"/>
        <v>38245</v>
      </c>
      <c r="AR12" s="60">
        <f t="shared" si="8"/>
        <v>497</v>
      </c>
      <c r="AS12" s="61">
        <f t="shared" si="8"/>
        <v>38742</v>
      </c>
      <c r="AT12" s="60">
        <f t="shared" si="8"/>
        <v>43396</v>
      </c>
      <c r="AU12" s="60">
        <f t="shared" si="8"/>
        <v>361</v>
      </c>
      <c r="AV12" s="61">
        <f t="shared" si="8"/>
        <v>43757</v>
      </c>
      <c r="AW12" s="60">
        <f t="shared" si="8"/>
        <v>45487</v>
      </c>
      <c r="AX12" s="60">
        <f t="shared" si="8"/>
        <v>267</v>
      </c>
      <c r="AY12" s="61">
        <f t="shared" si="8"/>
        <v>45754</v>
      </c>
      <c r="AZ12" s="60">
        <f t="shared" si="8"/>
        <v>36769</v>
      </c>
      <c r="BA12" s="60">
        <f t="shared" si="8"/>
        <v>218</v>
      </c>
      <c r="BB12" s="61">
        <f t="shared" si="8"/>
        <v>36987</v>
      </c>
      <c r="BC12" s="60">
        <f t="shared" si="8"/>
        <v>27111</v>
      </c>
      <c r="BD12" s="60">
        <f t="shared" si="8"/>
        <v>113</v>
      </c>
      <c r="BE12" s="83">
        <f t="shared" si="8"/>
        <v>27224</v>
      </c>
      <c r="BF12" s="79">
        <f aca="true" t="shared" si="9" ref="BF12:BQ12">BF18+BF21+BF24+BF27+BF30+BF33+BF36+BF39+BF42+BF45+BF48+BF51+BF54</f>
        <v>20921</v>
      </c>
      <c r="BG12" s="60">
        <f t="shared" si="9"/>
        <v>90</v>
      </c>
      <c r="BH12" s="83">
        <f t="shared" si="9"/>
        <v>21011</v>
      </c>
      <c r="BI12" s="79">
        <f t="shared" si="9"/>
        <v>11759</v>
      </c>
      <c r="BJ12" s="60">
        <f t="shared" si="9"/>
        <v>35</v>
      </c>
      <c r="BK12" s="83">
        <f t="shared" si="9"/>
        <v>11794</v>
      </c>
      <c r="BL12" s="79">
        <f t="shared" si="9"/>
        <v>3753</v>
      </c>
      <c r="BM12" s="60">
        <f t="shared" si="9"/>
        <v>8</v>
      </c>
      <c r="BN12" s="83">
        <f t="shared" si="9"/>
        <v>3761</v>
      </c>
      <c r="BO12" s="79">
        <f t="shared" si="9"/>
        <v>645</v>
      </c>
      <c r="BP12" s="60">
        <f t="shared" si="9"/>
        <v>3</v>
      </c>
      <c r="BQ12" s="73">
        <f t="shared" si="9"/>
        <v>648</v>
      </c>
    </row>
    <row r="13" spans="1:69" ht="26.25" customHeight="1" thickBot="1">
      <c r="A13" s="47"/>
      <c r="B13" s="55"/>
      <c r="C13" s="56" t="s">
        <v>2</v>
      </c>
      <c r="D13" s="104">
        <f aca="true" t="shared" si="10" ref="D13:BE13">D19+D22+D25+D28+D31+D34+D37+D40+D43+D46+D49+D52+D55</f>
        <v>1313355</v>
      </c>
      <c r="E13" s="105">
        <f t="shared" si="10"/>
        <v>30945</v>
      </c>
      <c r="F13" s="106">
        <f t="shared" si="10"/>
        <v>1344300</v>
      </c>
      <c r="G13" s="62">
        <f t="shared" si="10"/>
        <v>55896</v>
      </c>
      <c r="H13" s="62">
        <f t="shared" si="10"/>
        <v>949</v>
      </c>
      <c r="I13" s="63">
        <f t="shared" si="10"/>
        <v>56845</v>
      </c>
      <c r="J13" s="62">
        <f t="shared" si="10"/>
        <v>63273</v>
      </c>
      <c r="K13" s="62">
        <f t="shared" si="10"/>
        <v>1038</v>
      </c>
      <c r="L13" s="63">
        <f t="shared" si="10"/>
        <v>64311</v>
      </c>
      <c r="M13" s="62">
        <f t="shared" si="10"/>
        <v>64950</v>
      </c>
      <c r="N13" s="62">
        <f t="shared" si="10"/>
        <v>988</v>
      </c>
      <c r="O13" s="63">
        <f t="shared" si="10"/>
        <v>65938</v>
      </c>
      <c r="P13" s="62">
        <f t="shared" si="10"/>
        <v>68121</v>
      </c>
      <c r="Q13" s="62">
        <f t="shared" si="10"/>
        <v>1361</v>
      </c>
      <c r="R13" s="63">
        <f t="shared" si="10"/>
        <v>69482</v>
      </c>
      <c r="S13" s="62">
        <f t="shared" si="10"/>
        <v>65855</v>
      </c>
      <c r="T13" s="62">
        <f t="shared" si="10"/>
        <v>5065</v>
      </c>
      <c r="U13" s="63">
        <f t="shared" si="10"/>
        <v>70920</v>
      </c>
      <c r="V13" s="62">
        <f t="shared" si="10"/>
        <v>62544</v>
      </c>
      <c r="W13" s="62">
        <f t="shared" si="10"/>
        <v>4642</v>
      </c>
      <c r="X13" s="63">
        <f t="shared" si="10"/>
        <v>67186</v>
      </c>
      <c r="Y13" s="62">
        <f t="shared" si="10"/>
        <v>71182</v>
      </c>
      <c r="Z13" s="62">
        <f t="shared" si="10"/>
        <v>3540</v>
      </c>
      <c r="AA13" s="63">
        <f t="shared" si="10"/>
        <v>74722</v>
      </c>
      <c r="AB13" s="62">
        <f t="shared" si="10"/>
        <v>80951</v>
      </c>
      <c r="AC13" s="62">
        <f t="shared" si="10"/>
        <v>2801</v>
      </c>
      <c r="AD13" s="63">
        <f t="shared" si="10"/>
        <v>83752</v>
      </c>
      <c r="AE13" s="62">
        <f t="shared" si="10"/>
        <v>93619</v>
      </c>
      <c r="AF13" s="62">
        <f t="shared" si="10"/>
        <v>2346</v>
      </c>
      <c r="AG13" s="63">
        <f t="shared" si="10"/>
        <v>95965</v>
      </c>
      <c r="AH13" s="62">
        <f t="shared" si="10"/>
        <v>104307</v>
      </c>
      <c r="AI13" s="62">
        <f t="shared" si="10"/>
        <v>2046</v>
      </c>
      <c r="AJ13" s="63">
        <f t="shared" si="10"/>
        <v>106353</v>
      </c>
      <c r="AK13" s="62">
        <f t="shared" si="10"/>
        <v>86320</v>
      </c>
      <c r="AL13" s="62">
        <f t="shared" si="10"/>
        <v>1734</v>
      </c>
      <c r="AM13" s="63">
        <f t="shared" si="10"/>
        <v>88054</v>
      </c>
      <c r="AN13" s="62">
        <f t="shared" si="10"/>
        <v>78596</v>
      </c>
      <c r="AO13" s="62">
        <f t="shared" si="10"/>
        <v>1352</v>
      </c>
      <c r="AP13" s="63">
        <f t="shared" si="10"/>
        <v>79948</v>
      </c>
      <c r="AQ13" s="62">
        <f t="shared" si="10"/>
        <v>75276</v>
      </c>
      <c r="AR13" s="62">
        <f t="shared" si="10"/>
        <v>1024</v>
      </c>
      <c r="AS13" s="63">
        <f t="shared" si="10"/>
        <v>76300</v>
      </c>
      <c r="AT13" s="62">
        <f t="shared" si="10"/>
        <v>84703</v>
      </c>
      <c r="AU13" s="62">
        <f t="shared" si="10"/>
        <v>734</v>
      </c>
      <c r="AV13" s="63">
        <f t="shared" si="10"/>
        <v>85437</v>
      </c>
      <c r="AW13" s="62">
        <f t="shared" si="10"/>
        <v>86931</v>
      </c>
      <c r="AX13" s="62">
        <f t="shared" si="10"/>
        <v>533</v>
      </c>
      <c r="AY13" s="63">
        <f t="shared" si="10"/>
        <v>87464</v>
      </c>
      <c r="AZ13" s="62">
        <f t="shared" si="10"/>
        <v>68832</v>
      </c>
      <c r="BA13" s="62">
        <f t="shared" si="10"/>
        <v>382</v>
      </c>
      <c r="BB13" s="63">
        <f t="shared" si="10"/>
        <v>69214</v>
      </c>
      <c r="BC13" s="62">
        <f t="shared" si="10"/>
        <v>47495</v>
      </c>
      <c r="BD13" s="62">
        <f t="shared" si="10"/>
        <v>223</v>
      </c>
      <c r="BE13" s="84">
        <f t="shared" si="10"/>
        <v>47718</v>
      </c>
      <c r="BF13" s="80">
        <f aca="true" t="shared" si="11" ref="BF13:BQ13">BF19+BF22+BF25+BF28+BF31+BF34+BF37+BF40+BF43+BF46+BF49+BF52+BF55</f>
        <v>32821</v>
      </c>
      <c r="BG13" s="62">
        <f t="shared" si="11"/>
        <v>124</v>
      </c>
      <c r="BH13" s="84">
        <f t="shared" si="11"/>
        <v>32945</v>
      </c>
      <c r="BI13" s="80">
        <f t="shared" si="11"/>
        <v>16458</v>
      </c>
      <c r="BJ13" s="62">
        <f t="shared" si="11"/>
        <v>51</v>
      </c>
      <c r="BK13" s="84">
        <f t="shared" si="11"/>
        <v>16509</v>
      </c>
      <c r="BL13" s="80">
        <f t="shared" si="11"/>
        <v>4502</v>
      </c>
      <c r="BM13" s="62">
        <f t="shared" si="11"/>
        <v>8</v>
      </c>
      <c r="BN13" s="84">
        <f t="shared" si="11"/>
        <v>4510</v>
      </c>
      <c r="BO13" s="80">
        <f t="shared" si="11"/>
        <v>723</v>
      </c>
      <c r="BP13" s="62">
        <f t="shared" si="11"/>
        <v>4</v>
      </c>
      <c r="BQ13" s="74">
        <f t="shared" si="11"/>
        <v>727</v>
      </c>
    </row>
    <row r="14" spans="1:69" ht="26.25" customHeight="1">
      <c r="A14" s="47"/>
      <c r="B14" s="52"/>
      <c r="C14" s="53" t="s">
        <v>0</v>
      </c>
      <c r="D14" s="99">
        <f>D56+D59+D62+D65+D68+D71</f>
        <v>37060</v>
      </c>
      <c r="E14" s="100">
        <f aca="true" t="shared" si="12" ref="E14:BE14">E56+E59+E62+E65+E68+E71</f>
        <v>1160</v>
      </c>
      <c r="F14" s="100">
        <f t="shared" si="12"/>
        <v>38220</v>
      </c>
      <c r="G14" s="59">
        <f t="shared" si="12"/>
        <v>1559</v>
      </c>
      <c r="H14" s="59">
        <f t="shared" si="12"/>
        <v>46</v>
      </c>
      <c r="I14" s="59">
        <f t="shared" si="12"/>
        <v>1605</v>
      </c>
      <c r="J14" s="59">
        <f t="shared" si="12"/>
        <v>1890</v>
      </c>
      <c r="K14" s="59">
        <f t="shared" si="12"/>
        <v>47</v>
      </c>
      <c r="L14" s="59">
        <f t="shared" si="12"/>
        <v>1937</v>
      </c>
      <c r="M14" s="59">
        <f t="shared" si="12"/>
        <v>1946</v>
      </c>
      <c r="N14" s="59">
        <f t="shared" si="12"/>
        <v>31</v>
      </c>
      <c r="O14" s="59">
        <f t="shared" si="12"/>
        <v>1977</v>
      </c>
      <c r="P14" s="59">
        <f t="shared" si="12"/>
        <v>2013</v>
      </c>
      <c r="Q14" s="59">
        <f t="shared" si="12"/>
        <v>61</v>
      </c>
      <c r="R14" s="59">
        <f t="shared" si="12"/>
        <v>2074</v>
      </c>
      <c r="S14" s="59">
        <f t="shared" si="12"/>
        <v>2017</v>
      </c>
      <c r="T14" s="59">
        <f t="shared" si="12"/>
        <v>188</v>
      </c>
      <c r="U14" s="59">
        <f t="shared" si="12"/>
        <v>2205</v>
      </c>
      <c r="V14" s="59">
        <f t="shared" si="12"/>
        <v>1873</v>
      </c>
      <c r="W14" s="59">
        <f t="shared" si="12"/>
        <v>233</v>
      </c>
      <c r="X14" s="59">
        <f t="shared" si="12"/>
        <v>2106</v>
      </c>
      <c r="Y14" s="59">
        <f t="shared" si="12"/>
        <v>2059</v>
      </c>
      <c r="Z14" s="59">
        <f t="shared" si="12"/>
        <v>116</v>
      </c>
      <c r="AA14" s="59">
        <f t="shared" si="12"/>
        <v>2175</v>
      </c>
      <c r="AB14" s="59">
        <f t="shared" si="12"/>
        <v>2414</v>
      </c>
      <c r="AC14" s="59">
        <f t="shared" si="12"/>
        <v>114</v>
      </c>
      <c r="AD14" s="59">
        <f t="shared" si="12"/>
        <v>2528</v>
      </c>
      <c r="AE14" s="59">
        <f t="shared" si="12"/>
        <v>2612</v>
      </c>
      <c r="AF14" s="59">
        <f t="shared" si="12"/>
        <v>82</v>
      </c>
      <c r="AG14" s="59">
        <f t="shared" si="12"/>
        <v>2694</v>
      </c>
      <c r="AH14" s="59">
        <f t="shared" si="12"/>
        <v>2705</v>
      </c>
      <c r="AI14" s="59">
        <f t="shared" si="12"/>
        <v>72</v>
      </c>
      <c r="AJ14" s="59">
        <f t="shared" si="12"/>
        <v>2777</v>
      </c>
      <c r="AK14" s="59">
        <f t="shared" si="12"/>
        <v>2196</v>
      </c>
      <c r="AL14" s="59">
        <f t="shared" si="12"/>
        <v>51</v>
      </c>
      <c r="AM14" s="59">
        <f t="shared" si="12"/>
        <v>2247</v>
      </c>
      <c r="AN14" s="59">
        <f t="shared" si="12"/>
        <v>2122</v>
      </c>
      <c r="AO14" s="59">
        <f t="shared" si="12"/>
        <v>42</v>
      </c>
      <c r="AP14" s="59">
        <f t="shared" si="12"/>
        <v>2164</v>
      </c>
      <c r="AQ14" s="59">
        <f t="shared" si="12"/>
        <v>2316</v>
      </c>
      <c r="AR14" s="59">
        <f t="shared" si="12"/>
        <v>32</v>
      </c>
      <c r="AS14" s="59">
        <f t="shared" si="12"/>
        <v>2348</v>
      </c>
      <c r="AT14" s="59">
        <f t="shared" si="12"/>
        <v>2603</v>
      </c>
      <c r="AU14" s="59">
        <f t="shared" si="12"/>
        <v>20</v>
      </c>
      <c r="AV14" s="59">
        <f t="shared" si="12"/>
        <v>2623</v>
      </c>
      <c r="AW14" s="59">
        <f t="shared" si="12"/>
        <v>2587</v>
      </c>
      <c r="AX14" s="59">
        <f t="shared" si="12"/>
        <v>15</v>
      </c>
      <c r="AY14" s="59">
        <f t="shared" si="12"/>
        <v>2602</v>
      </c>
      <c r="AZ14" s="59">
        <f t="shared" si="12"/>
        <v>1822</v>
      </c>
      <c r="BA14" s="59">
        <f t="shared" si="12"/>
        <v>6</v>
      </c>
      <c r="BB14" s="59">
        <f t="shared" si="12"/>
        <v>1828</v>
      </c>
      <c r="BC14" s="59">
        <f t="shared" si="12"/>
        <v>1194</v>
      </c>
      <c r="BD14" s="59">
        <f t="shared" si="12"/>
        <v>3</v>
      </c>
      <c r="BE14" s="82">
        <f t="shared" si="12"/>
        <v>1197</v>
      </c>
      <c r="BF14" s="78">
        <f aca="true" t="shared" si="13" ref="BF14:BQ14">BF56+BF59+BF62+BF65+BF68+BF71</f>
        <v>750</v>
      </c>
      <c r="BG14" s="59">
        <f t="shared" si="13"/>
        <v>1</v>
      </c>
      <c r="BH14" s="82">
        <f t="shared" si="13"/>
        <v>751</v>
      </c>
      <c r="BI14" s="78">
        <f t="shared" si="13"/>
        <v>325</v>
      </c>
      <c r="BJ14" s="59">
        <f t="shared" si="13"/>
        <v>0</v>
      </c>
      <c r="BK14" s="82">
        <f t="shared" si="13"/>
        <v>325</v>
      </c>
      <c r="BL14" s="78">
        <f t="shared" si="13"/>
        <v>52</v>
      </c>
      <c r="BM14" s="59">
        <f t="shared" si="13"/>
        <v>0</v>
      </c>
      <c r="BN14" s="82">
        <f t="shared" si="13"/>
        <v>52</v>
      </c>
      <c r="BO14" s="78">
        <f t="shared" si="13"/>
        <v>5</v>
      </c>
      <c r="BP14" s="59">
        <f t="shared" si="13"/>
        <v>0</v>
      </c>
      <c r="BQ14" s="72">
        <f t="shared" si="13"/>
        <v>5</v>
      </c>
    </row>
    <row r="15" spans="1:69" ht="26.25" customHeight="1">
      <c r="A15" s="47"/>
      <c r="B15" s="52" t="s">
        <v>64</v>
      </c>
      <c r="C15" s="54" t="s">
        <v>1</v>
      </c>
      <c r="D15" s="101">
        <f aca="true" t="shared" si="14" ref="D15:BE15">D57+D60+D63+D66+D69+D72</f>
        <v>37530</v>
      </c>
      <c r="E15" s="102">
        <f t="shared" si="14"/>
        <v>898</v>
      </c>
      <c r="F15" s="103">
        <f t="shared" si="14"/>
        <v>38428</v>
      </c>
      <c r="G15" s="60">
        <f t="shared" si="14"/>
        <v>1481</v>
      </c>
      <c r="H15" s="60">
        <f t="shared" si="14"/>
        <v>37</v>
      </c>
      <c r="I15" s="61">
        <f t="shared" si="14"/>
        <v>1518</v>
      </c>
      <c r="J15" s="60">
        <f t="shared" si="14"/>
        <v>1803</v>
      </c>
      <c r="K15" s="60">
        <f t="shared" si="14"/>
        <v>48</v>
      </c>
      <c r="L15" s="61">
        <f t="shared" si="14"/>
        <v>1851</v>
      </c>
      <c r="M15" s="60">
        <f t="shared" si="14"/>
        <v>1850</v>
      </c>
      <c r="N15" s="60">
        <f t="shared" si="14"/>
        <v>41</v>
      </c>
      <c r="O15" s="61">
        <f t="shared" si="14"/>
        <v>1891</v>
      </c>
      <c r="P15" s="60">
        <f t="shared" si="14"/>
        <v>1867</v>
      </c>
      <c r="Q15" s="60">
        <f t="shared" si="14"/>
        <v>44</v>
      </c>
      <c r="R15" s="61">
        <f t="shared" si="14"/>
        <v>1911</v>
      </c>
      <c r="S15" s="60">
        <f t="shared" si="14"/>
        <v>1670</v>
      </c>
      <c r="T15" s="60">
        <f t="shared" si="14"/>
        <v>75</v>
      </c>
      <c r="U15" s="61">
        <f t="shared" si="14"/>
        <v>1745</v>
      </c>
      <c r="V15" s="60">
        <f t="shared" si="14"/>
        <v>1559</v>
      </c>
      <c r="W15" s="60">
        <f t="shared" si="14"/>
        <v>80</v>
      </c>
      <c r="X15" s="61">
        <f t="shared" si="14"/>
        <v>1639</v>
      </c>
      <c r="Y15" s="60">
        <f t="shared" si="14"/>
        <v>1886</v>
      </c>
      <c r="Z15" s="60">
        <f t="shared" si="14"/>
        <v>92</v>
      </c>
      <c r="AA15" s="61">
        <f t="shared" si="14"/>
        <v>1978</v>
      </c>
      <c r="AB15" s="60">
        <f t="shared" si="14"/>
        <v>2211</v>
      </c>
      <c r="AC15" s="60">
        <f t="shared" si="14"/>
        <v>101</v>
      </c>
      <c r="AD15" s="61">
        <f t="shared" si="14"/>
        <v>2312</v>
      </c>
      <c r="AE15" s="60">
        <f t="shared" si="14"/>
        <v>2355</v>
      </c>
      <c r="AF15" s="60">
        <f t="shared" si="14"/>
        <v>86</v>
      </c>
      <c r="AG15" s="61">
        <f t="shared" si="14"/>
        <v>2441</v>
      </c>
      <c r="AH15" s="60">
        <f t="shared" si="14"/>
        <v>2430</v>
      </c>
      <c r="AI15" s="60">
        <f t="shared" si="14"/>
        <v>95</v>
      </c>
      <c r="AJ15" s="61">
        <f t="shared" si="14"/>
        <v>2525</v>
      </c>
      <c r="AK15" s="60">
        <f t="shared" si="14"/>
        <v>2102</v>
      </c>
      <c r="AL15" s="60">
        <f t="shared" si="14"/>
        <v>80</v>
      </c>
      <c r="AM15" s="61">
        <f t="shared" si="14"/>
        <v>2182</v>
      </c>
      <c r="AN15" s="60">
        <f t="shared" si="14"/>
        <v>2233</v>
      </c>
      <c r="AO15" s="60">
        <f t="shared" si="14"/>
        <v>55</v>
      </c>
      <c r="AP15" s="61">
        <f t="shared" si="14"/>
        <v>2288</v>
      </c>
      <c r="AQ15" s="60">
        <f t="shared" si="14"/>
        <v>2346</v>
      </c>
      <c r="AR15" s="60">
        <f t="shared" si="14"/>
        <v>25</v>
      </c>
      <c r="AS15" s="61">
        <f t="shared" si="14"/>
        <v>2371</v>
      </c>
      <c r="AT15" s="60">
        <f t="shared" si="14"/>
        <v>2717</v>
      </c>
      <c r="AU15" s="60">
        <f t="shared" si="14"/>
        <v>18</v>
      </c>
      <c r="AV15" s="61">
        <f t="shared" si="14"/>
        <v>2735</v>
      </c>
      <c r="AW15" s="60">
        <f t="shared" si="14"/>
        <v>2511</v>
      </c>
      <c r="AX15" s="60">
        <f t="shared" si="14"/>
        <v>10</v>
      </c>
      <c r="AY15" s="61">
        <f t="shared" si="14"/>
        <v>2521</v>
      </c>
      <c r="AZ15" s="60">
        <f t="shared" si="14"/>
        <v>2084</v>
      </c>
      <c r="BA15" s="60">
        <f t="shared" si="14"/>
        <v>6</v>
      </c>
      <c r="BB15" s="61">
        <f t="shared" si="14"/>
        <v>2090</v>
      </c>
      <c r="BC15" s="60">
        <f t="shared" si="14"/>
        <v>1684</v>
      </c>
      <c r="BD15" s="60">
        <f t="shared" si="14"/>
        <v>3</v>
      </c>
      <c r="BE15" s="83">
        <f t="shared" si="14"/>
        <v>1687</v>
      </c>
      <c r="BF15" s="79">
        <f aca="true" t="shared" si="15" ref="BF15:BQ15">BF57+BF60+BF63+BF66+BF69+BF72</f>
        <v>1522</v>
      </c>
      <c r="BG15" s="60">
        <f t="shared" si="15"/>
        <v>1</v>
      </c>
      <c r="BH15" s="83">
        <f t="shared" si="15"/>
        <v>1523</v>
      </c>
      <c r="BI15" s="79">
        <f t="shared" si="15"/>
        <v>868</v>
      </c>
      <c r="BJ15" s="60">
        <f t="shared" si="15"/>
        <v>0</v>
      </c>
      <c r="BK15" s="83">
        <f t="shared" si="15"/>
        <v>868</v>
      </c>
      <c r="BL15" s="79">
        <f t="shared" si="15"/>
        <v>295</v>
      </c>
      <c r="BM15" s="60">
        <f t="shared" si="15"/>
        <v>1</v>
      </c>
      <c r="BN15" s="83">
        <f t="shared" si="15"/>
        <v>296</v>
      </c>
      <c r="BO15" s="79">
        <f t="shared" si="15"/>
        <v>56</v>
      </c>
      <c r="BP15" s="60">
        <f t="shared" si="15"/>
        <v>0</v>
      </c>
      <c r="BQ15" s="73">
        <f t="shared" si="15"/>
        <v>56</v>
      </c>
    </row>
    <row r="16" spans="1:69" ht="26.25" customHeight="1" thickBot="1">
      <c r="A16" s="47"/>
      <c r="B16" s="55"/>
      <c r="C16" s="56" t="s">
        <v>2</v>
      </c>
      <c r="D16" s="104">
        <f aca="true" t="shared" si="16" ref="D16:BE16">D58+D61+D64+D67+D70+D73</f>
        <v>74590</v>
      </c>
      <c r="E16" s="105">
        <f t="shared" si="16"/>
        <v>2058</v>
      </c>
      <c r="F16" s="106">
        <f t="shared" si="16"/>
        <v>76648</v>
      </c>
      <c r="G16" s="62">
        <f t="shared" si="16"/>
        <v>3040</v>
      </c>
      <c r="H16" s="62">
        <f t="shared" si="16"/>
        <v>83</v>
      </c>
      <c r="I16" s="63">
        <f t="shared" si="16"/>
        <v>3123</v>
      </c>
      <c r="J16" s="62">
        <f t="shared" si="16"/>
        <v>3693</v>
      </c>
      <c r="K16" s="62">
        <f t="shared" si="16"/>
        <v>95</v>
      </c>
      <c r="L16" s="63">
        <f t="shared" si="16"/>
        <v>3788</v>
      </c>
      <c r="M16" s="62">
        <f t="shared" si="16"/>
        <v>3796</v>
      </c>
      <c r="N16" s="62">
        <f t="shared" si="16"/>
        <v>72</v>
      </c>
      <c r="O16" s="63">
        <f t="shared" si="16"/>
        <v>3868</v>
      </c>
      <c r="P16" s="62">
        <f t="shared" si="16"/>
        <v>3880</v>
      </c>
      <c r="Q16" s="62">
        <f t="shared" si="16"/>
        <v>105</v>
      </c>
      <c r="R16" s="63">
        <f t="shared" si="16"/>
        <v>3985</v>
      </c>
      <c r="S16" s="62">
        <f t="shared" si="16"/>
        <v>3687</v>
      </c>
      <c r="T16" s="62">
        <f t="shared" si="16"/>
        <v>263</v>
      </c>
      <c r="U16" s="63">
        <f t="shared" si="16"/>
        <v>3950</v>
      </c>
      <c r="V16" s="62">
        <f t="shared" si="16"/>
        <v>3432</v>
      </c>
      <c r="W16" s="62">
        <f t="shared" si="16"/>
        <v>313</v>
      </c>
      <c r="X16" s="63">
        <f t="shared" si="16"/>
        <v>3745</v>
      </c>
      <c r="Y16" s="62">
        <f t="shared" si="16"/>
        <v>3945</v>
      </c>
      <c r="Z16" s="62">
        <f t="shared" si="16"/>
        <v>208</v>
      </c>
      <c r="AA16" s="63">
        <f t="shared" si="16"/>
        <v>4153</v>
      </c>
      <c r="AB16" s="62">
        <f t="shared" si="16"/>
        <v>4625</v>
      </c>
      <c r="AC16" s="62">
        <f t="shared" si="16"/>
        <v>215</v>
      </c>
      <c r="AD16" s="63">
        <f t="shared" si="16"/>
        <v>4840</v>
      </c>
      <c r="AE16" s="62">
        <f t="shared" si="16"/>
        <v>4967</v>
      </c>
      <c r="AF16" s="62">
        <f t="shared" si="16"/>
        <v>168</v>
      </c>
      <c r="AG16" s="63">
        <f t="shared" si="16"/>
        <v>5135</v>
      </c>
      <c r="AH16" s="62">
        <f t="shared" si="16"/>
        <v>5135</v>
      </c>
      <c r="AI16" s="62">
        <f t="shared" si="16"/>
        <v>167</v>
      </c>
      <c r="AJ16" s="63">
        <f t="shared" si="16"/>
        <v>5302</v>
      </c>
      <c r="AK16" s="62">
        <f t="shared" si="16"/>
        <v>4298</v>
      </c>
      <c r="AL16" s="62">
        <f t="shared" si="16"/>
        <v>131</v>
      </c>
      <c r="AM16" s="63">
        <f t="shared" si="16"/>
        <v>4429</v>
      </c>
      <c r="AN16" s="62">
        <f t="shared" si="16"/>
        <v>4355</v>
      </c>
      <c r="AO16" s="62">
        <f t="shared" si="16"/>
        <v>97</v>
      </c>
      <c r="AP16" s="63">
        <f t="shared" si="16"/>
        <v>4452</v>
      </c>
      <c r="AQ16" s="62">
        <f t="shared" si="16"/>
        <v>4662</v>
      </c>
      <c r="AR16" s="62">
        <f t="shared" si="16"/>
        <v>57</v>
      </c>
      <c r="AS16" s="63">
        <f t="shared" si="16"/>
        <v>4719</v>
      </c>
      <c r="AT16" s="62">
        <f t="shared" si="16"/>
        <v>5320</v>
      </c>
      <c r="AU16" s="62">
        <f t="shared" si="16"/>
        <v>38</v>
      </c>
      <c r="AV16" s="63">
        <f t="shared" si="16"/>
        <v>5358</v>
      </c>
      <c r="AW16" s="62">
        <f t="shared" si="16"/>
        <v>5098</v>
      </c>
      <c r="AX16" s="62">
        <f t="shared" si="16"/>
        <v>25</v>
      </c>
      <c r="AY16" s="63">
        <f t="shared" si="16"/>
        <v>5123</v>
      </c>
      <c r="AZ16" s="62">
        <f t="shared" si="16"/>
        <v>3906</v>
      </c>
      <c r="BA16" s="62">
        <f t="shared" si="16"/>
        <v>12</v>
      </c>
      <c r="BB16" s="63">
        <f t="shared" si="16"/>
        <v>3918</v>
      </c>
      <c r="BC16" s="62">
        <f t="shared" si="16"/>
        <v>2878</v>
      </c>
      <c r="BD16" s="62">
        <f t="shared" si="16"/>
        <v>6</v>
      </c>
      <c r="BE16" s="84">
        <f t="shared" si="16"/>
        <v>2884</v>
      </c>
      <c r="BF16" s="80">
        <f aca="true" t="shared" si="17" ref="BF16:BQ16">BF58+BF61+BF64+BF67+BF70+BF73</f>
        <v>2272</v>
      </c>
      <c r="BG16" s="62">
        <f t="shared" si="17"/>
        <v>2</v>
      </c>
      <c r="BH16" s="84">
        <f t="shared" si="17"/>
        <v>2274</v>
      </c>
      <c r="BI16" s="80">
        <f t="shared" si="17"/>
        <v>1193</v>
      </c>
      <c r="BJ16" s="62">
        <f t="shared" si="17"/>
        <v>0</v>
      </c>
      <c r="BK16" s="84">
        <f t="shared" si="17"/>
        <v>1193</v>
      </c>
      <c r="BL16" s="80">
        <f t="shared" si="17"/>
        <v>347</v>
      </c>
      <c r="BM16" s="62">
        <f t="shared" si="17"/>
        <v>1</v>
      </c>
      <c r="BN16" s="84">
        <f t="shared" si="17"/>
        <v>348</v>
      </c>
      <c r="BO16" s="80">
        <f t="shared" si="17"/>
        <v>61</v>
      </c>
      <c r="BP16" s="62">
        <f t="shared" si="17"/>
        <v>0</v>
      </c>
      <c r="BQ16" s="74">
        <f t="shared" si="17"/>
        <v>61</v>
      </c>
    </row>
    <row r="17" spans="1:69" ht="26.25" customHeight="1">
      <c r="A17" s="47"/>
      <c r="B17" s="57"/>
      <c r="C17" s="53" t="s">
        <v>0</v>
      </c>
      <c r="D17" s="107">
        <f>G17+J17+M17+P17+S17+V17+Y17+AB17+AE17+AH17+AK17+AN17+AQ17+AT17+AW17+AZ17+BC17+BF17+BI17+BL17+BO17</f>
        <v>163991</v>
      </c>
      <c r="E17" s="108">
        <f>H17+K17+N17+Q17+T17+W17+Z17+AC17+AF17+AI17+AL17+AO17+AR17+AU17+AX17+BA17+BD17+BG17+BJ17+BM17+BP17</f>
        <v>2169</v>
      </c>
      <c r="F17" s="109">
        <f>D17+E17</f>
        <v>166160</v>
      </c>
      <c r="G17" s="65">
        <v>7243</v>
      </c>
      <c r="H17" s="65">
        <v>61</v>
      </c>
      <c r="I17" s="109">
        <v>7304</v>
      </c>
      <c r="J17" s="65">
        <v>8161</v>
      </c>
      <c r="K17" s="65">
        <v>49</v>
      </c>
      <c r="L17" s="109">
        <v>8210</v>
      </c>
      <c r="M17" s="65">
        <v>8334</v>
      </c>
      <c r="N17" s="65">
        <v>52</v>
      </c>
      <c r="O17" s="109">
        <v>8386</v>
      </c>
      <c r="P17" s="65">
        <v>8798</v>
      </c>
      <c r="Q17" s="65">
        <v>62</v>
      </c>
      <c r="R17" s="109">
        <v>8860</v>
      </c>
      <c r="S17" s="65">
        <v>8399</v>
      </c>
      <c r="T17" s="65">
        <v>281</v>
      </c>
      <c r="U17" s="109">
        <v>8680</v>
      </c>
      <c r="V17" s="65">
        <v>7578</v>
      </c>
      <c r="W17" s="65">
        <v>279</v>
      </c>
      <c r="X17" s="109">
        <v>7857</v>
      </c>
      <c r="Y17" s="65">
        <v>8714</v>
      </c>
      <c r="Z17" s="65">
        <v>216</v>
      </c>
      <c r="AA17" s="109">
        <v>8930</v>
      </c>
      <c r="AB17" s="65">
        <v>9947</v>
      </c>
      <c r="AC17" s="65">
        <v>188</v>
      </c>
      <c r="AD17" s="109">
        <v>10135</v>
      </c>
      <c r="AE17" s="65">
        <v>11556</v>
      </c>
      <c r="AF17" s="65">
        <v>136</v>
      </c>
      <c r="AG17" s="109">
        <v>11692</v>
      </c>
      <c r="AH17" s="65">
        <v>13707</v>
      </c>
      <c r="AI17" s="65">
        <v>152</v>
      </c>
      <c r="AJ17" s="109">
        <v>13859</v>
      </c>
      <c r="AK17" s="65">
        <v>11471</v>
      </c>
      <c r="AL17" s="65">
        <v>138</v>
      </c>
      <c r="AM17" s="64">
        <v>11609</v>
      </c>
      <c r="AN17" s="65">
        <v>10613</v>
      </c>
      <c r="AO17" s="65">
        <v>129</v>
      </c>
      <c r="AP17" s="64">
        <v>10742</v>
      </c>
      <c r="AQ17" s="65">
        <v>9697</v>
      </c>
      <c r="AR17" s="65">
        <v>108</v>
      </c>
      <c r="AS17" s="64">
        <v>9805</v>
      </c>
      <c r="AT17" s="65">
        <v>10642</v>
      </c>
      <c r="AU17" s="65">
        <v>98</v>
      </c>
      <c r="AV17" s="64">
        <v>10740</v>
      </c>
      <c r="AW17" s="65">
        <v>11127</v>
      </c>
      <c r="AX17" s="65">
        <v>86</v>
      </c>
      <c r="AY17" s="64">
        <v>11213</v>
      </c>
      <c r="AZ17" s="65">
        <v>8406</v>
      </c>
      <c r="BA17" s="65">
        <v>63</v>
      </c>
      <c r="BB17" s="64">
        <v>8469</v>
      </c>
      <c r="BC17" s="65">
        <v>5184</v>
      </c>
      <c r="BD17" s="65">
        <v>49</v>
      </c>
      <c r="BE17" s="64">
        <v>5233</v>
      </c>
      <c r="BF17" s="65">
        <v>3035</v>
      </c>
      <c r="BG17" s="65">
        <v>16</v>
      </c>
      <c r="BH17" s="64">
        <v>3051</v>
      </c>
      <c r="BI17" s="65">
        <v>1154</v>
      </c>
      <c r="BJ17" s="65">
        <v>6</v>
      </c>
      <c r="BK17" s="64">
        <v>1160</v>
      </c>
      <c r="BL17" s="65">
        <v>202</v>
      </c>
      <c r="BM17" s="65">
        <v>0</v>
      </c>
      <c r="BN17" s="64">
        <v>202</v>
      </c>
      <c r="BO17" s="65">
        <v>23</v>
      </c>
      <c r="BP17" s="65">
        <v>0</v>
      </c>
      <c r="BQ17" s="64">
        <v>23</v>
      </c>
    </row>
    <row r="18" spans="1:69" ht="26.25" customHeight="1">
      <c r="A18" s="47"/>
      <c r="B18" s="57" t="s">
        <v>42</v>
      </c>
      <c r="C18" s="54" t="s">
        <v>1</v>
      </c>
      <c r="D18" s="110">
        <f>G18+J18+M18+P18+S18+V18+Y18+AB18+AE18+AH18+AK18+AN18+AQ18+AT18+AW18+AZ18+BC18+BF18+BI18+BL18+BO18</f>
        <v>175360</v>
      </c>
      <c r="E18" s="111">
        <f>H18+K18+N18+Q18+T18+W18+Z18+AC18+AF18+AI18+AL18+AO18+AR18+AU18+AX18+BA18+BD18+BG18+BJ18+BM18+BP18</f>
        <v>2295</v>
      </c>
      <c r="F18" s="112">
        <f>D18+E18</f>
        <v>177655</v>
      </c>
      <c r="G18" s="65">
        <v>6892</v>
      </c>
      <c r="H18" s="65">
        <v>47</v>
      </c>
      <c r="I18" s="112">
        <v>6939</v>
      </c>
      <c r="J18" s="65">
        <v>7705</v>
      </c>
      <c r="K18" s="65">
        <v>55</v>
      </c>
      <c r="L18" s="112">
        <v>7760</v>
      </c>
      <c r="M18" s="65">
        <v>7998</v>
      </c>
      <c r="N18" s="65">
        <v>42</v>
      </c>
      <c r="O18" s="112">
        <v>8040</v>
      </c>
      <c r="P18" s="65">
        <v>8472</v>
      </c>
      <c r="Q18" s="65">
        <v>74</v>
      </c>
      <c r="R18" s="112">
        <v>8546</v>
      </c>
      <c r="S18" s="65">
        <v>8154</v>
      </c>
      <c r="T18" s="65">
        <v>208</v>
      </c>
      <c r="U18" s="112">
        <v>8362</v>
      </c>
      <c r="V18" s="65">
        <v>7752</v>
      </c>
      <c r="W18" s="65">
        <v>191</v>
      </c>
      <c r="X18" s="112">
        <v>7943</v>
      </c>
      <c r="Y18" s="65">
        <v>8749</v>
      </c>
      <c r="Z18" s="65">
        <v>200</v>
      </c>
      <c r="AA18" s="112">
        <v>8949</v>
      </c>
      <c r="AB18" s="65">
        <v>10240</v>
      </c>
      <c r="AC18" s="65">
        <v>201</v>
      </c>
      <c r="AD18" s="112">
        <v>10441</v>
      </c>
      <c r="AE18" s="65">
        <v>12021</v>
      </c>
      <c r="AF18" s="65">
        <v>197</v>
      </c>
      <c r="AG18" s="112">
        <v>12218</v>
      </c>
      <c r="AH18" s="65">
        <v>13869</v>
      </c>
      <c r="AI18" s="65">
        <v>195</v>
      </c>
      <c r="AJ18" s="112">
        <v>14064</v>
      </c>
      <c r="AK18" s="65">
        <v>11916</v>
      </c>
      <c r="AL18" s="65">
        <v>192</v>
      </c>
      <c r="AM18" s="66">
        <v>12108</v>
      </c>
      <c r="AN18" s="65">
        <v>11036</v>
      </c>
      <c r="AO18" s="65">
        <v>154</v>
      </c>
      <c r="AP18" s="66">
        <v>11190</v>
      </c>
      <c r="AQ18" s="65">
        <v>10236</v>
      </c>
      <c r="AR18" s="65">
        <v>141</v>
      </c>
      <c r="AS18" s="66">
        <v>10377</v>
      </c>
      <c r="AT18" s="65">
        <v>11406</v>
      </c>
      <c r="AU18" s="65">
        <v>106</v>
      </c>
      <c r="AV18" s="66">
        <v>11512</v>
      </c>
      <c r="AW18" s="65">
        <v>12527</v>
      </c>
      <c r="AX18" s="65">
        <v>95</v>
      </c>
      <c r="AY18" s="66">
        <v>12622</v>
      </c>
      <c r="AZ18" s="65">
        <v>9823</v>
      </c>
      <c r="BA18" s="65">
        <v>95</v>
      </c>
      <c r="BB18" s="66">
        <v>9918</v>
      </c>
      <c r="BC18" s="65">
        <v>7148</v>
      </c>
      <c r="BD18" s="65">
        <v>53</v>
      </c>
      <c r="BE18" s="66">
        <v>7201</v>
      </c>
      <c r="BF18" s="65">
        <v>5435</v>
      </c>
      <c r="BG18" s="65">
        <v>36</v>
      </c>
      <c r="BH18" s="66">
        <v>5471</v>
      </c>
      <c r="BI18" s="65">
        <v>2944</v>
      </c>
      <c r="BJ18" s="65">
        <v>11</v>
      </c>
      <c r="BK18" s="66">
        <v>2955</v>
      </c>
      <c r="BL18" s="65">
        <v>873</v>
      </c>
      <c r="BM18" s="65">
        <v>1</v>
      </c>
      <c r="BN18" s="66">
        <v>874</v>
      </c>
      <c r="BO18" s="65">
        <v>164</v>
      </c>
      <c r="BP18" s="65">
        <v>1</v>
      </c>
      <c r="BQ18" s="66">
        <v>165</v>
      </c>
    </row>
    <row r="19" spans="1:69" ht="26.25" customHeight="1" thickBot="1">
      <c r="A19" s="47"/>
      <c r="B19" s="58"/>
      <c r="C19" s="56" t="s">
        <v>2</v>
      </c>
      <c r="D19" s="95">
        <f>D17+D18</f>
        <v>339351</v>
      </c>
      <c r="E19" s="96">
        <f>E17+E18</f>
        <v>4464</v>
      </c>
      <c r="F19" s="96">
        <f>D19+E19</f>
        <v>343815</v>
      </c>
      <c r="G19" s="97">
        <v>14135</v>
      </c>
      <c r="H19" s="98">
        <v>108</v>
      </c>
      <c r="I19" s="98">
        <v>14243</v>
      </c>
      <c r="J19" s="97">
        <v>15866</v>
      </c>
      <c r="K19" s="98">
        <v>104</v>
      </c>
      <c r="L19" s="98">
        <v>15970</v>
      </c>
      <c r="M19" s="97">
        <v>16332</v>
      </c>
      <c r="N19" s="98">
        <v>94</v>
      </c>
      <c r="O19" s="98">
        <v>16426</v>
      </c>
      <c r="P19" s="97">
        <v>17270</v>
      </c>
      <c r="Q19" s="98">
        <v>136</v>
      </c>
      <c r="R19" s="98">
        <v>17406</v>
      </c>
      <c r="S19" s="97">
        <v>16553</v>
      </c>
      <c r="T19" s="98">
        <v>489</v>
      </c>
      <c r="U19" s="98">
        <v>17042</v>
      </c>
      <c r="V19" s="97">
        <v>15330</v>
      </c>
      <c r="W19" s="98">
        <v>470</v>
      </c>
      <c r="X19" s="98">
        <v>15800</v>
      </c>
      <c r="Y19" s="97">
        <v>17463</v>
      </c>
      <c r="Z19" s="98">
        <v>416</v>
      </c>
      <c r="AA19" s="98">
        <v>17879</v>
      </c>
      <c r="AB19" s="97">
        <v>20187</v>
      </c>
      <c r="AC19" s="98">
        <v>389</v>
      </c>
      <c r="AD19" s="98">
        <v>20576</v>
      </c>
      <c r="AE19" s="97">
        <v>23577</v>
      </c>
      <c r="AF19" s="98">
        <v>333</v>
      </c>
      <c r="AG19" s="98">
        <v>23910</v>
      </c>
      <c r="AH19" s="97">
        <v>27576</v>
      </c>
      <c r="AI19" s="98">
        <v>347</v>
      </c>
      <c r="AJ19" s="98">
        <v>27923</v>
      </c>
      <c r="AK19" s="97">
        <v>23387</v>
      </c>
      <c r="AL19" s="98">
        <v>330</v>
      </c>
      <c r="AM19" s="98">
        <v>23717</v>
      </c>
      <c r="AN19" s="97">
        <v>21649</v>
      </c>
      <c r="AO19" s="98">
        <v>283</v>
      </c>
      <c r="AP19" s="98">
        <v>21932</v>
      </c>
      <c r="AQ19" s="97">
        <v>19933</v>
      </c>
      <c r="AR19" s="98">
        <v>249</v>
      </c>
      <c r="AS19" s="98">
        <v>20182</v>
      </c>
      <c r="AT19" s="97">
        <v>22048</v>
      </c>
      <c r="AU19" s="98">
        <v>204</v>
      </c>
      <c r="AV19" s="98">
        <v>22252</v>
      </c>
      <c r="AW19" s="97">
        <v>23654</v>
      </c>
      <c r="AX19" s="98">
        <v>181</v>
      </c>
      <c r="AY19" s="98">
        <v>23835</v>
      </c>
      <c r="AZ19" s="97">
        <v>18229</v>
      </c>
      <c r="BA19" s="98">
        <v>158</v>
      </c>
      <c r="BB19" s="98">
        <v>18387</v>
      </c>
      <c r="BC19" s="97">
        <v>12332</v>
      </c>
      <c r="BD19" s="98">
        <v>102</v>
      </c>
      <c r="BE19" s="98">
        <v>12434</v>
      </c>
      <c r="BF19" s="97">
        <v>8470</v>
      </c>
      <c r="BG19" s="98">
        <v>52</v>
      </c>
      <c r="BH19" s="98">
        <v>8522</v>
      </c>
      <c r="BI19" s="97">
        <v>4098</v>
      </c>
      <c r="BJ19" s="98">
        <v>17</v>
      </c>
      <c r="BK19" s="98">
        <v>4115</v>
      </c>
      <c r="BL19" s="97">
        <v>1075</v>
      </c>
      <c r="BM19" s="98">
        <v>1</v>
      </c>
      <c r="BN19" s="98">
        <v>1076</v>
      </c>
      <c r="BO19" s="97">
        <v>187</v>
      </c>
      <c r="BP19" s="98">
        <v>1</v>
      </c>
      <c r="BQ19" s="98">
        <v>188</v>
      </c>
    </row>
    <row r="20" spans="1:69" ht="26.25" customHeight="1">
      <c r="A20" s="47"/>
      <c r="B20" s="57"/>
      <c r="C20" s="53" t="s">
        <v>0</v>
      </c>
      <c r="D20" s="110">
        <f>G20+J20+M20+P20+S20+V20+Y20+AB20+AE20+AH20+AK20+AN20+AQ20+AT20+AW20+AZ20+BC20+BF20+BI20+BL20+BO20</f>
        <v>54775</v>
      </c>
      <c r="E20" s="108">
        <f>H20+K20+N20+Q20+T20+W20+Z20+AC20+AF20+AI20+AL20+AO20+AR20+AU20+AX20+BA20+BD20+BG20+BJ20+BM20+BP20</f>
        <v>1474</v>
      </c>
      <c r="F20" s="113">
        <f aca="true" t="shared" si="18" ref="F20:F73">D20+E20</f>
        <v>56249</v>
      </c>
      <c r="G20" s="65">
        <v>2392</v>
      </c>
      <c r="H20" s="65">
        <v>52</v>
      </c>
      <c r="I20" s="109">
        <v>2444</v>
      </c>
      <c r="J20" s="65">
        <v>2694</v>
      </c>
      <c r="K20" s="65">
        <v>45</v>
      </c>
      <c r="L20" s="109">
        <v>2739</v>
      </c>
      <c r="M20" s="65">
        <v>2743</v>
      </c>
      <c r="N20" s="65">
        <v>37</v>
      </c>
      <c r="O20" s="109">
        <v>2780</v>
      </c>
      <c r="P20" s="65">
        <v>3045</v>
      </c>
      <c r="Q20" s="65">
        <v>54</v>
      </c>
      <c r="R20" s="109">
        <v>3099</v>
      </c>
      <c r="S20" s="65">
        <v>3144</v>
      </c>
      <c r="T20" s="65">
        <v>306</v>
      </c>
      <c r="U20" s="109">
        <v>3450</v>
      </c>
      <c r="V20" s="65">
        <v>2936</v>
      </c>
      <c r="W20" s="65">
        <v>330</v>
      </c>
      <c r="X20" s="109">
        <v>3266</v>
      </c>
      <c r="Y20" s="65">
        <v>3217</v>
      </c>
      <c r="Z20" s="65">
        <v>178</v>
      </c>
      <c r="AA20" s="109">
        <v>3395</v>
      </c>
      <c r="AB20" s="65">
        <v>3495</v>
      </c>
      <c r="AC20" s="65">
        <v>136</v>
      </c>
      <c r="AD20" s="109">
        <v>3631</v>
      </c>
      <c r="AE20" s="65">
        <v>4033</v>
      </c>
      <c r="AF20" s="65">
        <v>84</v>
      </c>
      <c r="AG20" s="109">
        <v>4117</v>
      </c>
      <c r="AH20" s="65">
        <v>4508</v>
      </c>
      <c r="AI20" s="65">
        <v>68</v>
      </c>
      <c r="AJ20" s="109">
        <v>4576</v>
      </c>
      <c r="AK20" s="65">
        <v>3641</v>
      </c>
      <c r="AL20" s="65">
        <v>46</v>
      </c>
      <c r="AM20" s="109">
        <v>3687</v>
      </c>
      <c r="AN20" s="65">
        <v>3309</v>
      </c>
      <c r="AO20" s="65">
        <v>35</v>
      </c>
      <c r="AP20" s="64">
        <v>3344</v>
      </c>
      <c r="AQ20" s="65">
        <v>3210</v>
      </c>
      <c r="AR20" s="65">
        <v>42</v>
      </c>
      <c r="AS20" s="64">
        <v>3252</v>
      </c>
      <c r="AT20" s="65">
        <v>3454</v>
      </c>
      <c r="AU20" s="65">
        <v>32</v>
      </c>
      <c r="AV20" s="64">
        <v>3486</v>
      </c>
      <c r="AW20" s="65">
        <v>3208</v>
      </c>
      <c r="AX20" s="65">
        <v>14</v>
      </c>
      <c r="AY20" s="64">
        <v>3222</v>
      </c>
      <c r="AZ20" s="65">
        <v>2567</v>
      </c>
      <c r="BA20" s="65">
        <v>5</v>
      </c>
      <c r="BB20" s="64">
        <v>2572</v>
      </c>
      <c r="BC20" s="65">
        <v>1685</v>
      </c>
      <c r="BD20" s="65">
        <v>5</v>
      </c>
      <c r="BE20" s="64">
        <v>1690</v>
      </c>
      <c r="BF20" s="65">
        <v>1013</v>
      </c>
      <c r="BG20" s="65">
        <v>4</v>
      </c>
      <c r="BH20" s="64">
        <v>1017</v>
      </c>
      <c r="BI20" s="65">
        <v>414</v>
      </c>
      <c r="BJ20" s="65">
        <v>1</v>
      </c>
      <c r="BK20" s="64">
        <v>415</v>
      </c>
      <c r="BL20" s="65">
        <v>59</v>
      </c>
      <c r="BM20" s="65">
        <v>0</v>
      </c>
      <c r="BN20" s="64">
        <v>59</v>
      </c>
      <c r="BO20" s="65">
        <v>8</v>
      </c>
      <c r="BP20" s="65">
        <v>0</v>
      </c>
      <c r="BQ20" s="64">
        <v>8</v>
      </c>
    </row>
    <row r="21" spans="1:69" ht="26.25" customHeight="1">
      <c r="A21" s="47"/>
      <c r="B21" s="57" t="s">
        <v>5</v>
      </c>
      <c r="C21" s="54" t="s">
        <v>1</v>
      </c>
      <c r="D21" s="110">
        <f>G21+J21+M21+P21+S21+V21+Y21+AB21+AE21+AH21+AK21+AN21+AQ21+AT21+AW21+AZ21+BC21+BF21+BI21+BL21+BO21</f>
        <v>55351</v>
      </c>
      <c r="E21" s="111">
        <f>H21+K21+N21+Q21+T21+W21+Z21+AC21+AF21+AI21+AL21+AO21+AR21+AU21+AX21+BA21+BD21+BG21+BJ21+BM21+BP21</f>
        <v>1375</v>
      </c>
      <c r="F21" s="112">
        <f t="shared" si="18"/>
        <v>56726</v>
      </c>
      <c r="G21" s="65">
        <v>2236</v>
      </c>
      <c r="H21" s="65">
        <v>38</v>
      </c>
      <c r="I21" s="112">
        <v>2274</v>
      </c>
      <c r="J21" s="65">
        <v>2552</v>
      </c>
      <c r="K21" s="65">
        <v>37</v>
      </c>
      <c r="L21" s="112">
        <v>2589</v>
      </c>
      <c r="M21" s="65">
        <v>2511</v>
      </c>
      <c r="N21" s="65">
        <v>33</v>
      </c>
      <c r="O21" s="112">
        <v>2544</v>
      </c>
      <c r="P21" s="65">
        <v>2730</v>
      </c>
      <c r="Q21" s="65">
        <v>53</v>
      </c>
      <c r="R21" s="112">
        <v>2783</v>
      </c>
      <c r="S21" s="65">
        <v>2727</v>
      </c>
      <c r="T21" s="65">
        <v>239</v>
      </c>
      <c r="U21" s="112">
        <v>2966</v>
      </c>
      <c r="V21" s="65">
        <v>2551</v>
      </c>
      <c r="W21" s="65">
        <v>214</v>
      </c>
      <c r="X21" s="112">
        <v>2765</v>
      </c>
      <c r="Y21" s="65">
        <v>2877</v>
      </c>
      <c r="Z21" s="65">
        <v>145</v>
      </c>
      <c r="AA21" s="112">
        <v>3022</v>
      </c>
      <c r="AB21" s="65">
        <v>3179</v>
      </c>
      <c r="AC21" s="65">
        <v>154</v>
      </c>
      <c r="AD21" s="112">
        <v>3333</v>
      </c>
      <c r="AE21" s="65">
        <v>3912</v>
      </c>
      <c r="AF21" s="65">
        <v>110</v>
      </c>
      <c r="AG21" s="112">
        <v>4022</v>
      </c>
      <c r="AH21" s="65">
        <v>4224</v>
      </c>
      <c r="AI21" s="65">
        <v>111</v>
      </c>
      <c r="AJ21" s="112">
        <v>4335</v>
      </c>
      <c r="AK21" s="65">
        <v>3609</v>
      </c>
      <c r="AL21" s="65">
        <v>80</v>
      </c>
      <c r="AM21" s="112">
        <v>3689</v>
      </c>
      <c r="AN21" s="65">
        <v>3384</v>
      </c>
      <c r="AO21" s="65">
        <v>45</v>
      </c>
      <c r="AP21" s="66">
        <v>3429</v>
      </c>
      <c r="AQ21" s="65">
        <v>3298</v>
      </c>
      <c r="AR21" s="65">
        <v>44</v>
      </c>
      <c r="AS21" s="66">
        <v>3342</v>
      </c>
      <c r="AT21" s="65">
        <v>3545</v>
      </c>
      <c r="AU21" s="65">
        <v>27</v>
      </c>
      <c r="AV21" s="66">
        <v>3572</v>
      </c>
      <c r="AW21" s="65">
        <v>3538</v>
      </c>
      <c r="AX21" s="65">
        <v>20</v>
      </c>
      <c r="AY21" s="66">
        <v>3558</v>
      </c>
      <c r="AZ21" s="65">
        <v>3017</v>
      </c>
      <c r="BA21" s="65">
        <v>12</v>
      </c>
      <c r="BB21" s="66">
        <v>3029</v>
      </c>
      <c r="BC21" s="65">
        <v>2344</v>
      </c>
      <c r="BD21" s="65">
        <v>4</v>
      </c>
      <c r="BE21" s="66">
        <v>2348</v>
      </c>
      <c r="BF21" s="65">
        <v>1744</v>
      </c>
      <c r="BG21" s="65">
        <v>5</v>
      </c>
      <c r="BH21" s="66">
        <v>1749</v>
      </c>
      <c r="BI21" s="65">
        <v>1012</v>
      </c>
      <c r="BJ21" s="65">
        <v>3</v>
      </c>
      <c r="BK21" s="66">
        <v>1015</v>
      </c>
      <c r="BL21" s="65">
        <v>306</v>
      </c>
      <c r="BM21" s="65">
        <v>1</v>
      </c>
      <c r="BN21" s="66">
        <v>307</v>
      </c>
      <c r="BO21" s="65">
        <v>55</v>
      </c>
      <c r="BP21" s="65">
        <v>0</v>
      </c>
      <c r="BQ21" s="66">
        <v>55</v>
      </c>
    </row>
    <row r="22" spans="1:69" ht="26.25" customHeight="1" thickBot="1">
      <c r="A22" s="47"/>
      <c r="B22" s="58"/>
      <c r="C22" s="56" t="s">
        <v>2</v>
      </c>
      <c r="D22" s="95">
        <f>D20+D21</f>
        <v>110126</v>
      </c>
      <c r="E22" s="96">
        <f>E20+E21</f>
        <v>2849</v>
      </c>
      <c r="F22" s="96">
        <f t="shared" si="18"/>
        <v>112975</v>
      </c>
      <c r="G22" s="67">
        <v>4628</v>
      </c>
      <c r="H22" s="68">
        <v>90</v>
      </c>
      <c r="I22" s="98">
        <v>4718</v>
      </c>
      <c r="J22" s="67">
        <v>5246</v>
      </c>
      <c r="K22" s="68">
        <v>82</v>
      </c>
      <c r="L22" s="98">
        <v>5328</v>
      </c>
      <c r="M22" s="67">
        <v>5254</v>
      </c>
      <c r="N22" s="68">
        <v>70</v>
      </c>
      <c r="O22" s="98">
        <v>5324</v>
      </c>
      <c r="P22" s="67">
        <v>5775</v>
      </c>
      <c r="Q22" s="68">
        <v>107</v>
      </c>
      <c r="R22" s="98">
        <v>5882</v>
      </c>
      <c r="S22" s="67">
        <v>5871</v>
      </c>
      <c r="T22" s="68">
        <v>545</v>
      </c>
      <c r="U22" s="98">
        <v>6416</v>
      </c>
      <c r="V22" s="67">
        <v>5487</v>
      </c>
      <c r="W22" s="68">
        <v>544</v>
      </c>
      <c r="X22" s="98">
        <v>6031</v>
      </c>
      <c r="Y22" s="67">
        <v>6094</v>
      </c>
      <c r="Z22" s="68">
        <v>323</v>
      </c>
      <c r="AA22" s="98">
        <v>6417</v>
      </c>
      <c r="AB22" s="67">
        <v>6674</v>
      </c>
      <c r="AC22" s="68">
        <v>290</v>
      </c>
      <c r="AD22" s="98">
        <v>6964</v>
      </c>
      <c r="AE22" s="67">
        <v>7945</v>
      </c>
      <c r="AF22" s="68">
        <v>194</v>
      </c>
      <c r="AG22" s="98">
        <v>8139</v>
      </c>
      <c r="AH22" s="67">
        <v>8732</v>
      </c>
      <c r="AI22" s="68">
        <v>179</v>
      </c>
      <c r="AJ22" s="98">
        <v>8911</v>
      </c>
      <c r="AK22" s="67">
        <v>7250</v>
      </c>
      <c r="AL22" s="68">
        <v>126</v>
      </c>
      <c r="AM22" s="98">
        <v>7376</v>
      </c>
      <c r="AN22" s="67">
        <v>6693</v>
      </c>
      <c r="AO22" s="68">
        <v>80</v>
      </c>
      <c r="AP22" s="68">
        <v>6773</v>
      </c>
      <c r="AQ22" s="67">
        <v>6508</v>
      </c>
      <c r="AR22" s="68">
        <v>86</v>
      </c>
      <c r="AS22" s="68">
        <v>6594</v>
      </c>
      <c r="AT22" s="67">
        <v>6999</v>
      </c>
      <c r="AU22" s="68">
        <v>59</v>
      </c>
      <c r="AV22" s="68">
        <v>7058</v>
      </c>
      <c r="AW22" s="67">
        <v>6746</v>
      </c>
      <c r="AX22" s="68">
        <v>34</v>
      </c>
      <c r="AY22" s="68">
        <v>6780</v>
      </c>
      <c r="AZ22" s="67">
        <v>5584</v>
      </c>
      <c r="BA22" s="68">
        <v>17</v>
      </c>
      <c r="BB22" s="68">
        <v>5601</v>
      </c>
      <c r="BC22" s="67">
        <v>4029</v>
      </c>
      <c r="BD22" s="68">
        <v>9</v>
      </c>
      <c r="BE22" s="68">
        <v>4038</v>
      </c>
      <c r="BF22" s="67">
        <v>2757</v>
      </c>
      <c r="BG22" s="68">
        <v>9</v>
      </c>
      <c r="BH22" s="68">
        <v>2766</v>
      </c>
      <c r="BI22" s="67">
        <v>1426</v>
      </c>
      <c r="BJ22" s="68">
        <v>4</v>
      </c>
      <c r="BK22" s="68">
        <v>1430</v>
      </c>
      <c r="BL22" s="67">
        <v>365</v>
      </c>
      <c r="BM22" s="68">
        <v>1</v>
      </c>
      <c r="BN22" s="68">
        <v>366</v>
      </c>
      <c r="BO22" s="67">
        <v>63</v>
      </c>
      <c r="BP22" s="68">
        <v>0</v>
      </c>
      <c r="BQ22" s="68">
        <v>63</v>
      </c>
    </row>
    <row r="23" spans="1:69" ht="26.25" customHeight="1">
      <c r="A23" s="47"/>
      <c r="B23" s="57"/>
      <c r="C23" s="53" t="s">
        <v>0</v>
      </c>
      <c r="D23" s="110">
        <f>G23+J23+M23+P23+S23+V23+Y23+AB23+AE23+AH23+AK23+AN23+AQ23+AT23+AW23+AZ23+BC23+BF23+BI23+BL23+BO23</f>
        <v>55929</v>
      </c>
      <c r="E23" s="108">
        <f>H23+K23+N23+Q23+T23+W23+Z23+AC23+AF23+AI23+AL23+AO23+AR23+AU23+AX23+BA23+BD23+BG23+BJ23+BM23+BP23</f>
        <v>1908</v>
      </c>
      <c r="F23" s="113">
        <f t="shared" si="18"/>
        <v>57837</v>
      </c>
      <c r="G23" s="65">
        <v>2227</v>
      </c>
      <c r="H23" s="65">
        <v>80</v>
      </c>
      <c r="I23" s="109">
        <v>2307</v>
      </c>
      <c r="J23" s="65">
        <v>2671</v>
      </c>
      <c r="K23" s="65">
        <v>111</v>
      </c>
      <c r="L23" s="109">
        <v>2782</v>
      </c>
      <c r="M23" s="65">
        <v>2860</v>
      </c>
      <c r="N23" s="65">
        <v>86</v>
      </c>
      <c r="O23" s="109">
        <v>2946</v>
      </c>
      <c r="P23" s="65">
        <v>3107</v>
      </c>
      <c r="Q23" s="65">
        <v>87</v>
      </c>
      <c r="R23" s="109">
        <v>3194</v>
      </c>
      <c r="S23" s="65">
        <v>2938</v>
      </c>
      <c r="T23" s="65">
        <v>299</v>
      </c>
      <c r="U23" s="109">
        <v>3237</v>
      </c>
      <c r="V23" s="65">
        <v>2737</v>
      </c>
      <c r="W23" s="65">
        <v>292</v>
      </c>
      <c r="X23" s="109">
        <v>3029</v>
      </c>
      <c r="Y23" s="65">
        <v>3034</v>
      </c>
      <c r="Z23" s="65">
        <v>221</v>
      </c>
      <c r="AA23" s="109">
        <v>3255</v>
      </c>
      <c r="AB23" s="65">
        <v>3382</v>
      </c>
      <c r="AC23" s="65">
        <v>186</v>
      </c>
      <c r="AD23" s="109">
        <v>3568</v>
      </c>
      <c r="AE23" s="65">
        <v>3931</v>
      </c>
      <c r="AF23" s="65">
        <v>137</v>
      </c>
      <c r="AG23" s="109">
        <v>4068</v>
      </c>
      <c r="AH23" s="65">
        <v>4328</v>
      </c>
      <c r="AI23" s="65">
        <v>95</v>
      </c>
      <c r="AJ23" s="109">
        <v>4423</v>
      </c>
      <c r="AK23" s="65">
        <v>3702</v>
      </c>
      <c r="AL23" s="65">
        <v>106</v>
      </c>
      <c r="AM23" s="109">
        <v>3808</v>
      </c>
      <c r="AN23" s="65">
        <v>3326</v>
      </c>
      <c r="AO23" s="65">
        <v>97</v>
      </c>
      <c r="AP23" s="64">
        <v>3423</v>
      </c>
      <c r="AQ23" s="65">
        <v>3286</v>
      </c>
      <c r="AR23" s="65">
        <v>56</v>
      </c>
      <c r="AS23" s="64">
        <v>3342</v>
      </c>
      <c r="AT23" s="65">
        <v>3785</v>
      </c>
      <c r="AU23" s="65">
        <v>30</v>
      </c>
      <c r="AV23" s="64">
        <v>3815</v>
      </c>
      <c r="AW23" s="65">
        <v>3634</v>
      </c>
      <c r="AX23" s="65">
        <v>13</v>
      </c>
      <c r="AY23" s="64">
        <v>3647</v>
      </c>
      <c r="AZ23" s="65">
        <v>2961</v>
      </c>
      <c r="BA23" s="65">
        <v>3</v>
      </c>
      <c r="BB23" s="64">
        <v>2964</v>
      </c>
      <c r="BC23" s="65">
        <v>2032</v>
      </c>
      <c r="BD23" s="65">
        <v>5</v>
      </c>
      <c r="BE23" s="64">
        <v>2037</v>
      </c>
      <c r="BF23" s="65">
        <v>1343</v>
      </c>
      <c r="BG23" s="65">
        <v>2</v>
      </c>
      <c r="BH23" s="64">
        <v>1345</v>
      </c>
      <c r="BI23" s="65">
        <v>562</v>
      </c>
      <c r="BJ23" s="65">
        <v>2</v>
      </c>
      <c r="BK23" s="64">
        <v>564</v>
      </c>
      <c r="BL23" s="65">
        <v>79</v>
      </c>
      <c r="BM23" s="65">
        <v>0</v>
      </c>
      <c r="BN23" s="64">
        <v>79</v>
      </c>
      <c r="BO23" s="65">
        <v>4</v>
      </c>
      <c r="BP23" s="65">
        <v>0</v>
      </c>
      <c r="BQ23" s="64">
        <v>4</v>
      </c>
    </row>
    <row r="24" spans="1:69" ht="26.25" customHeight="1">
      <c r="A24" s="47"/>
      <c r="B24" s="57" t="s">
        <v>6</v>
      </c>
      <c r="C24" s="54" t="s">
        <v>1</v>
      </c>
      <c r="D24" s="110">
        <f>G24+J24+M24+P24+S24+V24+Y24+AB24+AE24+AH24+AK24+AN24+AQ24+AT24+AW24+AZ24+BC24+BF24+BI24+BL24+BO24</f>
        <v>58156</v>
      </c>
      <c r="E24" s="111">
        <f>H24+K24+N24+Q24+T24+W24+Z24+AC24+AF24+AI24+AL24+AO24+AR24+AU24+AX24+BA24+BD24+BG24+BJ24+BM24+BP24</f>
        <v>1899</v>
      </c>
      <c r="F24" s="112">
        <f t="shared" si="18"/>
        <v>60055</v>
      </c>
      <c r="G24" s="65">
        <v>2123</v>
      </c>
      <c r="H24" s="65">
        <v>79</v>
      </c>
      <c r="I24" s="112">
        <v>2202</v>
      </c>
      <c r="J24" s="65">
        <v>2461</v>
      </c>
      <c r="K24" s="65">
        <v>81</v>
      </c>
      <c r="L24" s="112">
        <v>2542</v>
      </c>
      <c r="M24" s="65">
        <v>2610</v>
      </c>
      <c r="N24" s="65">
        <v>84</v>
      </c>
      <c r="O24" s="112">
        <v>2694</v>
      </c>
      <c r="P24" s="65">
        <v>2972</v>
      </c>
      <c r="Q24" s="65">
        <v>99</v>
      </c>
      <c r="R24" s="112">
        <v>3071</v>
      </c>
      <c r="S24" s="65">
        <v>2793</v>
      </c>
      <c r="T24" s="65">
        <v>276</v>
      </c>
      <c r="U24" s="112">
        <v>3069</v>
      </c>
      <c r="V24" s="65">
        <v>2426</v>
      </c>
      <c r="W24" s="65">
        <v>228</v>
      </c>
      <c r="X24" s="112">
        <v>2654</v>
      </c>
      <c r="Y24" s="65">
        <v>2777</v>
      </c>
      <c r="Z24" s="65">
        <v>222</v>
      </c>
      <c r="AA24" s="112">
        <v>2999</v>
      </c>
      <c r="AB24" s="65">
        <v>3106</v>
      </c>
      <c r="AC24" s="65">
        <v>225</v>
      </c>
      <c r="AD24" s="112">
        <v>3331</v>
      </c>
      <c r="AE24" s="65">
        <v>3721</v>
      </c>
      <c r="AF24" s="65">
        <v>164</v>
      </c>
      <c r="AG24" s="112">
        <v>3885</v>
      </c>
      <c r="AH24" s="65">
        <v>4095</v>
      </c>
      <c r="AI24" s="65">
        <v>134</v>
      </c>
      <c r="AJ24" s="112">
        <v>4229</v>
      </c>
      <c r="AK24" s="65">
        <v>3594</v>
      </c>
      <c r="AL24" s="65">
        <v>112</v>
      </c>
      <c r="AM24" s="112">
        <v>3706</v>
      </c>
      <c r="AN24" s="65">
        <v>3574</v>
      </c>
      <c r="AO24" s="65">
        <v>98</v>
      </c>
      <c r="AP24" s="66">
        <v>3672</v>
      </c>
      <c r="AQ24" s="65">
        <v>3480</v>
      </c>
      <c r="AR24" s="65">
        <v>49</v>
      </c>
      <c r="AS24" s="66">
        <v>3529</v>
      </c>
      <c r="AT24" s="65">
        <v>3859</v>
      </c>
      <c r="AU24" s="65">
        <v>31</v>
      </c>
      <c r="AV24" s="66">
        <v>3890</v>
      </c>
      <c r="AW24" s="65">
        <v>3961</v>
      </c>
      <c r="AX24" s="65">
        <v>7</v>
      </c>
      <c r="AY24" s="66">
        <v>3968</v>
      </c>
      <c r="AZ24" s="65">
        <v>3659</v>
      </c>
      <c r="BA24" s="65">
        <v>5</v>
      </c>
      <c r="BB24" s="66">
        <v>3664</v>
      </c>
      <c r="BC24" s="65">
        <v>2845</v>
      </c>
      <c r="BD24" s="65">
        <v>3</v>
      </c>
      <c r="BE24" s="66">
        <v>2848</v>
      </c>
      <c r="BF24" s="65">
        <v>2241</v>
      </c>
      <c r="BG24" s="65">
        <v>2</v>
      </c>
      <c r="BH24" s="66">
        <v>2243</v>
      </c>
      <c r="BI24" s="65">
        <v>1313</v>
      </c>
      <c r="BJ24" s="65">
        <v>0</v>
      </c>
      <c r="BK24" s="66">
        <v>1313</v>
      </c>
      <c r="BL24" s="65">
        <v>476</v>
      </c>
      <c r="BM24" s="65">
        <v>0</v>
      </c>
      <c r="BN24" s="66">
        <v>476</v>
      </c>
      <c r="BO24" s="65">
        <v>70</v>
      </c>
      <c r="BP24" s="65">
        <v>0</v>
      </c>
      <c r="BQ24" s="66">
        <v>70</v>
      </c>
    </row>
    <row r="25" spans="1:69" ht="26.25" customHeight="1" thickBot="1">
      <c r="A25" s="47"/>
      <c r="B25" s="58"/>
      <c r="C25" s="56" t="s">
        <v>2</v>
      </c>
      <c r="D25" s="95">
        <f>D23+D24</f>
        <v>114085</v>
      </c>
      <c r="E25" s="96">
        <f>E23+E24</f>
        <v>3807</v>
      </c>
      <c r="F25" s="96">
        <f t="shared" si="18"/>
        <v>117892</v>
      </c>
      <c r="G25" s="67">
        <v>4350</v>
      </c>
      <c r="H25" s="68">
        <v>159</v>
      </c>
      <c r="I25" s="98">
        <v>4509</v>
      </c>
      <c r="J25" s="67">
        <v>5132</v>
      </c>
      <c r="K25" s="68">
        <v>192</v>
      </c>
      <c r="L25" s="98">
        <v>5324</v>
      </c>
      <c r="M25" s="67">
        <v>5470</v>
      </c>
      <c r="N25" s="68">
        <v>170</v>
      </c>
      <c r="O25" s="98">
        <v>5640</v>
      </c>
      <c r="P25" s="67">
        <v>6079</v>
      </c>
      <c r="Q25" s="68">
        <v>186</v>
      </c>
      <c r="R25" s="98">
        <v>6265</v>
      </c>
      <c r="S25" s="67">
        <v>5731</v>
      </c>
      <c r="T25" s="68">
        <v>575</v>
      </c>
      <c r="U25" s="98">
        <v>6306</v>
      </c>
      <c r="V25" s="67">
        <v>5163</v>
      </c>
      <c r="W25" s="68">
        <v>520</v>
      </c>
      <c r="X25" s="98">
        <v>5683</v>
      </c>
      <c r="Y25" s="67">
        <v>5811</v>
      </c>
      <c r="Z25" s="68">
        <v>443</v>
      </c>
      <c r="AA25" s="98">
        <v>6254</v>
      </c>
      <c r="AB25" s="67">
        <v>6488</v>
      </c>
      <c r="AC25" s="68">
        <v>411</v>
      </c>
      <c r="AD25" s="98">
        <v>6899</v>
      </c>
      <c r="AE25" s="67">
        <v>7652</v>
      </c>
      <c r="AF25" s="68">
        <v>301</v>
      </c>
      <c r="AG25" s="98">
        <v>7953</v>
      </c>
      <c r="AH25" s="67">
        <v>8423</v>
      </c>
      <c r="AI25" s="68">
        <v>229</v>
      </c>
      <c r="AJ25" s="98">
        <v>8652</v>
      </c>
      <c r="AK25" s="67">
        <v>7296</v>
      </c>
      <c r="AL25" s="68">
        <v>218</v>
      </c>
      <c r="AM25" s="98">
        <v>7514</v>
      </c>
      <c r="AN25" s="67">
        <v>6900</v>
      </c>
      <c r="AO25" s="68">
        <v>195</v>
      </c>
      <c r="AP25" s="68">
        <v>7095</v>
      </c>
      <c r="AQ25" s="67">
        <v>6766</v>
      </c>
      <c r="AR25" s="68">
        <v>105</v>
      </c>
      <c r="AS25" s="68">
        <v>6871</v>
      </c>
      <c r="AT25" s="67">
        <v>7644</v>
      </c>
      <c r="AU25" s="68">
        <v>61</v>
      </c>
      <c r="AV25" s="68">
        <v>7705</v>
      </c>
      <c r="AW25" s="67">
        <v>7595</v>
      </c>
      <c r="AX25" s="68">
        <v>20</v>
      </c>
      <c r="AY25" s="68">
        <v>7615</v>
      </c>
      <c r="AZ25" s="67">
        <v>6620</v>
      </c>
      <c r="BA25" s="68">
        <v>8</v>
      </c>
      <c r="BB25" s="68">
        <v>6628</v>
      </c>
      <c r="BC25" s="67">
        <v>4877</v>
      </c>
      <c r="BD25" s="68">
        <v>8</v>
      </c>
      <c r="BE25" s="68">
        <v>4885</v>
      </c>
      <c r="BF25" s="67">
        <v>3584</v>
      </c>
      <c r="BG25" s="68">
        <v>4</v>
      </c>
      <c r="BH25" s="68">
        <v>3588</v>
      </c>
      <c r="BI25" s="67">
        <v>1875</v>
      </c>
      <c r="BJ25" s="68">
        <v>2</v>
      </c>
      <c r="BK25" s="68">
        <v>1877</v>
      </c>
      <c r="BL25" s="67">
        <v>555</v>
      </c>
      <c r="BM25" s="68">
        <v>0</v>
      </c>
      <c r="BN25" s="68">
        <v>555</v>
      </c>
      <c r="BO25" s="67">
        <v>74</v>
      </c>
      <c r="BP25" s="68">
        <v>0</v>
      </c>
      <c r="BQ25" s="68">
        <v>74</v>
      </c>
    </row>
    <row r="26" spans="1:69" ht="26.25" customHeight="1">
      <c r="A26" s="47"/>
      <c r="B26" s="57"/>
      <c r="C26" s="53" t="s">
        <v>0</v>
      </c>
      <c r="D26" s="110">
        <f>G26+J26+M26+P26+S26+V26+Y26+AB26+AE26+AH26+AK26+AN26+AQ26+AT26+AW26+AZ26+BC26+BF26+BI26+BL26+BO26</f>
        <v>39508</v>
      </c>
      <c r="E26" s="108">
        <f>H26+K26+N26+Q26+T26+W26+Z26+AC26+AF26+AI26+AL26+AO26+AR26+AU26+AX26+BA26+BD26+BG26+BJ26+BM26+BP26</f>
        <v>836</v>
      </c>
      <c r="F26" s="113">
        <f t="shared" si="18"/>
        <v>40344</v>
      </c>
      <c r="G26" s="65">
        <v>1719</v>
      </c>
      <c r="H26" s="65">
        <v>17</v>
      </c>
      <c r="I26" s="109">
        <v>1736</v>
      </c>
      <c r="J26" s="65">
        <v>2057</v>
      </c>
      <c r="K26" s="65">
        <v>24</v>
      </c>
      <c r="L26" s="109">
        <v>2081</v>
      </c>
      <c r="M26" s="65">
        <v>2023</v>
      </c>
      <c r="N26" s="65">
        <v>21</v>
      </c>
      <c r="O26" s="109">
        <v>2044</v>
      </c>
      <c r="P26" s="65">
        <v>1963</v>
      </c>
      <c r="Q26" s="65">
        <v>28</v>
      </c>
      <c r="R26" s="109">
        <v>1991</v>
      </c>
      <c r="S26" s="65">
        <v>1864</v>
      </c>
      <c r="T26" s="65">
        <v>122</v>
      </c>
      <c r="U26" s="109">
        <v>1986</v>
      </c>
      <c r="V26" s="65">
        <v>1960</v>
      </c>
      <c r="W26" s="65">
        <v>177</v>
      </c>
      <c r="X26" s="109">
        <v>2137</v>
      </c>
      <c r="Y26" s="65">
        <v>2354</v>
      </c>
      <c r="Z26" s="65">
        <v>130</v>
      </c>
      <c r="AA26" s="109">
        <v>2484</v>
      </c>
      <c r="AB26" s="65">
        <v>2656</v>
      </c>
      <c r="AC26" s="65">
        <v>71</v>
      </c>
      <c r="AD26" s="109">
        <v>2727</v>
      </c>
      <c r="AE26" s="65">
        <v>2782</v>
      </c>
      <c r="AF26" s="65">
        <v>57</v>
      </c>
      <c r="AG26" s="109">
        <v>2839</v>
      </c>
      <c r="AH26" s="65">
        <v>3129</v>
      </c>
      <c r="AI26" s="65">
        <v>49</v>
      </c>
      <c r="AJ26" s="109">
        <v>3178</v>
      </c>
      <c r="AK26" s="65">
        <v>2476</v>
      </c>
      <c r="AL26" s="65">
        <v>47</v>
      </c>
      <c r="AM26" s="109">
        <v>2523</v>
      </c>
      <c r="AN26" s="65">
        <v>2203</v>
      </c>
      <c r="AO26" s="65">
        <v>31</v>
      </c>
      <c r="AP26" s="64">
        <v>2234</v>
      </c>
      <c r="AQ26" s="65">
        <v>2277</v>
      </c>
      <c r="AR26" s="65">
        <v>23</v>
      </c>
      <c r="AS26" s="64">
        <v>2300</v>
      </c>
      <c r="AT26" s="65">
        <v>2739</v>
      </c>
      <c r="AU26" s="65">
        <v>15</v>
      </c>
      <c r="AV26" s="64">
        <v>2754</v>
      </c>
      <c r="AW26" s="65">
        <v>2764</v>
      </c>
      <c r="AX26" s="65">
        <v>10</v>
      </c>
      <c r="AY26" s="64">
        <v>2774</v>
      </c>
      <c r="AZ26" s="65">
        <v>2129</v>
      </c>
      <c r="BA26" s="65">
        <v>11</v>
      </c>
      <c r="BB26" s="64">
        <v>2140</v>
      </c>
      <c r="BC26" s="65">
        <v>1368</v>
      </c>
      <c r="BD26" s="65">
        <v>2</v>
      </c>
      <c r="BE26" s="64">
        <v>1370</v>
      </c>
      <c r="BF26" s="65">
        <v>731</v>
      </c>
      <c r="BG26" s="65">
        <v>0</v>
      </c>
      <c r="BH26" s="64">
        <v>731</v>
      </c>
      <c r="BI26" s="65">
        <v>256</v>
      </c>
      <c r="BJ26" s="65">
        <v>1</v>
      </c>
      <c r="BK26" s="64">
        <v>257</v>
      </c>
      <c r="BL26" s="65">
        <v>52</v>
      </c>
      <c r="BM26" s="65">
        <v>0</v>
      </c>
      <c r="BN26" s="64">
        <v>52</v>
      </c>
      <c r="BO26" s="65">
        <v>6</v>
      </c>
      <c r="BP26" s="65">
        <v>0</v>
      </c>
      <c r="BQ26" s="64">
        <v>6</v>
      </c>
    </row>
    <row r="27" spans="1:69" ht="26.25" customHeight="1">
      <c r="A27" s="47"/>
      <c r="B27" s="57" t="s">
        <v>7</v>
      </c>
      <c r="C27" s="54" t="s">
        <v>1</v>
      </c>
      <c r="D27" s="110">
        <f>G27+J27+M27+P27+S27+V27+Y27+AB27+AE27+AH27+AK27+AN27+AQ27+AT27+AW27+AZ27+BC27+BF27+BI27+BL27+BO27</f>
        <v>41059</v>
      </c>
      <c r="E27" s="111">
        <f>H27+K27+N27+Q27+T27+W27+Z27+AC27+AF27+AI27+AL27+AO27+AR27+AU27+AX27+BA27+BD27+BG27+BJ27+BM27+BP27</f>
        <v>689</v>
      </c>
      <c r="F27" s="112">
        <f t="shared" si="18"/>
        <v>41748</v>
      </c>
      <c r="G27" s="65">
        <v>1697</v>
      </c>
      <c r="H27" s="65">
        <v>18</v>
      </c>
      <c r="I27" s="112">
        <v>1715</v>
      </c>
      <c r="J27" s="65">
        <v>1948</v>
      </c>
      <c r="K27" s="65">
        <v>17</v>
      </c>
      <c r="L27" s="112">
        <v>1965</v>
      </c>
      <c r="M27" s="65">
        <v>1974</v>
      </c>
      <c r="N27" s="65">
        <v>20</v>
      </c>
      <c r="O27" s="112">
        <v>1994</v>
      </c>
      <c r="P27" s="65">
        <v>1862</v>
      </c>
      <c r="Q27" s="65">
        <v>38</v>
      </c>
      <c r="R27" s="112">
        <v>1900</v>
      </c>
      <c r="S27" s="65">
        <v>1825</v>
      </c>
      <c r="T27" s="65">
        <v>62</v>
      </c>
      <c r="U27" s="112">
        <v>1887</v>
      </c>
      <c r="V27" s="65">
        <v>1788</v>
      </c>
      <c r="W27" s="65">
        <v>100</v>
      </c>
      <c r="X27" s="112">
        <v>1888</v>
      </c>
      <c r="Y27" s="65">
        <v>2213</v>
      </c>
      <c r="Z27" s="65">
        <v>75</v>
      </c>
      <c r="AA27" s="112">
        <v>2288</v>
      </c>
      <c r="AB27" s="65">
        <v>2453</v>
      </c>
      <c r="AC27" s="65">
        <v>86</v>
      </c>
      <c r="AD27" s="112">
        <v>2539</v>
      </c>
      <c r="AE27" s="65">
        <v>2820</v>
      </c>
      <c r="AF27" s="65">
        <v>57</v>
      </c>
      <c r="AG27" s="112">
        <v>2877</v>
      </c>
      <c r="AH27" s="65">
        <v>2926</v>
      </c>
      <c r="AI27" s="65">
        <v>72</v>
      </c>
      <c r="AJ27" s="112">
        <v>2998</v>
      </c>
      <c r="AK27" s="65">
        <v>2459</v>
      </c>
      <c r="AL27" s="65">
        <v>57</v>
      </c>
      <c r="AM27" s="112">
        <v>2516</v>
      </c>
      <c r="AN27" s="65">
        <v>2388</v>
      </c>
      <c r="AO27" s="65">
        <v>24</v>
      </c>
      <c r="AP27" s="66">
        <v>2412</v>
      </c>
      <c r="AQ27" s="65">
        <v>2347</v>
      </c>
      <c r="AR27" s="65">
        <v>21</v>
      </c>
      <c r="AS27" s="66">
        <v>2368</v>
      </c>
      <c r="AT27" s="65">
        <v>2897</v>
      </c>
      <c r="AU27" s="65">
        <v>18</v>
      </c>
      <c r="AV27" s="66">
        <v>2915</v>
      </c>
      <c r="AW27" s="65">
        <v>2932</v>
      </c>
      <c r="AX27" s="65">
        <v>11</v>
      </c>
      <c r="AY27" s="66">
        <v>2943</v>
      </c>
      <c r="AZ27" s="65">
        <v>2355</v>
      </c>
      <c r="BA27" s="65">
        <v>8</v>
      </c>
      <c r="BB27" s="66">
        <v>2363</v>
      </c>
      <c r="BC27" s="65">
        <v>1826</v>
      </c>
      <c r="BD27" s="65">
        <v>2</v>
      </c>
      <c r="BE27" s="66">
        <v>1828</v>
      </c>
      <c r="BF27" s="65">
        <v>1315</v>
      </c>
      <c r="BG27" s="65">
        <v>0</v>
      </c>
      <c r="BH27" s="66">
        <v>1315</v>
      </c>
      <c r="BI27" s="65">
        <v>734</v>
      </c>
      <c r="BJ27" s="65">
        <v>3</v>
      </c>
      <c r="BK27" s="66">
        <v>737</v>
      </c>
      <c r="BL27" s="65">
        <v>249</v>
      </c>
      <c r="BM27" s="65">
        <v>0</v>
      </c>
      <c r="BN27" s="66">
        <v>249</v>
      </c>
      <c r="BO27" s="65">
        <v>51</v>
      </c>
      <c r="BP27" s="65">
        <v>0</v>
      </c>
      <c r="BQ27" s="66">
        <v>51</v>
      </c>
    </row>
    <row r="28" spans="1:69" ht="26.25" customHeight="1" thickBot="1">
      <c r="A28" s="47"/>
      <c r="B28" s="58"/>
      <c r="C28" s="56" t="s">
        <v>2</v>
      </c>
      <c r="D28" s="95">
        <f>D26+D27</f>
        <v>80567</v>
      </c>
      <c r="E28" s="96">
        <f>E26+E27</f>
        <v>1525</v>
      </c>
      <c r="F28" s="96">
        <f t="shared" si="18"/>
        <v>82092</v>
      </c>
      <c r="G28" s="67">
        <v>3416</v>
      </c>
      <c r="H28" s="68">
        <v>35</v>
      </c>
      <c r="I28" s="98">
        <v>3451</v>
      </c>
      <c r="J28" s="67">
        <v>4005</v>
      </c>
      <c r="K28" s="68">
        <v>41</v>
      </c>
      <c r="L28" s="98">
        <v>4046</v>
      </c>
      <c r="M28" s="67">
        <v>3997</v>
      </c>
      <c r="N28" s="68">
        <v>41</v>
      </c>
      <c r="O28" s="98">
        <v>4038</v>
      </c>
      <c r="P28" s="67">
        <v>3825</v>
      </c>
      <c r="Q28" s="68">
        <v>66</v>
      </c>
      <c r="R28" s="98">
        <v>3891</v>
      </c>
      <c r="S28" s="67">
        <v>3689</v>
      </c>
      <c r="T28" s="68">
        <v>184</v>
      </c>
      <c r="U28" s="98">
        <v>3873</v>
      </c>
      <c r="V28" s="67">
        <v>3748</v>
      </c>
      <c r="W28" s="68">
        <v>277</v>
      </c>
      <c r="X28" s="98">
        <v>4025</v>
      </c>
      <c r="Y28" s="67">
        <v>4567</v>
      </c>
      <c r="Z28" s="68">
        <v>205</v>
      </c>
      <c r="AA28" s="98">
        <v>4772</v>
      </c>
      <c r="AB28" s="67">
        <v>5109</v>
      </c>
      <c r="AC28" s="68">
        <v>157</v>
      </c>
      <c r="AD28" s="98">
        <v>5266</v>
      </c>
      <c r="AE28" s="67">
        <v>5602</v>
      </c>
      <c r="AF28" s="68">
        <v>114</v>
      </c>
      <c r="AG28" s="98">
        <v>5716</v>
      </c>
      <c r="AH28" s="67">
        <v>6055</v>
      </c>
      <c r="AI28" s="68">
        <v>121</v>
      </c>
      <c r="AJ28" s="98">
        <v>6176</v>
      </c>
      <c r="AK28" s="67">
        <v>4935</v>
      </c>
      <c r="AL28" s="68">
        <v>104</v>
      </c>
      <c r="AM28" s="98">
        <v>5039</v>
      </c>
      <c r="AN28" s="67">
        <v>4591</v>
      </c>
      <c r="AO28" s="68">
        <v>55</v>
      </c>
      <c r="AP28" s="68">
        <v>4646</v>
      </c>
      <c r="AQ28" s="67">
        <v>4624</v>
      </c>
      <c r="AR28" s="68">
        <v>44</v>
      </c>
      <c r="AS28" s="68">
        <v>4668</v>
      </c>
      <c r="AT28" s="67">
        <v>5636</v>
      </c>
      <c r="AU28" s="68">
        <v>33</v>
      </c>
      <c r="AV28" s="68">
        <v>5669</v>
      </c>
      <c r="AW28" s="67">
        <v>5696</v>
      </c>
      <c r="AX28" s="68">
        <v>21</v>
      </c>
      <c r="AY28" s="68">
        <v>5717</v>
      </c>
      <c r="AZ28" s="67">
        <v>4484</v>
      </c>
      <c r="BA28" s="68">
        <v>19</v>
      </c>
      <c r="BB28" s="68">
        <v>4503</v>
      </c>
      <c r="BC28" s="67">
        <v>3194</v>
      </c>
      <c r="BD28" s="68">
        <v>4</v>
      </c>
      <c r="BE28" s="68">
        <v>3198</v>
      </c>
      <c r="BF28" s="67">
        <v>2046</v>
      </c>
      <c r="BG28" s="68">
        <v>0</v>
      </c>
      <c r="BH28" s="68">
        <v>2046</v>
      </c>
      <c r="BI28" s="67">
        <v>990</v>
      </c>
      <c r="BJ28" s="68">
        <v>4</v>
      </c>
      <c r="BK28" s="68">
        <v>994</v>
      </c>
      <c r="BL28" s="67">
        <v>301</v>
      </c>
      <c r="BM28" s="68">
        <v>0</v>
      </c>
      <c r="BN28" s="68">
        <v>301</v>
      </c>
      <c r="BO28" s="67">
        <v>57</v>
      </c>
      <c r="BP28" s="68">
        <v>0</v>
      </c>
      <c r="BQ28" s="68">
        <v>57</v>
      </c>
    </row>
    <row r="29" spans="1:69" ht="26.25" customHeight="1">
      <c r="A29" s="47"/>
      <c r="B29" s="57"/>
      <c r="C29" s="53" t="s">
        <v>0</v>
      </c>
      <c r="D29" s="110">
        <f>G29+J29+M29+P29+S29+V29+Y29+AB29+AE29+AH29+AK29+AN29+AQ29+AT29+AW29+AZ29+BC29+BF29+BI29+BL29+BO29</f>
        <v>66008</v>
      </c>
      <c r="E29" s="108">
        <f>H29+K29+N29+Q29+T29+W29+Z29+AC29+AF29+AI29+AL29+AO29+AR29+AU29+AX29+BA29+BD29+BG29+BJ29+BM29+BP29</f>
        <v>1706</v>
      </c>
      <c r="F29" s="113">
        <f t="shared" si="18"/>
        <v>67714</v>
      </c>
      <c r="G29" s="65">
        <v>3319</v>
      </c>
      <c r="H29" s="65">
        <v>26</v>
      </c>
      <c r="I29" s="109">
        <v>3345</v>
      </c>
      <c r="J29" s="65">
        <v>3644</v>
      </c>
      <c r="K29" s="65">
        <v>22</v>
      </c>
      <c r="L29" s="109">
        <v>3666</v>
      </c>
      <c r="M29" s="65">
        <v>3400</v>
      </c>
      <c r="N29" s="65">
        <v>38</v>
      </c>
      <c r="O29" s="109">
        <v>3438</v>
      </c>
      <c r="P29" s="65">
        <v>3395</v>
      </c>
      <c r="Q29" s="65">
        <v>52</v>
      </c>
      <c r="R29" s="109">
        <v>3447</v>
      </c>
      <c r="S29" s="65">
        <v>4072</v>
      </c>
      <c r="T29" s="65">
        <v>569</v>
      </c>
      <c r="U29" s="109">
        <v>4641</v>
      </c>
      <c r="V29" s="65">
        <v>3557</v>
      </c>
      <c r="W29" s="65">
        <v>361</v>
      </c>
      <c r="X29" s="109">
        <v>3918</v>
      </c>
      <c r="Y29" s="65">
        <v>3841</v>
      </c>
      <c r="Z29" s="65">
        <v>181</v>
      </c>
      <c r="AA29" s="109">
        <v>4022</v>
      </c>
      <c r="AB29" s="65">
        <v>4739</v>
      </c>
      <c r="AC29" s="65">
        <v>103</v>
      </c>
      <c r="AD29" s="109">
        <v>4842</v>
      </c>
      <c r="AE29" s="65">
        <v>5381</v>
      </c>
      <c r="AF29" s="65">
        <v>72</v>
      </c>
      <c r="AG29" s="109">
        <v>5453</v>
      </c>
      <c r="AH29" s="65">
        <v>5803</v>
      </c>
      <c r="AI29" s="65">
        <v>62</v>
      </c>
      <c r="AJ29" s="109">
        <v>5865</v>
      </c>
      <c r="AK29" s="65">
        <v>4686</v>
      </c>
      <c r="AL29" s="65">
        <v>53</v>
      </c>
      <c r="AM29" s="109">
        <v>4739</v>
      </c>
      <c r="AN29" s="65">
        <v>3683</v>
      </c>
      <c r="AO29" s="65">
        <v>42</v>
      </c>
      <c r="AP29" s="64">
        <v>3725</v>
      </c>
      <c r="AQ29" s="65">
        <v>3101</v>
      </c>
      <c r="AR29" s="65">
        <v>42</v>
      </c>
      <c r="AS29" s="64">
        <v>3143</v>
      </c>
      <c r="AT29" s="65">
        <v>3529</v>
      </c>
      <c r="AU29" s="65">
        <v>33</v>
      </c>
      <c r="AV29" s="64">
        <v>3562</v>
      </c>
      <c r="AW29" s="65">
        <v>3692</v>
      </c>
      <c r="AX29" s="65">
        <v>20</v>
      </c>
      <c r="AY29" s="64">
        <v>3712</v>
      </c>
      <c r="AZ29" s="65">
        <v>3101</v>
      </c>
      <c r="BA29" s="65">
        <v>19</v>
      </c>
      <c r="BB29" s="64">
        <v>3120</v>
      </c>
      <c r="BC29" s="65">
        <v>1811</v>
      </c>
      <c r="BD29" s="65">
        <v>9</v>
      </c>
      <c r="BE29" s="64">
        <v>1820</v>
      </c>
      <c r="BF29" s="65">
        <v>891</v>
      </c>
      <c r="BG29" s="65">
        <v>1</v>
      </c>
      <c r="BH29" s="64">
        <v>892</v>
      </c>
      <c r="BI29" s="65">
        <v>315</v>
      </c>
      <c r="BJ29" s="65">
        <v>1</v>
      </c>
      <c r="BK29" s="64">
        <v>316</v>
      </c>
      <c r="BL29" s="65">
        <v>44</v>
      </c>
      <c r="BM29" s="65">
        <v>0</v>
      </c>
      <c r="BN29" s="64">
        <v>44</v>
      </c>
      <c r="BO29" s="65">
        <v>4</v>
      </c>
      <c r="BP29" s="65">
        <v>0</v>
      </c>
      <c r="BQ29" s="64">
        <v>4</v>
      </c>
    </row>
    <row r="30" spans="1:69" ht="26.25" customHeight="1">
      <c r="A30" s="47"/>
      <c r="B30" s="57" t="s">
        <v>8</v>
      </c>
      <c r="C30" s="54" t="s">
        <v>1</v>
      </c>
      <c r="D30" s="110">
        <f>G30+J30+M30+P30+S30+V30+Y30+AB30+AE30+AH30+AK30+AN30+AQ30+AT30+AW30+AZ30+BC30+BF30+BI30+BL30+BO30</f>
        <v>65968</v>
      </c>
      <c r="E30" s="111">
        <f>H30+K30+N30+Q30+T30+W30+Z30+AC30+AF30+AI30+AL30+AO30+AR30+AU30+AX30+BA30+BD30+BG30+BJ30+BM30+BP30</f>
        <v>1244</v>
      </c>
      <c r="F30" s="112">
        <f t="shared" si="18"/>
        <v>67212</v>
      </c>
      <c r="G30" s="65">
        <v>2992</v>
      </c>
      <c r="H30" s="65">
        <v>40</v>
      </c>
      <c r="I30" s="112">
        <v>3032</v>
      </c>
      <c r="J30" s="65">
        <v>3529</v>
      </c>
      <c r="K30" s="65">
        <v>24</v>
      </c>
      <c r="L30" s="112">
        <v>3553</v>
      </c>
      <c r="M30" s="65">
        <v>3266</v>
      </c>
      <c r="N30" s="65">
        <v>22</v>
      </c>
      <c r="O30" s="112">
        <v>3288</v>
      </c>
      <c r="P30" s="65">
        <v>3174</v>
      </c>
      <c r="Q30" s="65">
        <v>44</v>
      </c>
      <c r="R30" s="112">
        <v>3218</v>
      </c>
      <c r="S30" s="65">
        <v>3414</v>
      </c>
      <c r="T30" s="65">
        <v>283</v>
      </c>
      <c r="U30" s="112">
        <v>3697</v>
      </c>
      <c r="V30" s="65">
        <v>3297</v>
      </c>
      <c r="W30" s="65">
        <v>183</v>
      </c>
      <c r="X30" s="112">
        <v>3480</v>
      </c>
      <c r="Y30" s="65">
        <v>3693</v>
      </c>
      <c r="Z30" s="65">
        <v>139</v>
      </c>
      <c r="AA30" s="112">
        <v>3832</v>
      </c>
      <c r="AB30" s="65">
        <v>4564</v>
      </c>
      <c r="AC30" s="65">
        <v>102</v>
      </c>
      <c r="AD30" s="112">
        <v>4666</v>
      </c>
      <c r="AE30" s="65">
        <v>5186</v>
      </c>
      <c r="AF30" s="65">
        <v>105</v>
      </c>
      <c r="AG30" s="112">
        <v>5291</v>
      </c>
      <c r="AH30" s="65">
        <v>5542</v>
      </c>
      <c r="AI30" s="65">
        <v>92</v>
      </c>
      <c r="AJ30" s="112">
        <v>5634</v>
      </c>
      <c r="AK30" s="65">
        <v>4420</v>
      </c>
      <c r="AL30" s="65">
        <v>53</v>
      </c>
      <c r="AM30" s="112">
        <v>4473</v>
      </c>
      <c r="AN30" s="65">
        <v>3503</v>
      </c>
      <c r="AO30" s="65">
        <v>39</v>
      </c>
      <c r="AP30" s="66">
        <v>3542</v>
      </c>
      <c r="AQ30" s="65">
        <v>3145</v>
      </c>
      <c r="AR30" s="65">
        <v>32</v>
      </c>
      <c r="AS30" s="66">
        <v>3177</v>
      </c>
      <c r="AT30" s="65">
        <v>3910</v>
      </c>
      <c r="AU30" s="65">
        <v>36</v>
      </c>
      <c r="AV30" s="66">
        <v>3946</v>
      </c>
      <c r="AW30" s="65">
        <v>4291</v>
      </c>
      <c r="AX30" s="65">
        <v>23</v>
      </c>
      <c r="AY30" s="66">
        <v>4314</v>
      </c>
      <c r="AZ30" s="65">
        <v>3267</v>
      </c>
      <c r="BA30" s="65">
        <v>14</v>
      </c>
      <c r="BB30" s="66">
        <v>3281</v>
      </c>
      <c r="BC30" s="65">
        <v>2149</v>
      </c>
      <c r="BD30" s="65">
        <v>5</v>
      </c>
      <c r="BE30" s="66">
        <v>2154</v>
      </c>
      <c r="BF30" s="65">
        <v>1488</v>
      </c>
      <c r="BG30" s="65">
        <v>5</v>
      </c>
      <c r="BH30" s="66">
        <v>1493</v>
      </c>
      <c r="BI30" s="65">
        <v>810</v>
      </c>
      <c r="BJ30" s="65">
        <v>2</v>
      </c>
      <c r="BK30" s="66">
        <v>812</v>
      </c>
      <c r="BL30" s="65">
        <v>282</v>
      </c>
      <c r="BM30" s="65">
        <v>1</v>
      </c>
      <c r="BN30" s="66">
        <v>283</v>
      </c>
      <c r="BO30" s="65">
        <v>46</v>
      </c>
      <c r="BP30" s="65">
        <v>0</v>
      </c>
      <c r="BQ30" s="66">
        <v>46</v>
      </c>
    </row>
    <row r="31" spans="1:69" ht="26.25" customHeight="1" thickBot="1">
      <c r="A31" s="47"/>
      <c r="B31" s="58"/>
      <c r="C31" s="56" t="s">
        <v>2</v>
      </c>
      <c r="D31" s="95">
        <f>D29+D30</f>
        <v>131976</v>
      </c>
      <c r="E31" s="96">
        <f>E29+E30</f>
        <v>2950</v>
      </c>
      <c r="F31" s="96">
        <f t="shared" si="18"/>
        <v>134926</v>
      </c>
      <c r="G31" s="67">
        <v>6311</v>
      </c>
      <c r="H31" s="68">
        <v>66</v>
      </c>
      <c r="I31" s="98">
        <v>6377</v>
      </c>
      <c r="J31" s="67">
        <v>7173</v>
      </c>
      <c r="K31" s="68">
        <v>46</v>
      </c>
      <c r="L31" s="98">
        <v>7219</v>
      </c>
      <c r="M31" s="67">
        <v>6666</v>
      </c>
      <c r="N31" s="68">
        <v>60</v>
      </c>
      <c r="O31" s="98">
        <v>6726</v>
      </c>
      <c r="P31" s="67">
        <v>6569</v>
      </c>
      <c r="Q31" s="68">
        <v>96</v>
      </c>
      <c r="R31" s="98">
        <v>6665</v>
      </c>
      <c r="S31" s="67">
        <v>7486</v>
      </c>
      <c r="T31" s="68">
        <v>852</v>
      </c>
      <c r="U31" s="98">
        <v>8338</v>
      </c>
      <c r="V31" s="67">
        <v>6854</v>
      </c>
      <c r="W31" s="68">
        <v>544</v>
      </c>
      <c r="X31" s="98">
        <v>7398</v>
      </c>
      <c r="Y31" s="67">
        <v>7534</v>
      </c>
      <c r="Z31" s="68">
        <v>320</v>
      </c>
      <c r="AA31" s="98">
        <v>7854</v>
      </c>
      <c r="AB31" s="67">
        <v>9303</v>
      </c>
      <c r="AC31" s="68">
        <v>205</v>
      </c>
      <c r="AD31" s="98">
        <v>9508</v>
      </c>
      <c r="AE31" s="67">
        <v>10567</v>
      </c>
      <c r="AF31" s="68">
        <v>177</v>
      </c>
      <c r="AG31" s="98">
        <v>10744</v>
      </c>
      <c r="AH31" s="67">
        <v>11345</v>
      </c>
      <c r="AI31" s="68">
        <v>154</v>
      </c>
      <c r="AJ31" s="98">
        <v>11499</v>
      </c>
      <c r="AK31" s="67">
        <v>9106</v>
      </c>
      <c r="AL31" s="68">
        <v>106</v>
      </c>
      <c r="AM31" s="98">
        <v>9212</v>
      </c>
      <c r="AN31" s="67">
        <v>7186</v>
      </c>
      <c r="AO31" s="68">
        <v>81</v>
      </c>
      <c r="AP31" s="68">
        <v>7267</v>
      </c>
      <c r="AQ31" s="67">
        <v>6246</v>
      </c>
      <c r="AR31" s="68">
        <v>74</v>
      </c>
      <c r="AS31" s="68">
        <v>6320</v>
      </c>
      <c r="AT31" s="67">
        <v>7439</v>
      </c>
      <c r="AU31" s="68">
        <v>69</v>
      </c>
      <c r="AV31" s="68">
        <v>7508</v>
      </c>
      <c r="AW31" s="67">
        <v>7983</v>
      </c>
      <c r="AX31" s="68">
        <v>43</v>
      </c>
      <c r="AY31" s="68">
        <v>8026</v>
      </c>
      <c r="AZ31" s="67">
        <v>6368</v>
      </c>
      <c r="BA31" s="68">
        <v>33</v>
      </c>
      <c r="BB31" s="68">
        <v>6401</v>
      </c>
      <c r="BC31" s="67">
        <v>3960</v>
      </c>
      <c r="BD31" s="68">
        <v>14</v>
      </c>
      <c r="BE31" s="68">
        <v>3974</v>
      </c>
      <c r="BF31" s="67">
        <v>2379</v>
      </c>
      <c r="BG31" s="68">
        <v>6</v>
      </c>
      <c r="BH31" s="68">
        <v>2385</v>
      </c>
      <c r="BI31" s="67">
        <v>1125</v>
      </c>
      <c r="BJ31" s="68">
        <v>3</v>
      </c>
      <c r="BK31" s="68">
        <v>1128</v>
      </c>
      <c r="BL31" s="67">
        <v>326</v>
      </c>
      <c r="BM31" s="68">
        <v>1</v>
      </c>
      <c r="BN31" s="68">
        <v>327</v>
      </c>
      <c r="BO31" s="67">
        <v>50</v>
      </c>
      <c r="BP31" s="68">
        <v>0</v>
      </c>
      <c r="BQ31" s="68">
        <v>50</v>
      </c>
    </row>
    <row r="32" spans="1:69" ht="26.25" customHeight="1">
      <c r="A32" s="47"/>
      <c r="B32" s="57"/>
      <c r="C32" s="53" t="s">
        <v>0</v>
      </c>
      <c r="D32" s="110">
        <f>G32+J32+M32+P32+S32+V32+Y32+AB32+AE32+AH32+AK32+AN32+AQ32+AT32+AW32+AZ32+BC32+BF32+BI32+BL32+BO32</f>
        <v>40825</v>
      </c>
      <c r="E32" s="108">
        <f>H32+K32+N32+Q32+T32+W32+Z32+AC32+AF32+AI32+AL32+AO32+AR32+AU32+AX32+BA32+BD32+BG32+BJ32+BM32+BP32</f>
        <v>470</v>
      </c>
      <c r="F32" s="113">
        <f t="shared" si="18"/>
        <v>41295</v>
      </c>
      <c r="G32" s="65">
        <v>2095</v>
      </c>
      <c r="H32" s="65">
        <v>6</v>
      </c>
      <c r="I32" s="109">
        <v>2101</v>
      </c>
      <c r="J32" s="65">
        <v>2458</v>
      </c>
      <c r="K32" s="65">
        <v>9</v>
      </c>
      <c r="L32" s="109">
        <v>2467</v>
      </c>
      <c r="M32" s="65">
        <v>2521</v>
      </c>
      <c r="N32" s="65">
        <v>12</v>
      </c>
      <c r="O32" s="109">
        <v>2533</v>
      </c>
      <c r="P32" s="65">
        <v>2368</v>
      </c>
      <c r="Q32" s="65">
        <v>12</v>
      </c>
      <c r="R32" s="109">
        <v>2380</v>
      </c>
      <c r="S32" s="65">
        <v>2057</v>
      </c>
      <c r="T32" s="65">
        <v>115</v>
      </c>
      <c r="U32" s="109">
        <v>2172</v>
      </c>
      <c r="V32" s="65">
        <v>2012</v>
      </c>
      <c r="W32" s="65">
        <v>82</v>
      </c>
      <c r="X32" s="109">
        <v>2094</v>
      </c>
      <c r="Y32" s="65">
        <v>2401</v>
      </c>
      <c r="Z32" s="65">
        <v>55</v>
      </c>
      <c r="AA32" s="109">
        <v>2456</v>
      </c>
      <c r="AB32" s="65">
        <v>2794</v>
      </c>
      <c r="AC32" s="65">
        <v>31</v>
      </c>
      <c r="AD32" s="109">
        <v>2825</v>
      </c>
      <c r="AE32" s="65">
        <v>3270</v>
      </c>
      <c r="AF32" s="65">
        <v>25</v>
      </c>
      <c r="AG32" s="109">
        <v>3295</v>
      </c>
      <c r="AH32" s="65">
        <v>3641</v>
      </c>
      <c r="AI32" s="65">
        <v>23</v>
      </c>
      <c r="AJ32" s="109">
        <v>3664</v>
      </c>
      <c r="AK32" s="65">
        <v>2764</v>
      </c>
      <c r="AL32" s="65">
        <v>20</v>
      </c>
      <c r="AM32" s="109">
        <v>2784</v>
      </c>
      <c r="AN32" s="65">
        <v>2218</v>
      </c>
      <c r="AO32" s="65">
        <v>27</v>
      </c>
      <c r="AP32" s="64">
        <v>2245</v>
      </c>
      <c r="AQ32" s="65">
        <v>1994</v>
      </c>
      <c r="AR32" s="65">
        <v>19</v>
      </c>
      <c r="AS32" s="64">
        <v>2013</v>
      </c>
      <c r="AT32" s="65">
        <v>2184</v>
      </c>
      <c r="AU32" s="65">
        <v>8</v>
      </c>
      <c r="AV32" s="64">
        <v>2192</v>
      </c>
      <c r="AW32" s="65">
        <v>2287</v>
      </c>
      <c r="AX32" s="65">
        <v>10</v>
      </c>
      <c r="AY32" s="64">
        <v>2297</v>
      </c>
      <c r="AZ32" s="65">
        <v>1801</v>
      </c>
      <c r="BA32" s="65">
        <v>7</v>
      </c>
      <c r="BB32" s="64">
        <v>1808</v>
      </c>
      <c r="BC32" s="65">
        <v>1092</v>
      </c>
      <c r="BD32" s="65">
        <v>6</v>
      </c>
      <c r="BE32" s="64">
        <v>1098</v>
      </c>
      <c r="BF32" s="65">
        <v>587</v>
      </c>
      <c r="BG32" s="65">
        <v>3</v>
      </c>
      <c r="BH32" s="64">
        <v>590</v>
      </c>
      <c r="BI32" s="65">
        <v>238</v>
      </c>
      <c r="BJ32" s="65">
        <v>0</v>
      </c>
      <c r="BK32" s="64">
        <v>238</v>
      </c>
      <c r="BL32" s="65">
        <v>40</v>
      </c>
      <c r="BM32" s="65">
        <v>0</v>
      </c>
      <c r="BN32" s="64">
        <v>40</v>
      </c>
      <c r="BO32" s="65">
        <v>3</v>
      </c>
      <c r="BP32" s="65">
        <v>0</v>
      </c>
      <c r="BQ32" s="64">
        <v>3</v>
      </c>
    </row>
    <row r="33" spans="1:69" ht="26.25" customHeight="1">
      <c r="A33" s="47"/>
      <c r="B33" s="57" t="s">
        <v>9</v>
      </c>
      <c r="C33" s="54" t="s">
        <v>1</v>
      </c>
      <c r="D33" s="110">
        <f>G33+J33+M33+P33+S33+V33+Y33+AB33+AE33+AH33+AK33+AN33+AQ33+AT33+AW33+AZ33+BC33+BF33+BI33+BL33+BO33</f>
        <v>41806</v>
      </c>
      <c r="E33" s="111">
        <f>H33+K33+N33+Q33+T33+W33+Z33+AC33+AF33+AI33+AL33+AO33+AR33+AU33+AX33+BA33+BD33+BG33+BJ33+BM33+BP33</f>
        <v>624</v>
      </c>
      <c r="F33" s="112">
        <f t="shared" si="18"/>
        <v>42430</v>
      </c>
      <c r="G33" s="65">
        <v>1995</v>
      </c>
      <c r="H33" s="65">
        <v>9</v>
      </c>
      <c r="I33" s="112">
        <v>2004</v>
      </c>
      <c r="J33" s="65">
        <v>2300</v>
      </c>
      <c r="K33" s="65">
        <v>7</v>
      </c>
      <c r="L33" s="112">
        <v>2307</v>
      </c>
      <c r="M33" s="65">
        <v>2437</v>
      </c>
      <c r="N33" s="65">
        <v>6</v>
      </c>
      <c r="O33" s="112">
        <v>2443</v>
      </c>
      <c r="P33" s="65">
        <v>2375</v>
      </c>
      <c r="Q33" s="65">
        <v>14</v>
      </c>
      <c r="R33" s="112">
        <v>2389</v>
      </c>
      <c r="S33" s="65">
        <v>1942</v>
      </c>
      <c r="T33" s="65">
        <v>83</v>
      </c>
      <c r="U33" s="112">
        <v>2025</v>
      </c>
      <c r="V33" s="65">
        <v>1890</v>
      </c>
      <c r="W33" s="65">
        <v>62</v>
      </c>
      <c r="X33" s="112">
        <v>1952</v>
      </c>
      <c r="Y33" s="65">
        <v>2375</v>
      </c>
      <c r="Z33" s="65">
        <v>85</v>
      </c>
      <c r="AA33" s="112">
        <v>2460</v>
      </c>
      <c r="AB33" s="65">
        <v>2794</v>
      </c>
      <c r="AC33" s="65">
        <v>104</v>
      </c>
      <c r="AD33" s="112">
        <v>2898</v>
      </c>
      <c r="AE33" s="65">
        <v>3265</v>
      </c>
      <c r="AF33" s="65">
        <v>97</v>
      </c>
      <c r="AG33" s="112">
        <v>3362</v>
      </c>
      <c r="AH33" s="65">
        <v>3614</v>
      </c>
      <c r="AI33" s="65">
        <v>42</v>
      </c>
      <c r="AJ33" s="112">
        <v>3656</v>
      </c>
      <c r="AK33" s="65">
        <v>2587</v>
      </c>
      <c r="AL33" s="65">
        <v>28</v>
      </c>
      <c r="AM33" s="112">
        <v>2615</v>
      </c>
      <c r="AN33" s="65">
        <v>2273</v>
      </c>
      <c r="AO33" s="65">
        <v>32</v>
      </c>
      <c r="AP33" s="66">
        <v>2305</v>
      </c>
      <c r="AQ33" s="65">
        <v>2079</v>
      </c>
      <c r="AR33" s="65">
        <v>13</v>
      </c>
      <c r="AS33" s="66">
        <v>2092</v>
      </c>
      <c r="AT33" s="65">
        <v>2396</v>
      </c>
      <c r="AU33" s="65">
        <v>15</v>
      </c>
      <c r="AV33" s="66">
        <v>2411</v>
      </c>
      <c r="AW33" s="65">
        <v>2541</v>
      </c>
      <c r="AX33" s="65">
        <v>10</v>
      </c>
      <c r="AY33" s="66">
        <v>2551</v>
      </c>
      <c r="AZ33" s="65">
        <v>1921</v>
      </c>
      <c r="BA33" s="65">
        <v>7</v>
      </c>
      <c r="BB33" s="66">
        <v>1928</v>
      </c>
      <c r="BC33" s="65">
        <v>1328</v>
      </c>
      <c r="BD33" s="65">
        <v>6</v>
      </c>
      <c r="BE33" s="66">
        <v>1334</v>
      </c>
      <c r="BF33" s="65">
        <v>1007</v>
      </c>
      <c r="BG33" s="65">
        <v>3</v>
      </c>
      <c r="BH33" s="66">
        <v>1010</v>
      </c>
      <c r="BI33" s="65">
        <v>507</v>
      </c>
      <c r="BJ33" s="65">
        <v>0</v>
      </c>
      <c r="BK33" s="66">
        <v>507</v>
      </c>
      <c r="BL33" s="65">
        <v>154</v>
      </c>
      <c r="BM33" s="65">
        <v>0</v>
      </c>
      <c r="BN33" s="66">
        <v>154</v>
      </c>
      <c r="BO33" s="65">
        <v>26</v>
      </c>
      <c r="BP33" s="65">
        <v>1</v>
      </c>
      <c r="BQ33" s="66">
        <v>27</v>
      </c>
    </row>
    <row r="34" spans="1:69" ht="26.25" customHeight="1" thickBot="1">
      <c r="A34" s="47"/>
      <c r="B34" s="58"/>
      <c r="C34" s="56" t="s">
        <v>2</v>
      </c>
      <c r="D34" s="95">
        <f>D32+D33</f>
        <v>82631</v>
      </c>
      <c r="E34" s="96">
        <f>E32+E33</f>
        <v>1094</v>
      </c>
      <c r="F34" s="96">
        <f t="shared" si="18"/>
        <v>83725</v>
      </c>
      <c r="G34" s="67">
        <v>4090</v>
      </c>
      <c r="H34" s="68">
        <v>15</v>
      </c>
      <c r="I34" s="98">
        <v>4105</v>
      </c>
      <c r="J34" s="67">
        <v>4758</v>
      </c>
      <c r="K34" s="68">
        <v>16</v>
      </c>
      <c r="L34" s="98">
        <v>4774</v>
      </c>
      <c r="M34" s="67">
        <v>4958</v>
      </c>
      <c r="N34" s="68">
        <v>18</v>
      </c>
      <c r="O34" s="98">
        <v>4976</v>
      </c>
      <c r="P34" s="67">
        <v>4743</v>
      </c>
      <c r="Q34" s="68">
        <v>26</v>
      </c>
      <c r="R34" s="98">
        <v>4769</v>
      </c>
      <c r="S34" s="67">
        <v>3999</v>
      </c>
      <c r="T34" s="68">
        <v>198</v>
      </c>
      <c r="U34" s="98">
        <v>4197</v>
      </c>
      <c r="V34" s="67">
        <v>3902</v>
      </c>
      <c r="W34" s="68">
        <v>144</v>
      </c>
      <c r="X34" s="98">
        <v>4046</v>
      </c>
      <c r="Y34" s="67">
        <v>4776</v>
      </c>
      <c r="Z34" s="68">
        <v>140</v>
      </c>
      <c r="AA34" s="98">
        <v>4916</v>
      </c>
      <c r="AB34" s="67">
        <v>5588</v>
      </c>
      <c r="AC34" s="68">
        <v>135</v>
      </c>
      <c r="AD34" s="98">
        <v>5723</v>
      </c>
      <c r="AE34" s="67">
        <v>6535</v>
      </c>
      <c r="AF34" s="68">
        <v>122</v>
      </c>
      <c r="AG34" s="98">
        <v>6657</v>
      </c>
      <c r="AH34" s="67">
        <v>7255</v>
      </c>
      <c r="AI34" s="68">
        <v>65</v>
      </c>
      <c r="AJ34" s="98">
        <v>7320</v>
      </c>
      <c r="AK34" s="67">
        <v>5351</v>
      </c>
      <c r="AL34" s="68">
        <v>48</v>
      </c>
      <c r="AM34" s="98">
        <v>5399</v>
      </c>
      <c r="AN34" s="67">
        <v>4491</v>
      </c>
      <c r="AO34" s="68">
        <v>59</v>
      </c>
      <c r="AP34" s="68">
        <v>4550</v>
      </c>
      <c r="AQ34" s="67">
        <v>4073</v>
      </c>
      <c r="AR34" s="68">
        <v>32</v>
      </c>
      <c r="AS34" s="68">
        <v>4105</v>
      </c>
      <c r="AT34" s="67">
        <v>4580</v>
      </c>
      <c r="AU34" s="68">
        <v>23</v>
      </c>
      <c r="AV34" s="68">
        <v>4603</v>
      </c>
      <c r="AW34" s="67">
        <v>4828</v>
      </c>
      <c r="AX34" s="68">
        <v>20</v>
      </c>
      <c r="AY34" s="68">
        <v>4848</v>
      </c>
      <c r="AZ34" s="67">
        <v>3722</v>
      </c>
      <c r="BA34" s="68">
        <v>14</v>
      </c>
      <c r="BB34" s="68">
        <v>3736</v>
      </c>
      <c r="BC34" s="67">
        <v>2420</v>
      </c>
      <c r="BD34" s="68">
        <v>12</v>
      </c>
      <c r="BE34" s="68">
        <v>2432</v>
      </c>
      <c r="BF34" s="67">
        <v>1594</v>
      </c>
      <c r="BG34" s="68">
        <v>6</v>
      </c>
      <c r="BH34" s="68">
        <v>1600</v>
      </c>
      <c r="BI34" s="67">
        <v>745</v>
      </c>
      <c r="BJ34" s="68">
        <v>0</v>
      </c>
      <c r="BK34" s="68">
        <v>745</v>
      </c>
      <c r="BL34" s="67">
        <v>194</v>
      </c>
      <c r="BM34" s="68">
        <v>0</v>
      </c>
      <c r="BN34" s="68">
        <v>194</v>
      </c>
      <c r="BO34" s="67">
        <v>29</v>
      </c>
      <c r="BP34" s="68">
        <v>1</v>
      </c>
      <c r="BQ34" s="68">
        <v>30</v>
      </c>
    </row>
    <row r="35" spans="1:69" ht="26.25" customHeight="1">
      <c r="A35" s="47"/>
      <c r="B35" s="57"/>
      <c r="C35" s="53" t="s">
        <v>0</v>
      </c>
      <c r="D35" s="110">
        <f>G35+J35+M35+P35+S35+V35+Y35+AB35+AE35+AH35+AK35+AN35+AQ35+AT35+AW35+AZ35+BC35+BF35+BI35+BL35+BO35</f>
        <v>34161</v>
      </c>
      <c r="E35" s="108">
        <f>H35+K35+N35+Q35+T35+W35+Z35+AC35+AF35+AI35+AL35+AO35+AR35+AU35+AX35+BA35+BD35+BG35+BJ35+BM35+BP35</f>
        <v>807</v>
      </c>
      <c r="F35" s="113">
        <f t="shared" si="18"/>
        <v>34968</v>
      </c>
      <c r="G35" s="65">
        <v>1959</v>
      </c>
      <c r="H35" s="65">
        <v>18</v>
      </c>
      <c r="I35" s="109">
        <v>1977</v>
      </c>
      <c r="J35" s="65">
        <v>1868</v>
      </c>
      <c r="K35" s="65">
        <v>16</v>
      </c>
      <c r="L35" s="109">
        <v>1884</v>
      </c>
      <c r="M35" s="65">
        <v>2068</v>
      </c>
      <c r="N35" s="65">
        <v>25</v>
      </c>
      <c r="O35" s="109">
        <v>2093</v>
      </c>
      <c r="P35" s="65">
        <v>2058</v>
      </c>
      <c r="Q35" s="65">
        <v>40</v>
      </c>
      <c r="R35" s="109">
        <v>2098</v>
      </c>
      <c r="S35" s="65">
        <v>1849</v>
      </c>
      <c r="T35" s="65">
        <v>153</v>
      </c>
      <c r="U35" s="109">
        <v>2002</v>
      </c>
      <c r="V35" s="65">
        <v>2005</v>
      </c>
      <c r="W35" s="65">
        <v>173</v>
      </c>
      <c r="X35" s="109">
        <v>2178</v>
      </c>
      <c r="Y35" s="65">
        <v>2289</v>
      </c>
      <c r="Z35" s="65">
        <v>124</v>
      </c>
      <c r="AA35" s="109">
        <v>2413</v>
      </c>
      <c r="AB35" s="65">
        <v>2456</v>
      </c>
      <c r="AC35" s="65">
        <v>51</v>
      </c>
      <c r="AD35" s="109">
        <v>2507</v>
      </c>
      <c r="AE35" s="65">
        <v>2915</v>
      </c>
      <c r="AF35" s="65">
        <v>36</v>
      </c>
      <c r="AG35" s="109">
        <v>2951</v>
      </c>
      <c r="AH35" s="65">
        <v>3161</v>
      </c>
      <c r="AI35" s="65">
        <v>42</v>
      </c>
      <c r="AJ35" s="109">
        <v>3203</v>
      </c>
      <c r="AK35" s="65">
        <v>2443</v>
      </c>
      <c r="AL35" s="65">
        <v>33</v>
      </c>
      <c r="AM35" s="109">
        <v>2476</v>
      </c>
      <c r="AN35" s="65">
        <v>1746</v>
      </c>
      <c r="AO35" s="65">
        <v>22</v>
      </c>
      <c r="AP35" s="64">
        <v>1768</v>
      </c>
      <c r="AQ35" s="65">
        <v>1478</v>
      </c>
      <c r="AR35" s="65">
        <v>28</v>
      </c>
      <c r="AS35" s="64">
        <v>1506</v>
      </c>
      <c r="AT35" s="65">
        <v>1563</v>
      </c>
      <c r="AU35" s="65">
        <v>17</v>
      </c>
      <c r="AV35" s="64">
        <v>1580</v>
      </c>
      <c r="AW35" s="65">
        <v>1706</v>
      </c>
      <c r="AX35" s="65">
        <v>18</v>
      </c>
      <c r="AY35" s="64">
        <v>1724</v>
      </c>
      <c r="AZ35" s="65">
        <v>1291</v>
      </c>
      <c r="BA35" s="65">
        <v>5</v>
      </c>
      <c r="BB35" s="64">
        <v>1296</v>
      </c>
      <c r="BC35" s="65">
        <v>772</v>
      </c>
      <c r="BD35" s="65">
        <v>3</v>
      </c>
      <c r="BE35" s="64">
        <v>775</v>
      </c>
      <c r="BF35" s="65">
        <v>377</v>
      </c>
      <c r="BG35" s="65">
        <v>2</v>
      </c>
      <c r="BH35" s="64">
        <v>379</v>
      </c>
      <c r="BI35" s="65">
        <v>133</v>
      </c>
      <c r="BJ35" s="65">
        <v>1</v>
      </c>
      <c r="BK35" s="64">
        <v>134</v>
      </c>
      <c r="BL35" s="65">
        <v>22</v>
      </c>
      <c r="BM35" s="65">
        <v>0</v>
      </c>
      <c r="BN35" s="64">
        <v>22</v>
      </c>
      <c r="BO35" s="65">
        <v>2</v>
      </c>
      <c r="BP35" s="65">
        <v>0</v>
      </c>
      <c r="BQ35" s="64">
        <v>2</v>
      </c>
    </row>
    <row r="36" spans="1:69" ht="26.25" customHeight="1">
      <c r="A36" s="47"/>
      <c r="B36" s="57" t="s">
        <v>10</v>
      </c>
      <c r="C36" s="54" t="s">
        <v>1</v>
      </c>
      <c r="D36" s="110">
        <f>G36+J36+M36+P36+S36+V36+Y36+AB36+AE36+AH36+AK36+AN36+AQ36+AT36+AW36+AZ36+BC36+BF36+BI36+BL36+BO36</f>
        <v>34488</v>
      </c>
      <c r="E36" s="111">
        <f>H36+K36+N36+Q36+T36+W36+Z36+AC36+AF36+AI36+AL36+AO36+AR36+AU36+AX36+BA36+BD36+BG36+BJ36+BM36+BP36</f>
        <v>635</v>
      </c>
      <c r="F36" s="112">
        <f t="shared" si="18"/>
        <v>35123</v>
      </c>
      <c r="G36" s="65">
        <v>1886</v>
      </c>
      <c r="H36" s="65">
        <v>17</v>
      </c>
      <c r="I36" s="112">
        <v>1903</v>
      </c>
      <c r="J36" s="65">
        <v>1830</v>
      </c>
      <c r="K36" s="65">
        <v>17</v>
      </c>
      <c r="L36" s="112">
        <v>1847</v>
      </c>
      <c r="M36" s="65">
        <v>1946</v>
      </c>
      <c r="N36" s="65">
        <v>23</v>
      </c>
      <c r="O36" s="112">
        <v>1969</v>
      </c>
      <c r="P36" s="65">
        <v>1970</v>
      </c>
      <c r="Q36" s="65">
        <v>36</v>
      </c>
      <c r="R36" s="112">
        <v>2006</v>
      </c>
      <c r="S36" s="65">
        <v>1621</v>
      </c>
      <c r="T36" s="65">
        <v>66</v>
      </c>
      <c r="U36" s="112">
        <v>1687</v>
      </c>
      <c r="V36" s="65">
        <v>1980</v>
      </c>
      <c r="W36" s="65">
        <v>71</v>
      </c>
      <c r="X36" s="112">
        <v>2051</v>
      </c>
      <c r="Y36" s="65">
        <v>2204</v>
      </c>
      <c r="Z36" s="65">
        <v>78</v>
      </c>
      <c r="AA36" s="112">
        <v>2282</v>
      </c>
      <c r="AB36" s="65">
        <v>2323</v>
      </c>
      <c r="AC36" s="65">
        <v>68</v>
      </c>
      <c r="AD36" s="112">
        <v>2391</v>
      </c>
      <c r="AE36" s="65">
        <v>2893</v>
      </c>
      <c r="AF36" s="65">
        <v>42</v>
      </c>
      <c r="AG36" s="112">
        <v>2935</v>
      </c>
      <c r="AH36" s="65">
        <v>3206</v>
      </c>
      <c r="AI36" s="65">
        <v>59</v>
      </c>
      <c r="AJ36" s="112">
        <v>3265</v>
      </c>
      <c r="AK36" s="65">
        <v>2275</v>
      </c>
      <c r="AL36" s="65">
        <v>55</v>
      </c>
      <c r="AM36" s="112">
        <v>2330</v>
      </c>
      <c r="AN36" s="65">
        <v>1716</v>
      </c>
      <c r="AO36" s="65">
        <v>35</v>
      </c>
      <c r="AP36" s="66">
        <v>1751</v>
      </c>
      <c r="AQ36" s="65">
        <v>1456</v>
      </c>
      <c r="AR36" s="65">
        <v>20</v>
      </c>
      <c r="AS36" s="66">
        <v>1476</v>
      </c>
      <c r="AT36" s="65">
        <v>1732</v>
      </c>
      <c r="AU36" s="65">
        <v>13</v>
      </c>
      <c r="AV36" s="66">
        <v>1745</v>
      </c>
      <c r="AW36" s="65">
        <v>1967</v>
      </c>
      <c r="AX36" s="65">
        <v>15</v>
      </c>
      <c r="AY36" s="66">
        <v>1982</v>
      </c>
      <c r="AZ36" s="65">
        <v>1450</v>
      </c>
      <c r="BA36" s="65">
        <v>8</v>
      </c>
      <c r="BB36" s="66">
        <v>1458</v>
      </c>
      <c r="BC36" s="65">
        <v>939</v>
      </c>
      <c r="BD36" s="65">
        <v>5</v>
      </c>
      <c r="BE36" s="66">
        <v>944</v>
      </c>
      <c r="BF36" s="65">
        <v>632</v>
      </c>
      <c r="BG36" s="65">
        <v>6</v>
      </c>
      <c r="BH36" s="66">
        <v>638</v>
      </c>
      <c r="BI36" s="65">
        <v>344</v>
      </c>
      <c r="BJ36" s="65">
        <v>1</v>
      </c>
      <c r="BK36" s="66">
        <v>345</v>
      </c>
      <c r="BL36" s="65">
        <v>104</v>
      </c>
      <c r="BM36" s="65">
        <v>0</v>
      </c>
      <c r="BN36" s="66">
        <v>104</v>
      </c>
      <c r="BO36" s="65">
        <v>14</v>
      </c>
      <c r="BP36" s="65">
        <v>0</v>
      </c>
      <c r="BQ36" s="66">
        <v>14</v>
      </c>
    </row>
    <row r="37" spans="1:69" ht="26.25" customHeight="1" thickBot="1">
      <c r="A37" s="47"/>
      <c r="B37" s="58"/>
      <c r="C37" s="56" t="s">
        <v>2</v>
      </c>
      <c r="D37" s="95">
        <f>D35+D36</f>
        <v>68649</v>
      </c>
      <c r="E37" s="96">
        <f>E35+E36</f>
        <v>1442</v>
      </c>
      <c r="F37" s="96">
        <f t="shared" si="18"/>
        <v>70091</v>
      </c>
      <c r="G37" s="67">
        <v>3845</v>
      </c>
      <c r="H37" s="68">
        <v>35</v>
      </c>
      <c r="I37" s="98">
        <v>3880</v>
      </c>
      <c r="J37" s="67">
        <v>3698</v>
      </c>
      <c r="K37" s="68">
        <v>33</v>
      </c>
      <c r="L37" s="98">
        <v>3731</v>
      </c>
      <c r="M37" s="67">
        <v>4014</v>
      </c>
      <c r="N37" s="68">
        <v>48</v>
      </c>
      <c r="O37" s="98">
        <v>4062</v>
      </c>
      <c r="P37" s="67">
        <v>4028</v>
      </c>
      <c r="Q37" s="68">
        <v>76</v>
      </c>
      <c r="R37" s="98">
        <v>4104</v>
      </c>
      <c r="S37" s="67">
        <v>3470</v>
      </c>
      <c r="T37" s="68">
        <v>219</v>
      </c>
      <c r="U37" s="98">
        <v>3689</v>
      </c>
      <c r="V37" s="67">
        <v>3985</v>
      </c>
      <c r="W37" s="68">
        <v>244</v>
      </c>
      <c r="X37" s="98">
        <v>4229</v>
      </c>
      <c r="Y37" s="67">
        <v>4493</v>
      </c>
      <c r="Z37" s="68">
        <v>202</v>
      </c>
      <c r="AA37" s="98">
        <v>4695</v>
      </c>
      <c r="AB37" s="67">
        <v>4779</v>
      </c>
      <c r="AC37" s="68">
        <v>119</v>
      </c>
      <c r="AD37" s="98">
        <v>4898</v>
      </c>
      <c r="AE37" s="67">
        <v>5808</v>
      </c>
      <c r="AF37" s="68">
        <v>78</v>
      </c>
      <c r="AG37" s="98">
        <v>5886</v>
      </c>
      <c r="AH37" s="67">
        <v>6367</v>
      </c>
      <c r="AI37" s="68">
        <v>101</v>
      </c>
      <c r="AJ37" s="98">
        <v>6468</v>
      </c>
      <c r="AK37" s="67">
        <v>4718</v>
      </c>
      <c r="AL37" s="68">
        <v>88</v>
      </c>
      <c r="AM37" s="98">
        <v>4806</v>
      </c>
      <c r="AN37" s="67">
        <v>3462</v>
      </c>
      <c r="AO37" s="68">
        <v>57</v>
      </c>
      <c r="AP37" s="68">
        <v>3519</v>
      </c>
      <c r="AQ37" s="67">
        <v>2934</v>
      </c>
      <c r="AR37" s="68">
        <v>48</v>
      </c>
      <c r="AS37" s="68">
        <v>2982</v>
      </c>
      <c r="AT37" s="67">
        <v>3295</v>
      </c>
      <c r="AU37" s="68">
        <v>30</v>
      </c>
      <c r="AV37" s="68">
        <v>3325</v>
      </c>
      <c r="AW37" s="67">
        <v>3673</v>
      </c>
      <c r="AX37" s="68">
        <v>33</v>
      </c>
      <c r="AY37" s="68">
        <v>3706</v>
      </c>
      <c r="AZ37" s="67">
        <v>2741</v>
      </c>
      <c r="BA37" s="68">
        <v>13</v>
      </c>
      <c r="BB37" s="68">
        <v>2754</v>
      </c>
      <c r="BC37" s="67">
        <v>1711</v>
      </c>
      <c r="BD37" s="68">
        <v>8</v>
      </c>
      <c r="BE37" s="68">
        <v>1719</v>
      </c>
      <c r="BF37" s="67">
        <v>1009</v>
      </c>
      <c r="BG37" s="68">
        <v>8</v>
      </c>
      <c r="BH37" s="68">
        <v>1017</v>
      </c>
      <c r="BI37" s="67">
        <v>477</v>
      </c>
      <c r="BJ37" s="68">
        <v>2</v>
      </c>
      <c r="BK37" s="68">
        <v>479</v>
      </c>
      <c r="BL37" s="67">
        <v>126</v>
      </c>
      <c r="BM37" s="68">
        <v>0</v>
      </c>
      <c r="BN37" s="68">
        <v>126</v>
      </c>
      <c r="BO37" s="67">
        <v>16</v>
      </c>
      <c r="BP37" s="68">
        <v>0</v>
      </c>
      <c r="BQ37" s="68">
        <v>16</v>
      </c>
    </row>
    <row r="38" spans="1:69" ht="26.25" customHeight="1">
      <c r="A38" s="47"/>
      <c r="B38" s="57"/>
      <c r="C38" s="53" t="s">
        <v>0</v>
      </c>
      <c r="D38" s="110">
        <f>G38+J38+M38+P38+S38+V38+Y38+AB38+AE38+AH38+AK38+AN38+AQ38+AT38+AW38+AZ38+BC38+BF38+BI38+BL38+BO38</f>
        <v>43206</v>
      </c>
      <c r="E38" s="108">
        <f>H38+K38+N38+Q38+T38+W38+Z38+AC38+AF38+AI38+AL38+AO38+AR38+AU38+AX38+BA38+BD38+BG38+BJ38+BM38+BP38</f>
        <v>2120</v>
      </c>
      <c r="F38" s="113">
        <f t="shared" si="18"/>
        <v>45326</v>
      </c>
      <c r="G38" s="65">
        <v>1658</v>
      </c>
      <c r="H38" s="65">
        <v>81</v>
      </c>
      <c r="I38" s="109">
        <v>1739</v>
      </c>
      <c r="J38" s="65">
        <v>1944</v>
      </c>
      <c r="K38" s="65">
        <v>91</v>
      </c>
      <c r="L38" s="109">
        <v>2035</v>
      </c>
      <c r="M38" s="65">
        <v>2240</v>
      </c>
      <c r="N38" s="65">
        <v>75</v>
      </c>
      <c r="O38" s="109">
        <v>2315</v>
      </c>
      <c r="P38" s="65">
        <v>2369</v>
      </c>
      <c r="Q38" s="65">
        <v>104</v>
      </c>
      <c r="R38" s="109">
        <v>2473</v>
      </c>
      <c r="S38" s="65">
        <v>2245</v>
      </c>
      <c r="T38" s="65">
        <v>320</v>
      </c>
      <c r="U38" s="109">
        <v>2565</v>
      </c>
      <c r="V38" s="65">
        <v>2072</v>
      </c>
      <c r="W38" s="65">
        <v>344</v>
      </c>
      <c r="X38" s="109">
        <v>2416</v>
      </c>
      <c r="Y38" s="65">
        <v>2361</v>
      </c>
      <c r="Z38" s="65">
        <v>273</v>
      </c>
      <c r="AA38" s="109">
        <v>2634</v>
      </c>
      <c r="AB38" s="65">
        <v>2621</v>
      </c>
      <c r="AC38" s="65">
        <v>180</v>
      </c>
      <c r="AD38" s="109">
        <v>2801</v>
      </c>
      <c r="AE38" s="65">
        <v>2910</v>
      </c>
      <c r="AF38" s="65">
        <v>170</v>
      </c>
      <c r="AG38" s="109">
        <v>3080</v>
      </c>
      <c r="AH38" s="65">
        <v>3465</v>
      </c>
      <c r="AI38" s="65">
        <v>133</v>
      </c>
      <c r="AJ38" s="109">
        <v>3598</v>
      </c>
      <c r="AK38" s="65">
        <v>2719</v>
      </c>
      <c r="AL38" s="65">
        <v>119</v>
      </c>
      <c r="AM38" s="109">
        <v>2838</v>
      </c>
      <c r="AN38" s="65">
        <v>2760</v>
      </c>
      <c r="AO38" s="65">
        <v>80</v>
      </c>
      <c r="AP38" s="64">
        <v>2840</v>
      </c>
      <c r="AQ38" s="65">
        <v>2793</v>
      </c>
      <c r="AR38" s="65">
        <v>61</v>
      </c>
      <c r="AS38" s="64">
        <v>2854</v>
      </c>
      <c r="AT38" s="65">
        <v>3084</v>
      </c>
      <c r="AU38" s="65">
        <v>42</v>
      </c>
      <c r="AV38" s="64">
        <v>3126</v>
      </c>
      <c r="AW38" s="65">
        <v>2962</v>
      </c>
      <c r="AX38" s="65">
        <v>22</v>
      </c>
      <c r="AY38" s="64">
        <v>2984</v>
      </c>
      <c r="AZ38" s="65">
        <v>2133</v>
      </c>
      <c r="BA38" s="65">
        <v>15</v>
      </c>
      <c r="BB38" s="64">
        <v>2148</v>
      </c>
      <c r="BC38" s="65">
        <v>1528</v>
      </c>
      <c r="BD38" s="65">
        <v>8</v>
      </c>
      <c r="BE38" s="64">
        <v>1536</v>
      </c>
      <c r="BF38" s="65">
        <v>906</v>
      </c>
      <c r="BG38" s="65">
        <v>1</v>
      </c>
      <c r="BH38" s="64">
        <v>907</v>
      </c>
      <c r="BI38" s="65">
        <v>376</v>
      </c>
      <c r="BJ38" s="65">
        <v>0</v>
      </c>
      <c r="BK38" s="64">
        <v>376</v>
      </c>
      <c r="BL38" s="65">
        <v>53</v>
      </c>
      <c r="BM38" s="65">
        <v>0</v>
      </c>
      <c r="BN38" s="64">
        <v>53</v>
      </c>
      <c r="BO38" s="65">
        <v>7</v>
      </c>
      <c r="BP38" s="65">
        <v>1</v>
      </c>
      <c r="BQ38" s="64">
        <v>8</v>
      </c>
    </row>
    <row r="39" spans="1:69" ht="26.25" customHeight="1">
      <c r="A39" s="47"/>
      <c r="B39" s="57" t="s">
        <v>41</v>
      </c>
      <c r="C39" s="54" t="s">
        <v>1</v>
      </c>
      <c r="D39" s="110">
        <f>G39+J39+M39+P39+S39+V39+Y39+AB39+AE39+AH39+AK39+AN39+AQ39+AT39+AW39+AZ39+BC39+BF39+BI39+BL39+BO39</f>
        <v>43841</v>
      </c>
      <c r="E39" s="111">
        <f>H39+K39+N39+Q39+T39+W39+Z39+AC39+AF39+AI39+AL39+AO39+AR39+AU39+AX39+BA39+BD39+BG39+BJ39+BM39+BP39</f>
        <v>1536</v>
      </c>
      <c r="F39" s="112">
        <f t="shared" si="18"/>
        <v>45377</v>
      </c>
      <c r="G39" s="65">
        <v>1584</v>
      </c>
      <c r="H39" s="65">
        <v>66</v>
      </c>
      <c r="I39" s="112">
        <v>1650</v>
      </c>
      <c r="J39" s="65">
        <v>1844</v>
      </c>
      <c r="K39" s="65">
        <v>69</v>
      </c>
      <c r="L39" s="112">
        <v>1913</v>
      </c>
      <c r="M39" s="65">
        <v>1922</v>
      </c>
      <c r="N39" s="65">
        <v>72</v>
      </c>
      <c r="O39" s="112">
        <v>1994</v>
      </c>
      <c r="P39" s="65">
        <v>2177</v>
      </c>
      <c r="Q39" s="65">
        <v>85</v>
      </c>
      <c r="R39" s="112">
        <v>2262</v>
      </c>
      <c r="S39" s="65">
        <v>2048</v>
      </c>
      <c r="T39" s="65">
        <v>167</v>
      </c>
      <c r="U39" s="112">
        <v>2215</v>
      </c>
      <c r="V39" s="65">
        <v>1907</v>
      </c>
      <c r="W39" s="65">
        <v>188</v>
      </c>
      <c r="X39" s="112">
        <v>2095</v>
      </c>
      <c r="Y39" s="65">
        <v>2101</v>
      </c>
      <c r="Z39" s="65">
        <v>168</v>
      </c>
      <c r="AA39" s="112">
        <v>2269</v>
      </c>
      <c r="AB39" s="65">
        <v>2389</v>
      </c>
      <c r="AC39" s="65">
        <v>138</v>
      </c>
      <c r="AD39" s="112">
        <v>2527</v>
      </c>
      <c r="AE39" s="65">
        <v>2834</v>
      </c>
      <c r="AF39" s="65">
        <v>156</v>
      </c>
      <c r="AG39" s="112">
        <v>2990</v>
      </c>
      <c r="AH39" s="65">
        <v>3056</v>
      </c>
      <c r="AI39" s="65">
        <v>129</v>
      </c>
      <c r="AJ39" s="112">
        <v>3185</v>
      </c>
      <c r="AK39" s="65">
        <v>2639</v>
      </c>
      <c r="AL39" s="65">
        <v>109</v>
      </c>
      <c r="AM39" s="112">
        <v>2748</v>
      </c>
      <c r="AN39" s="65">
        <v>2769</v>
      </c>
      <c r="AO39" s="65">
        <v>56</v>
      </c>
      <c r="AP39" s="66">
        <v>2825</v>
      </c>
      <c r="AQ39" s="65">
        <v>2895</v>
      </c>
      <c r="AR39" s="65">
        <v>56</v>
      </c>
      <c r="AS39" s="66">
        <v>2951</v>
      </c>
      <c r="AT39" s="65">
        <v>2997</v>
      </c>
      <c r="AU39" s="65">
        <v>24</v>
      </c>
      <c r="AV39" s="66">
        <v>3021</v>
      </c>
      <c r="AW39" s="65">
        <v>3117</v>
      </c>
      <c r="AX39" s="65">
        <v>23</v>
      </c>
      <c r="AY39" s="66">
        <v>3140</v>
      </c>
      <c r="AZ39" s="65">
        <v>2511</v>
      </c>
      <c r="BA39" s="65">
        <v>13</v>
      </c>
      <c r="BB39" s="66">
        <v>2524</v>
      </c>
      <c r="BC39" s="65">
        <v>1955</v>
      </c>
      <c r="BD39" s="65">
        <v>7</v>
      </c>
      <c r="BE39" s="66">
        <v>1962</v>
      </c>
      <c r="BF39" s="65">
        <v>1751</v>
      </c>
      <c r="BG39" s="65">
        <v>5</v>
      </c>
      <c r="BH39" s="66">
        <v>1756</v>
      </c>
      <c r="BI39" s="65">
        <v>999</v>
      </c>
      <c r="BJ39" s="65">
        <v>5</v>
      </c>
      <c r="BK39" s="66">
        <v>1004</v>
      </c>
      <c r="BL39" s="65">
        <v>315</v>
      </c>
      <c r="BM39" s="65">
        <v>0</v>
      </c>
      <c r="BN39" s="66">
        <v>315</v>
      </c>
      <c r="BO39" s="65">
        <v>31</v>
      </c>
      <c r="BP39" s="65">
        <v>0</v>
      </c>
      <c r="BQ39" s="66">
        <v>31</v>
      </c>
    </row>
    <row r="40" spans="1:69" ht="26.25" customHeight="1" thickBot="1">
      <c r="A40" s="47"/>
      <c r="B40" s="58"/>
      <c r="C40" s="56" t="s">
        <v>2</v>
      </c>
      <c r="D40" s="95">
        <f>D38+D39</f>
        <v>87047</v>
      </c>
      <c r="E40" s="96">
        <f>E38+E39</f>
        <v>3656</v>
      </c>
      <c r="F40" s="96">
        <f t="shared" si="18"/>
        <v>90703</v>
      </c>
      <c r="G40" s="67">
        <v>3242</v>
      </c>
      <c r="H40" s="68">
        <v>147</v>
      </c>
      <c r="I40" s="98">
        <v>3389</v>
      </c>
      <c r="J40" s="67">
        <v>3788</v>
      </c>
      <c r="K40" s="68">
        <v>160</v>
      </c>
      <c r="L40" s="98">
        <v>3948</v>
      </c>
      <c r="M40" s="67">
        <v>4162</v>
      </c>
      <c r="N40" s="68">
        <v>147</v>
      </c>
      <c r="O40" s="98">
        <v>4309</v>
      </c>
      <c r="P40" s="67">
        <v>4546</v>
      </c>
      <c r="Q40" s="68">
        <v>189</v>
      </c>
      <c r="R40" s="98">
        <v>4735</v>
      </c>
      <c r="S40" s="67">
        <v>4293</v>
      </c>
      <c r="T40" s="68">
        <v>487</v>
      </c>
      <c r="U40" s="98">
        <v>4780</v>
      </c>
      <c r="V40" s="67">
        <v>3979</v>
      </c>
      <c r="W40" s="68">
        <v>532</v>
      </c>
      <c r="X40" s="98">
        <v>4511</v>
      </c>
      <c r="Y40" s="67">
        <v>4462</v>
      </c>
      <c r="Z40" s="68">
        <v>441</v>
      </c>
      <c r="AA40" s="98">
        <v>4903</v>
      </c>
      <c r="AB40" s="67">
        <v>5010</v>
      </c>
      <c r="AC40" s="68">
        <v>318</v>
      </c>
      <c r="AD40" s="98">
        <v>5328</v>
      </c>
      <c r="AE40" s="67">
        <v>5744</v>
      </c>
      <c r="AF40" s="68">
        <v>326</v>
      </c>
      <c r="AG40" s="98">
        <v>6070</v>
      </c>
      <c r="AH40" s="67">
        <v>6521</v>
      </c>
      <c r="AI40" s="68">
        <v>262</v>
      </c>
      <c r="AJ40" s="98">
        <v>6783</v>
      </c>
      <c r="AK40" s="67">
        <v>5358</v>
      </c>
      <c r="AL40" s="68">
        <v>228</v>
      </c>
      <c r="AM40" s="98">
        <v>5586</v>
      </c>
      <c r="AN40" s="67">
        <v>5529</v>
      </c>
      <c r="AO40" s="68">
        <v>136</v>
      </c>
      <c r="AP40" s="68">
        <v>5665</v>
      </c>
      <c r="AQ40" s="67">
        <v>5688</v>
      </c>
      <c r="AR40" s="68">
        <v>117</v>
      </c>
      <c r="AS40" s="68">
        <v>5805</v>
      </c>
      <c r="AT40" s="67">
        <v>6081</v>
      </c>
      <c r="AU40" s="68">
        <v>66</v>
      </c>
      <c r="AV40" s="68">
        <v>6147</v>
      </c>
      <c r="AW40" s="67">
        <v>6079</v>
      </c>
      <c r="AX40" s="68">
        <v>45</v>
      </c>
      <c r="AY40" s="68">
        <v>6124</v>
      </c>
      <c r="AZ40" s="67">
        <v>4644</v>
      </c>
      <c r="BA40" s="68">
        <v>28</v>
      </c>
      <c r="BB40" s="68">
        <v>4672</v>
      </c>
      <c r="BC40" s="67">
        <v>3483</v>
      </c>
      <c r="BD40" s="68">
        <v>15</v>
      </c>
      <c r="BE40" s="68">
        <v>3498</v>
      </c>
      <c r="BF40" s="67">
        <v>2657</v>
      </c>
      <c r="BG40" s="68">
        <v>6</v>
      </c>
      <c r="BH40" s="68">
        <v>2663</v>
      </c>
      <c r="BI40" s="67">
        <v>1375</v>
      </c>
      <c r="BJ40" s="68">
        <v>5</v>
      </c>
      <c r="BK40" s="68">
        <v>1380</v>
      </c>
      <c r="BL40" s="67">
        <v>368</v>
      </c>
      <c r="BM40" s="68">
        <v>0</v>
      </c>
      <c r="BN40" s="68">
        <v>368</v>
      </c>
      <c r="BO40" s="67">
        <v>38</v>
      </c>
      <c r="BP40" s="68">
        <v>1</v>
      </c>
      <c r="BQ40" s="68">
        <v>39</v>
      </c>
    </row>
    <row r="41" spans="1:69" ht="26.25" customHeight="1">
      <c r="A41" s="47"/>
      <c r="B41" s="57"/>
      <c r="C41" s="53" t="s">
        <v>0</v>
      </c>
      <c r="D41" s="110">
        <f>G41+J41+M41+P41+S41+V41+Y41+AB41+AE41+AH41+AK41+AN41+AQ41+AT41+AW41+AZ41+BC41+BF41+BI41+BL41+BO41</f>
        <v>25142</v>
      </c>
      <c r="E41" s="108">
        <f>H41+K41+N41+Q41+T41+W41+Z41+AC41+AF41+AI41+AL41+AO41+AR41+AU41+AX41+BA41+BD41+BG41+BJ41+BM41+BP41</f>
        <v>530</v>
      </c>
      <c r="F41" s="113">
        <f t="shared" si="18"/>
        <v>25672</v>
      </c>
      <c r="G41" s="65">
        <v>1185</v>
      </c>
      <c r="H41" s="65">
        <v>8</v>
      </c>
      <c r="I41" s="109">
        <v>1193</v>
      </c>
      <c r="J41" s="65">
        <v>1321</v>
      </c>
      <c r="K41" s="65">
        <v>10</v>
      </c>
      <c r="L41" s="109">
        <v>1331</v>
      </c>
      <c r="M41" s="65">
        <v>1325</v>
      </c>
      <c r="N41" s="65">
        <v>3</v>
      </c>
      <c r="O41" s="109">
        <v>1328</v>
      </c>
      <c r="P41" s="65">
        <v>1363</v>
      </c>
      <c r="Q41" s="65">
        <v>37</v>
      </c>
      <c r="R41" s="109">
        <v>1400</v>
      </c>
      <c r="S41" s="65">
        <v>1216</v>
      </c>
      <c r="T41" s="65">
        <v>232</v>
      </c>
      <c r="U41" s="109">
        <v>1448</v>
      </c>
      <c r="V41" s="65">
        <v>1386</v>
      </c>
      <c r="W41" s="65">
        <v>96</v>
      </c>
      <c r="X41" s="109">
        <v>1482</v>
      </c>
      <c r="Y41" s="65">
        <v>1474</v>
      </c>
      <c r="Z41" s="65">
        <v>46</v>
      </c>
      <c r="AA41" s="109">
        <v>1520</v>
      </c>
      <c r="AB41" s="65">
        <v>1633</v>
      </c>
      <c r="AC41" s="65">
        <v>24</v>
      </c>
      <c r="AD41" s="109">
        <v>1657</v>
      </c>
      <c r="AE41" s="65">
        <v>1895</v>
      </c>
      <c r="AF41" s="65">
        <v>14</v>
      </c>
      <c r="AG41" s="109">
        <v>1909</v>
      </c>
      <c r="AH41" s="65">
        <v>2092</v>
      </c>
      <c r="AI41" s="65">
        <v>10</v>
      </c>
      <c r="AJ41" s="109">
        <v>2102</v>
      </c>
      <c r="AK41" s="65">
        <v>1605</v>
      </c>
      <c r="AL41" s="65">
        <v>12</v>
      </c>
      <c r="AM41" s="109">
        <v>1617</v>
      </c>
      <c r="AN41" s="65">
        <v>1403</v>
      </c>
      <c r="AO41" s="65">
        <v>6</v>
      </c>
      <c r="AP41" s="64">
        <v>1409</v>
      </c>
      <c r="AQ41" s="65">
        <v>1311</v>
      </c>
      <c r="AR41" s="65">
        <v>9</v>
      </c>
      <c r="AS41" s="64">
        <v>1320</v>
      </c>
      <c r="AT41" s="65">
        <v>1516</v>
      </c>
      <c r="AU41" s="65">
        <v>7</v>
      </c>
      <c r="AV41" s="64">
        <v>1523</v>
      </c>
      <c r="AW41" s="65">
        <v>1672</v>
      </c>
      <c r="AX41" s="65">
        <v>6</v>
      </c>
      <c r="AY41" s="64">
        <v>1678</v>
      </c>
      <c r="AZ41" s="65">
        <v>1351</v>
      </c>
      <c r="BA41" s="65">
        <v>6</v>
      </c>
      <c r="BB41" s="64">
        <v>1357</v>
      </c>
      <c r="BC41" s="65">
        <v>803</v>
      </c>
      <c r="BD41" s="65">
        <v>2</v>
      </c>
      <c r="BE41" s="64">
        <v>805</v>
      </c>
      <c r="BF41" s="65">
        <v>400</v>
      </c>
      <c r="BG41" s="65">
        <v>0</v>
      </c>
      <c r="BH41" s="64">
        <v>400</v>
      </c>
      <c r="BI41" s="65">
        <v>166</v>
      </c>
      <c r="BJ41" s="65">
        <v>2</v>
      </c>
      <c r="BK41" s="64">
        <v>168</v>
      </c>
      <c r="BL41" s="65">
        <v>23</v>
      </c>
      <c r="BM41" s="65">
        <v>0</v>
      </c>
      <c r="BN41" s="64">
        <v>23</v>
      </c>
      <c r="BO41" s="65">
        <v>2</v>
      </c>
      <c r="BP41" s="65">
        <v>0</v>
      </c>
      <c r="BQ41" s="64">
        <v>2</v>
      </c>
    </row>
    <row r="42" spans="1:69" ht="26.25" customHeight="1">
      <c r="A42" s="47"/>
      <c r="B42" s="57" t="s">
        <v>11</v>
      </c>
      <c r="C42" s="54" t="s">
        <v>1</v>
      </c>
      <c r="D42" s="110">
        <f>G42+J42+M42+P42+S42+V42+Y42+AB42+AE42+AH42+AK42+AN42+AQ42+AT42+AW42+AZ42+BC42+BF42+BI42+BL42+BO42</f>
        <v>25354</v>
      </c>
      <c r="E42" s="111">
        <f>H42+K42+N42+Q42+T42+W42+Z42+AC42+AF42+AI42+AL42+AO42+AR42+AU42+AX42+BA42+BD42+BG42+BJ42+BM42+BP42</f>
        <v>310</v>
      </c>
      <c r="F42" s="112">
        <f t="shared" si="18"/>
        <v>25664</v>
      </c>
      <c r="G42" s="65">
        <v>1104</v>
      </c>
      <c r="H42" s="65">
        <v>8</v>
      </c>
      <c r="I42" s="112">
        <v>1112</v>
      </c>
      <c r="J42" s="65">
        <v>1170</v>
      </c>
      <c r="K42" s="65">
        <v>2</v>
      </c>
      <c r="L42" s="112">
        <v>1172</v>
      </c>
      <c r="M42" s="65">
        <v>1224</v>
      </c>
      <c r="N42" s="65">
        <v>1</v>
      </c>
      <c r="O42" s="112">
        <v>1225</v>
      </c>
      <c r="P42" s="65">
        <v>1212</v>
      </c>
      <c r="Q42" s="65">
        <v>5</v>
      </c>
      <c r="R42" s="112">
        <v>1217</v>
      </c>
      <c r="S42" s="65">
        <v>1161</v>
      </c>
      <c r="T42" s="65">
        <v>53</v>
      </c>
      <c r="U42" s="112">
        <v>1214</v>
      </c>
      <c r="V42" s="65">
        <v>1158</v>
      </c>
      <c r="W42" s="65">
        <v>49</v>
      </c>
      <c r="X42" s="112">
        <v>1207</v>
      </c>
      <c r="Y42" s="65">
        <v>1294</v>
      </c>
      <c r="Z42" s="65">
        <v>29</v>
      </c>
      <c r="AA42" s="112">
        <v>1323</v>
      </c>
      <c r="AB42" s="65">
        <v>1510</v>
      </c>
      <c r="AC42" s="65">
        <v>34</v>
      </c>
      <c r="AD42" s="112">
        <v>1544</v>
      </c>
      <c r="AE42" s="65">
        <v>1867</v>
      </c>
      <c r="AF42" s="65">
        <v>43</v>
      </c>
      <c r="AG42" s="112">
        <v>1910</v>
      </c>
      <c r="AH42" s="65">
        <v>2018</v>
      </c>
      <c r="AI42" s="65">
        <v>22</v>
      </c>
      <c r="AJ42" s="112">
        <v>2040</v>
      </c>
      <c r="AK42" s="65">
        <v>1589</v>
      </c>
      <c r="AL42" s="65">
        <v>17</v>
      </c>
      <c r="AM42" s="112">
        <v>1606</v>
      </c>
      <c r="AN42" s="65">
        <v>1395</v>
      </c>
      <c r="AO42" s="65">
        <v>8</v>
      </c>
      <c r="AP42" s="66">
        <v>1403</v>
      </c>
      <c r="AQ42" s="65">
        <v>1424</v>
      </c>
      <c r="AR42" s="65">
        <v>11</v>
      </c>
      <c r="AS42" s="66">
        <v>1435</v>
      </c>
      <c r="AT42" s="65">
        <v>1678</v>
      </c>
      <c r="AU42" s="65">
        <v>5</v>
      </c>
      <c r="AV42" s="66">
        <v>1683</v>
      </c>
      <c r="AW42" s="65">
        <v>1890</v>
      </c>
      <c r="AX42" s="65">
        <v>8</v>
      </c>
      <c r="AY42" s="66">
        <v>1898</v>
      </c>
      <c r="AZ42" s="65">
        <v>1435</v>
      </c>
      <c r="BA42" s="65">
        <v>6</v>
      </c>
      <c r="BB42" s="66">
        <v>1441</v>
      </c>
      <c r="BC42" s="65">
        <v>981</v>
      </c>
      <c r="BD42" s="65">
        <v>1</v>
      </c>
      <c r="BE42" s="66">
        <v>982</v>
      </c>
      <c r="BF42" s="65">
        <v>672</v>
      </c>
      <c r="BG42" s="65">
        <v>4</v>
      </c>
      <c r="BH42" s="66">
        <v>676</v>
      </c>
      <c r="BI42" s="65">
        <v>414</v>
      </c>
      <c r="BJ42" s="65">
        <v>4</v>
      </c>
      <c r="BK42" s="66">
        <v>418</v>
      </c>
      <c r="BL42" s="65">
        <v>129</v>
      </c>
      <c r="BM42" s="65">
        <v>0</v>
      </c>
      <c r="BN42" s="66">
        <v>129</v>
      </c>
      <c r="BO42" s="65">
        <v>29</v>
      </c>
      <c r="BP42" s="65">
        <v>0</v>
      </c>
      <c r="BQ42" s="66">
        <v>29</v>
      </c>
    </row>
    <row r="43" spans="1:69" ht="26.25" customHeight="1" thickBot="1">
      <c r="A43" s="47"/>
      <c r="B43" s="58"/>
      <c r="C43" s="56" t="s">
        <v>2</v>
      </c>
      <c r="D43" s="95">
        <f>D41+D42</f>
        <v>50496</v>
      </c>
      <c r="E43" s="96">
        <f>E41+E42</f>
        <v>840</v>
      </c>
      <c r="F43" s="96">
        <f t="shared" si="18"/>
        <v>51336</v>
      </c>
      <c r="G43" s="67">
        <v>2289</v>
      </c>
      <c r="H43" s="68">
        <v>16</v>
      </c>
      <c r="I43" s="98">
        <v>2305</v>
      </c>
      <c r="J43" s="67">
        <v>2491</v>
      </c>
      <c r="K43" s="68">
        <v>12</v>
      </c>
      <c r="L43" s="98">
        <v>2503</v>
      </c>
      <c r="M43" s="67">
        <v>2549</v>
      </c>
      <c r="N43" s="68">
        <v>4</v>
      </c>
      <c r="O43" s="98">
        <v>2553</v>
      </c>
      <c r="P43" s="67">
        <v>2575</v>
      </c>
      <c r="Q43" s="68">
        <v>42</v>
      </c>
      <c r="R43" s="98">
        <v>2617</v>
      </c>
      <c r="S43" s="67">
        <v>2377</v>
      </c>
      <c r="T43" s="68">
        <v>285</v>
      </c>
      <c r="U43" s="98">
        <v>2662</v>
      </c>
      <c r="V43" s="67">
        <v>2544</v>
      </c>
      <c r="W43" s="68">
        <v>145</v>
      </c>
      <c r="X43" s="98">
        <v>2689</v>
      </c>
      <c r="Y43" s="67">
        <v>2768</v>
      </c>
      <c r="Z43" s="68">
        <v>75</v>
      </c>
      <c r="AA43" s="98">
        <v>2843</v>
      </c>
      <c r="AB43" s="67">
        <v>3143</v>
      </c>
      <c r="AC43" s="68">
        <v>58</v>
      </c>
      <c r="AD43" s="98">
        <v>3201</v>
      </c>
      <c r="AE43" s="67">
        <v>3762</v>
      </c>
      <c r="AF43" s="68">
        <v>57</v>
      </c>
      <c r="AG43" s="98">
        <v>3819</v>
      </c>
      <c r="AH43" s="67">
        <v>4110</v>
      </c>
      <c r="AI43" s="68">
        <v>32</v>
      </c>
      <c r="AJ43" s="98">
        <v>4142</v>
      </c>
      <c r="AK43" s="67">
        <v>3194</v>
      </c>
      <c r="AL43" s="68">
        <v>29</v>
      </c>
      <c r="AM43" s="98">
        <v>3223</v>
      </c>
      <c r="AN43" s="67">
        <v>2798</v>
      </c>
      <c r="AO43" s="68">
        <v>14</v>
      </c>
      <c r="AP43" s="68">
        <v>2812</v>
      </c>
      <c r="AQ43" s="67">
        <v>2735</v>
      </c>
      <c r="AR43" s="68">
        <v>20</v>
      </c>
      <c r="AS43" s="68">
        <v>2755</v>
      </c>
      <c r="AT43" s="67">
        <v>3194</v>
      </c>
      <c r="AU43" s="68">
        <v>12</v>
      </c>
      <c r="AV43" s="68">
        <v>3206</v>
      </c>
      <c r="AW43" s="67">
        <v>3562</v>
      </c>
      <c r="AX43" s="68">
        <v>14</v>
      </c>
      <c r="AY43" s="68">
        <v>3576</v>
      </c>
      <c r="AZ43" s="67">
        <v>2786</v>
      </c>
      <c r="BA43" s="68">
        <v>12</v>
      </c>
      <c r="BB43" s="68">
        <v>2798</v>
      </c>
      <c r="BC43" s="67">
        <v>1784</v>
      </c>
      <c r="BD43" s="68">
        <v>3</v>
      </c>
      <c r="BE43" s="68">
        <v>1787</v>
      </c>
      <c r="BF43" s="67">
        <v>1072</v>
      </c>
      <c r="BG43" s="68">
        <v>4</v>
      </c>
      <c r="BH43" s="68">
        <v>1076</v>
      </c>
      <c r="BI43" s="67">
        <v>580</v>
      </c>
      <c r="BJ43" s="68">
        <v>6</v>
      </c>
      <c r="BK43" s="68">
        <v>586</v>
      </c>
      <c r="BL43" s="67">
        <v>152</v>
      </c>
      <c r="BM43" s="68">
        <v>0</v>
      </c>
      <c r="BN43" s="68">
        <v>152</v>
      </c>
      <c r="BO43" s="67">
        <v>31</v>
      </c>
      <c r="BP43" s="68">
        <v>0</v>
      </c>
      <c r="BQ43" s="68">
        <v>31</v>
      </c>
    </row>
    <row r="44" spans="1:69" ht="26.25" customHeight="1">
      <c r="A44" s="47"/>
      <c r="B44" s="57"/>
      <c r="C44" s="53" t="s">
        <v>0</v>
      </c>
      <c r="D44" s="110">
        <f>G44+J44+M44+P44+S44+V44+Y44+AB44+AE44+AH44+AK44+AN44+AQ44+AT44+AW44+AZ44+BC44+BF44+BI44+BL44+BO44</f>
        <v>26830</v>
      </c>
      <c r="E44" s="108">
        <f>H44+K44+N44+Q44+T44+W44+Z44+AC44+AF44+AI44+AL44+AO44+AR44+AU44+AX44+BA44+BD44+BG44+BJ44+BM44+BP44</f>
        <v>1880</v>
      </c>
      <c r="F44" s="113">
        <f t="shared" si="18"/>
        <v>28710</v>
      </c>
      <c r="G44" s="65">
        <v>1149</v>
      </c>
      <c r="H44" s="65">
        <v>72</v>
      </c>
      <c r="I44" s="109">
        <v>1221</v>
      </c>
      <c r="J44" s="65">
        <v>1243</v>
      </c>
      <c r="K44" s="65">
        <v>83</v>
      </c>
      <c r="L44" s="109">
        <v>1326</v>
      </c>
      <c r="M44" s="65">
        <v>1234</v>
      </c>
      <c r="N44" s="65">
        <v>82</v>
      </c>
      <c r="O44" s="109">
        <v>1316</v>
      </c>
      <c r="P44" s="65">
        <v>1456</v>
      </c>
      <c r="Q44" s="65">
        <v>109</v>
      </c>
      <c r="R44" s="109">
        <v>1565</v>
      </c>
      <c r="S44" s="65">
        <v>1486</v>
      </c>
      <c r="T44" s="65">
        <v>283</v>
      </c>
      <c r="U44" s="109">
        <v>1769</v>
      </c>
      <c r="V44" s="65">
        <v>1493</v>
      </c>
      <c r="W44" s="65">
        <v>291</v>
      </c>
      <c r="X44" s="109">
        <v>1784</v>
      </c>
      <c r="Y44" s="65">
        <v>1757</v>
      </c>
      <c r="Z44" s="65">
        <v>213</v>
      </c>
      <c r="AA44" s="109">
        <v>1970</v>
      </c>
      <c r="AB44" s="65">
        <v>1800</v>
      </c>
      <c r="AC44" s="65">
        <v>172</v>
      </c>
      <c r="AD44" s="109">
        <v>1972</v>
      </c>
      <c r="AE44" s="65">
        <v>1925</v>
      </c>
      <c r="AF44" s="65">
        <v>130</v>
      </c>
      <c r="AG44" s="109">
        <v>2055</v>
      </c>
      <c r="AH44" s="65">
        <v>2238</v>
      </c>
      <c r="AI44" s="65">
        <v>125</v>
      </c>
      <c r="AJ44" s="109">
        <v>2363</v>
      </c>
      <c r="AK44" s="65">
        <v>1780</v>
      </c>
      <c r="AL44" s="65">
        <v>86</v>
      </c>
      <c r="AM44" s="109">
        <v>1866</v>
      </c>
      <c r="AN44" s="65">
        <v>1524</v>
      </c>
      <c r="AO44" s="65">
        <v>97</v>
      </c>
      <c r="AP44" s="64">
        <v>1621</v>
      </c>
      <c r="AQ44" s="65">
        <v>1632</v>
      </c>
      <c r="AR44" s="65">
        <v>56</v>
      </c>
      <c r="AS44" s="64">
        <v>1688</v>
      </c>
      <c r="AT44" s="65">
        <v>1836</v>
      </c>
      <c r="AU44" s="65">
        <v>42</v>
      </c>
      <c r="AV44" s="64">
        <v>1878</v>
      </c>
      <c r="AW44" s="65">
        <v>1809</v>
      </c>
      <c r="AX44" s="65">
        <v>19</v>
      </c>
      <c r="AY44" s="64">
        <v>1828</v>
      </c>
      <c r="AZ44" s="65">
        <v>1260</v>
      </c>
      <c r="BA44" s="65">
        <v>13</v>
      </c>
      <c r="BB44" s="64">
        <v>1273</v>
      </c>
      <c r="BC44" s="65">
        <v>720</v>
      </c>
      <c r="BD44" s="65">
        <v>7</v>
      </c>
      <c r="BE44" s="64">
        <v>727</v>
      </c>
      <c r="BF44" s="65">
        <v>327</v>
      </c>
      <c r="BG44" s="65">
        <v>0</v>
      </c>
      <c r="BH44" s="64">
        <v>327</v>
      </c>
      <c r="BI44" s="65">
        <v>140</v>
      </c>
      <c r="BJ44" s="65">
        <v>0</v>
      </c>
      <c r="BK44" s="64">
        <v>140</v>
      </c>
      <c r="BL44" s="65">
        <v>20</v>
      </c>
      <c r="BM44" s="65">
        <v>0</v>
      </c>
      <c r="BN44" s="64">
        <v>20</v>
      </c>
      <c r="BO44" s="65">
        <v>1</v>
      </c>
      <c r="BP44" s="65">
        <v>0</v>
      </c>
      <c r="BQ44" s="64">
        <v>1</v>
      </c>
    </row>
    <row r="45" spans="1:69" ht="26.25" customHeight="1">
      <c r="A45" s="47"/>
      <c r="B45" s="57" t="s">
        <v>43</v>
      </c>
      <c r="C45" s="54" t="s">
        <v>1</v>
      </c>
      <c r="D45" s="110">
        <f>G45+J45+M45+P45+S45+V45+Y45+AB45+AE45+AH45+AK45+AN45+AQ45+AT45+AW45+AZ45+BC45+BF45+BI45+BL45+BO45</f>
        <v>25111</v>
      </c>
      <c r="E45" s="111">
        <f>H45+K45+N45+Q45+T45+W45+Z45+AC45+AF45+AI45+AL45+AO45+AR45+AU45+AX45+BA45+BD45+BG45+BJ45+BM45+BP45</f>
        <v>1468</v>
      </c>
      <c r="F45" s="112">
        <f t="shared" si="18"/>
        <v>26579</v>
      </c>
      <c r="G45" s="65">
        <v>1025</v>
      </c>
      <c r="H45" s="65">
        <v>59</v>
      </c>
      <c r="I45" s="112">
        <v>1084</v>
      </c>
      <c r="J45" s="65">
        <v>1152</v>
      </c>
      <c r="K45" s="65">
        <v>83</v>
      </c>
      <c r="L45" s="112">
        <v>1235</v>
      </c>
      <c r="M45" s="65">
        <v>1150</v>
      </c>
      <c r="N45" s="65">
        <v>82</v>
      </c>
      <c r="O45" s="112">
        <v>1232</v>
      </c>
      <c r="P45" s="65">
        <v>1262</v>
      </c>
      <c r="Q45" s="65">
        <v>89</v>
      </c>
      <c r="R45" s="112">
        <v>1351</v>
      </c>
      <c r="S45" s="65">
        <v>1188</v>
      </c>
      <c r="T45" s="65">
        <v>182</v>
      </c>
      <c r="U45" s="112">
        <v>1370</v>
      </c>
      <c r="V45" s="65">
        <v>1157</v>
      </c>
      <c r="W45" s="65">
        <v>142</v>
      </c>
      <c r="X45" s="112">
        <v>1299</v>
      </c>
      <c r="Y45" s="65">
        <v>1441</v>
      </c>
      <c r="Z45" s="65">
        <v>153</v>
      </c>
      <c r="AA45" s="112">
        <v>1594</v>
      </c>
      <c r="AB45" s="65">
        <v>1502</v>
      </c>
      <c r="AC45" s="65">
        <v>155</v>
      </c>
      <c r="AD45" s="112">
        <v>1657</v>
      </c>
      <c r="AE45" s="65">
        <v>1696</v>
      </c>
      <c r="AF45" s="65">
        <v>132</v>
      </c>
      <c r="AG45" s="112">
        <v>1828</v>
      </c>
      <c r="AH45" s="65">
        <v>1814</v>
      </c>
      <c r="AI45" s="65">
        <v>110</v>
      </c>
      <c r="AJ45" s="112">
        <v>1924</v>
      </c>
      <c r="AK45" s="65">
        <v>1560</v>
      </c>
      <c r="AL45" s="65">
        <v>89</v>
      </c>
      <c r="AM45" s="112">
        <v>1649</v>
      </c>
      <c r="AN45" s="65">
        <v>1569</v>
      </c>
      <c r="AO45" s="65">
        <v>62</v>
      </c>
      <c r="AP45" s="66">
        <v>1631</v>
      </c>
      <c r="AQ45" s="65">
        <v>1657</v>
      </c>
      <c r="AR45" s="65">
        <v>44</v>
      </c>
      <c r="AS45" s="66">
        <v>1701</v>
      </c>
      <c r="AT45" s="65">
        <v>1877</v>
      </c>
      <c r="AU45" s="65">
        <v>39</v>
      </c>
      <c r="AV45" s="66">
        <v>1916</v>
      </c>
      <c r="AW45" s="65">
        <v>1817</v>
      </c>
      <c r="AX45" s="65">
        <v>13</v>
      </c>
      <c r="AY45" s="66">
        <v>1830</v>
      </c>
      <c r="AZ45" s="65">
        <v>1318</v>
      </c>
      <c r="BA45" s="65">
        <v>15</v>
      </c>
      <c r="BB45" s="66">
        <v>1333</v>
      </c>
      <c r="BC45" s="65">
        <v>847</v>
      </c>
      <c r="BD45" s="65">
        <v>9</v>
      </c>
      <c r="BE45" s="66">
        <v>856</v>
      </c>
      <c r="BF45" s="65">
        <v>630</v>
      </c>
      <c r="BG45" s="65">
        <v>6</v>
      </c>
      <c r="BH45" s="66">
        <v>636</v>
      </c>
      <c r="BI45" s="65">
        <v>322</v>
      </c>
      <c r="BJ45" s="65">
        <v>2</v>
      </c>
      <c r="BK45" s="66">
        <v>324</v>
      </c>
      <c r="BL45" s="65">
        <v>107</v>
      </c>
      <c r="BM45" s="65">
        <v>2</v>
      </c>
      <c r="BN45" s="66">
        <v>109</v>
      </c>
      <c r="BO45" s="65">
        <v>20</v>
      </c>
      <c r="BP45" s="65">
        <v>0</v>
      </c>
      <c r="BQ45" s="66">
        <v>20</v>
      </c>
    </row>
    <row r="46" spans="1:69" ht="26.25" customHeight="1" thickBot="1">
      <c r="A46" s="47"/>
      <c r="B46" s="58"/>
      <c r="C46" s="56" t="s">
        <v>2</v>
      </c>
      <c r="D46" s="95">
        <f>D44+D45</f>
        <v>51941</v>
      </c>
      <c r="E46" s="96">
        <f>E44+E45</f>
        <v>3348</v>
      </c>
      <c r="F46" s="96">
        <f t="shared" si="18"/>
        <v>55289</v>
      </c>
      <c r="G46" s="67">
        <v>2174</v>
      </c>
      <c r="H46" s="68">
        <v>131</v>
      </c>
      <c r="I46" s="98">
        <v>2305</v>
      </c>
      <c r="J46" s="67">
        <v>2395</v>
      </c>
      <c r="K46" s="68">
        <v>166</v>
      </c>
      <c r="L46" s="98">
        <v>2561</v>
      </c>
      <c r="M46" s="67">
        <v>2384</v>
      </c>
      <c r="N46" s="68">
        <v>164</v>
      </c>
      <c r="O46" s="98">
        <v>2548</v>
      </c>
      <c r="P46" s="67">
        <v>2718</v>
      </c>
      <c r="Q46" s="68">
        <v>198</v>
      </c>
      <c r="R46" s="98">
        <v>2916</v>
      </c>
      <c r="S46" s="67">
        <v>2674</v>
      </c>
      <c r="T46" s="68">
        <v>465</v>
      </c>
      <c r="U46" s="98">
        <v>3139</v>
      </c>
      <c r="V46" s="67">
        <v>2650</v>
      </c>
      <c r="W46" s="68">
        <v>433</v>
      </c>
      <c r="X46" s="98">
        <v>3083</v>
      </c>
      <c r="Y46" s="67">
        <v>3198</v>
      </c>
      <c r="Z46" s="68">
        <v>366</v>
      </c>
      <c r="AA46" s="98">
        <v>3564</v>
      </c>
      <c r="AB46" s="67">
        <v>3302</v>
      </c>
      <c r="AC46" s="68">
        <v>327</v>
      </c>
      <c r="AD46" s="98">
        <v>3629</v>
      </c>
      <c r="AE46" s="67">
        <v>3621</v>
      </c>
      <c r="AF46" s="68">
        <v>262</v>
      </c>
      <c r="AG46" s="98">
        <v>3883</v>
      </c>
      <c r="AH46" s="67">
        <v>4052</v>
      </c>
      <c r="AI46" s="68">
        <v>235</v>
      </c>
      <c r="AJ46" s="98">
        <v>4287</v>
      </c>
      <c r="AK46" s="67">
        <v>3340</v>
      </c>
      <c r="AL46" s="68">
        <v>175</v>
      </c>
      <c r="AM46" s="98">
        <v>3515</v>
      </c>
      <c r="AN46" s="67">
        <v>3093</v>
      </c>
      <c r="AO46" s="68">
        <v>159</v>
      </c>
      <c r="AP46" s="68">
        <v>3252</v>
      </c>
      <c r="AQ46" s="67">
        <v>3289</v>
      </c>
      <c r="AR46" s="68">
        <v>100</v>
      </c>
      <c r="AS46" s="68">
        <v>3389</v>
      </c>
      <c r="AT46" s="67">
        <v>3713</v>
      </c>
      <c r="AU46" s="68">
        <v>81</v>
      </c>
      <c r="AV46" s="68">
        <v>3794</v>
      </c>
      <c r="AW46" s="67">
        <v>3626</v>
      </c>
      <c r="AX46" s="68">
        <v>32</v>
      </c>
      <c r="AY46" s="68">
        <v>3658</v>
      </c>
      <c r="AZ46" s="67">
        <v>2578</v>
      </c>
      <c r="BA46" s="68">
        <v>28</v>
      </c>
      <c r="BB46" s="68">
        <v>2606</v>
      </c>
      <c r="BC46" s="67">
        <v>1567</v>
      </c>
      <c r="BD46" s="68">
        <v>16</v>
      </c>
      <c r="BE46" s="68">
        <v>1583</v>
      </c>
      <c r="BF46" s="67">
        <v>957</v>
      </c>
      <c r="BG46" s="68">
        <v>6</v>
      </c>
      <c r="BH46" s="68">
        <v>963</v>
      </c>
      <c r="BI46" s="67">
        <v>462</v>
      </c>
      <c r="BJ46" s="68">
        <v>2</v>
      </c>
      <c r="BK46" s="68">
        <v>464</v>
      </c>
      <c r="BL46" s="67">
        <v>127</v>
      </c>
      <c r="BM46" s="68">
        <v>2</v>
      </c>
      <c r="BN46" s="68">
        <v>129</v>
      </c>
      <c r="BO46" s="67">
        <v>21</v>
      </c>
      <c r="BP46" s="68">
        <v>0</v>
      </c>
      <c r="BQ46" s="68">
        <v>21</v>
      </c>
    </row>
    <row r="47" spans="1:69" ht="26.25" customHeight="1">
      <c r="A47" s="47"/>
      <c r="B47" s="57"/>
      <c r="C47" s="53" t="s">
        <v>0</v>
      </c>
      <c r="D47" s="110">
        <f>G47+J47+M47+P47+S47+V47+Y47+AB47+AE47+AH47+AK47+AN47+AQ47+AT47+AW47+AZ47+BC47+BF47+BI47+BL47+BO47</f>
        <v>23237</v>
      </c>
      <c r="E47" s="108">
        <f>H47+K47+N47+Q47+T47+W47+Z47+AC47+AF47+AI47+AL47+AO47+AR47+AU47+AX47+BA47+BD47+BG47+BJ47+BM47+BP47</f>
        <v>341</v>
      </c>
      <c r="F47" s="113">
        <f t="shared" si="18"/>
        <v>23578</v>
      </c>
      <c r="G47" s="65">
        <v>735</v>
      </c>
      <c r="H47" s="65">
        <v>3</v>
      </c>
      <c r="I47" s="109">
        <v>738</v>
      </c>
      <c r="J47" s="65">
        <v>926</v>
      </c>
      <c r="K47" s="65">
        <v>5</v>
      </c>
      <c r="L47" s="109">
        <v>931</v>
      </c>
      <c r="M47" s="65">
        <v>1027</v>
      </c>
      <c r="N47" s="65">
        <v>5</v>
      </c>
      <c r="O47" s="109">
        <v>1032</v>
      </c>
      <c r="P47" s="65">
        <v>1158</v>
      </c>
      <c r="Q47" s="65">
        <v>5</v>
      </c>
      <c r="R47" s="109">
        <v>1163</v>
      </c>
      <c r="S47" s="65">
        <v>1165</v>
      </c>
      <c r="T47" s="65">
        <v>46</v>
      </c>
      <c r="U47" s="109">
        <v>1211</v>
      </c>
      <c r="V47" s="65">
        <v>1023</v>
      </c>
      <c r="W47" s="65">
        <v>67</v>
      </c>
      <c r="X47" s="109">
        <v>1090</v>
      </c>
      <c r="Y47" s="65">
        <v>1111</v>
      </c>
      <c r="Z47" s="65">
        <v>39</v>
      </c>
      <c r="AA47" s="109">
        <v>1150</v>
      </c>
      <c r="AB47" s="65">
        <v>1208</v>
      </c>
      <c r="AC47" s="65">
        <v>21</v>
      </c>
      <c r="AD47" s="109">
        <v>1229</v>
      </c>
      <c r="AE47" s="65">
        <v>1321</v>
      </c>
      <c r="AF47" s="65">
        <v>20</v>
      </c>
      <c r="AG47" s="109">
        <v>1341</v>
      </c>
      <c r="AH47" s="65">
        <v>1604</v>
      </c>
      <c r="AI47" s="65">
        <v>15</v>
      </c>
      <c r="AJ47" s="109">
        <v>1619</v>
      </c>
      <c r="AK47" s="65">
        <v>1419</v>
      </c>
      <c r="AL47" s="65">
        <v>19</v>
      </c>
      <c r="AM47" s="109">
        <v>1438</v>
      </c>
      <c r="AN47" s="65">
        <v>1553</v>
      </c>
      <c r="AO47" s="65">
        <v>24</v>
      </c>
      <c r="AP47" s="64">
        <v>1577</v>
      </c>
      <c r="AQ47" s="65">
        <v>1700</v>
      </c>
      <c r="AR47" s="65">
        <v>25</v>
      </c>
      <c r="AS47" s="64">
        <v>1725</v>
      </c>
      <c r="AT47" s="65">
        <v>1927</v>
      </c>
      <c r="AU47" s="65">
        <v>16</v>
      </c>
      <c r="AV47" s="64">
        <v>1943</v>
      </c>
      <c r="AW47" s="65">
        <v>1832</v>
      </c>
      <c r="AX47" s="65">
        <v>15</v>
      </c>
      <c r="AY47" s="64">
        <v>1847</v>
      </c>
      <c r="AZ47" s="65">
        <v>1408</v>
      </c>
      <c r="BA47" s="65">
        <v>7</v>
      </c>
      <c r="BB47" s="64">
        <v>1415</v>
      </c>
      <c r="BC47" s="65">
        <v>1040</v>
      </c>
      <c r="BD47" s="65">
        <v>5</v>
      </c>
      <c r="BE47" s="64">
        <v>1045</v>
      </c>
      <c r="BF47" s="65">
        <v>712</v>
      </c>
      <c r="BG47" s="65">
        <v>3</v>
      </c>
      <c r="BH47" s="64">
        <v>715</v>
      </c>
      <c r="BI47" s="65">
        <v>310</v>
      </c>
      <c r="BJ47" s="65">
        <v>1</v>
      </c>
      <c r="BK47" s="64">
        <v>311</v>
      </c>
      <c r="BL47" s="65">
        <v>50</v>
      </c>
      <c r="BM47" s="65">
        <v>0</v>
      </c>
      <c r="BN47" s="64">
        <v>50</v>
      </c>
      <c r="BO47" s="65">
        <v>8</v>
      </c>
      <c r="BP47" s="65">
        <v>0</v>
      </c>
      <c r="BQ47" s="64">
        <v>8</v>
      </c>
    </row>
    <row r="48" spans="1:69" ht="26.25" customHeight="1">
      <c r="A48" s="47"/>
      <c r="B48" s="57" t="s">
        <v>13</v>
      </c>
      <c r="C48" s="54" t="s">
        <v>1</v>
      </c>
      <c r="D48" s="110">
        <f>G48+J48+M48+P48+S48+V48+Y48+AB48+AE48+AH48+AK48+AN48+AQ48+AT48+AW48+AZ48+BC48+BF48+BI48+BL48+BO48</f>
        <v>24386</v>
      </c>
      <c r="E48" s="111">
        <f>H48+K48+N48+Q48+T48+W48+Z48+AC48+AF48+AI48+AL48+AO48+AR48+AU48+AX48+BA48+BD48+BG48+BJ48+BM48+BP48</f>
        <v>239</v>
      </c>
      <c r="F48" s="112">
        <f t="shared" si="18"/>
        <v>24625</v>
      </c>
      <c r="G48" s="65">
        <v>702</v>
      </c>
      <c r="H48" s="65">
        <v>3</v>
      </c>
      <c r="I48" s="112">
        <v>705</v>
      </c>
      <c r="J48" s="65">
        <v>811</v>
      </c>
      <c r="K48" s="65">
        <v>1</v>
      </c>
      <c r="L48" s="112">
        <v>812</v>
      </c>
      <c r="M48" s="65">
        <v>945</v>
      </c>
      <c r="N48" s="65">
        <v>2</v>
      </c>
      <c r="O48" s="112">
        <v>947</v>
      </c>
      <c r="P48" s="65">
        <v>1050</v>
      </c>
      <c r="Q48" s="65">
        <v>6</v>
      </c>
      <c r="R48" s="112">
        <v>1056</v>
      </c>
      <c r="S48" s="65">
        <v>969</v>
      </c>
      <c r="T48" s="65">
        <v>43</v>
      </c>
      <c r="U48" s="112">
        <v>1012</v>
      </c>
      <c r="V48" s="65">
        <v>886</v>
      </c>
      <c r="W48" s="65">
        <v>30</v>
      </c>
      <c r="X48" s="112">
        <v>916</v>
      </c>
      <c r="Y48" s="65">
        <v>994</v>
      </c>
      <c r="Z48" s="65">
        <v>10</v>
      </c>
      <c r="AA48" s="112">
        <v>1004</v>
      </c>
      <c r="AB48" s="65">
        <v>1124</v>
      </c>
      <c r="AC48" s="65">
        <v>11</v>
      </c>
      <c r="AD48" s="112">
        <v>1135</v>
      </c>
      <c r="AE48" s="65">
        <v>1368</v>
      </c>
      <c r="AF48" s="65">
        <v>15</v>
      </c>
      <c r="AG48" s="112">
        <v>1383</v>
      </c>
      <c r="AH48" s="65">
        <v>1526</v>
      </c>
      <c r="AI48" s="65">
        <v>15</v>
      </c>
      <c r="AJ48" s="112">
        <v>1541</v>
      </c>
      <c r="AK48" s="65">
        <v>1476</v>
      </c>
      <c r="AL48" s="65">
        <v>11</v>
      </c>
      <c r="AM48" s="112">
        <v>1487</v>
      </c>
      <c r="AN48" s="65">
        <v>1579</v>
      </c>
      <c r="AO48" s="65">
        <v>14</v>
      </c>
      <c r="AP48" s="66">
        <v>1593</v>
      </c>
      <c r="AQ48" s="65">
        <v>1685</v>
      </c>
      <c r="AR48" s="65">
        <v>14</v>
      </c>
      <c r="AS48" s="66">
        <v>1699</v>
      </c>
      <c r="AT48" s="65">
        <v>1934</v>
      </c>
      <c r="AU48" s="65">
        <v>12</v>
      </c>
      <c r="AV48" s="66">
        <v>1946</v>
      </c>
      <c r="AW48" s="65">
        <v>1921</v>
      </c>
      <c r="AX48" s="65">
        <v>12</v>
      </c>
      <c r="AY48" s="66">
        <v>1933</v>
      </c>
      <c r="AZ48" s="65">
        <v>1785</v>
      </c>
      <c r="BA48" s="65">
        <v>16</v>
      </c>
      <c r="BB48" s="66">
        <v>1801</v>
      </c>
      <c r="BC48" s="65">
        <v>1408</v>
      </c>
      <c r="BD48" s="65">
        <v>11</v>
      </c>
      <c r="BE48" s="66">
        <v>1419</v>
      </c>
      <c r="BF48" s="65">
        <v>1213</v>
      </c>
      <c r="BG48" s="65">
        <v>11</v>
      </c>
      <c r="BH48" s="66">
        <v>1224</v>
      </c>
      <c r="BI48" s="65">
        <v>730</v>
      </c>
      <c r="BJ48" s="65">
        <v>1</v>
      </c>
      <c r="BK48" s="66">
        <v>731</v>
      </c>
      <c r="BL48" s="65">
        <v>240</v>
      </c>
      <c r="BM48" s="65">
        <v>0</v>
      </c>
      <c r="BN48" s="66">
        <v>240</v>
      </c>
      <c r="BO48" s="65">
        <v>40</v>
      </c>
      <c r="BP48" s="65">
        <v>1</v>
      </c>
      <c r="BQ48" s="66">
        <v>41</v>
      </c>
    </row>
    <row r="49" spans="1:69" ht="26.25" customHeight="1" thickBot="1">
      <c r="A49" s="47"/>
      <c r="B49" s="58"/>
      <c r="C49" s="56" t="s">
        <v>2</v>
      </c>
      <c r="D49" s="95">
        <f>D47+D48</f>
        <v>47623</v>
      </c>
      <c r="E49" s="96">
        <f>E47+E48</f>
        <v>580</v>
      </c>
      <c r="F49" s="96">
        <f t="shared" si="18"/>
        <v>48203</v>
      </c>
      <c r="G49" s="67">
        <v>1437</v>
      </c>
      <c r="H49" s="68">
        <v>6</v>
      </c>
      <c r="I49" s="98">
        <v>1443</v>
      </c>
      <c r="J49" s="67">
        <v>1737</v>
      </c>
      <c r="K49" s="68">
        <v>6</v>
      </c>
      <c r="L49" s="98">
        <v>1743</v>
      </c>
      <c r="M49" s="67">
        <v>1972</v>
      </c>
      <c r="N49" s="68">
        <v>7</v>
      </c>
      <c r="O49" s="98">
        <v>1979</v>
      </c>
      <c r="P49" s="67">
        <v>2208</v>
      </c>
      <c r="Q49" s="68">
        <v>11</v>
      </c>
      <c r="R49" s="98">
        <v>2219</v>
      </c>
      <c r="S49" s="67">
        <v>2134</v>
      </c>
      <c r="T49" s="68">
        <v>89</v>
      </c>
      <c r="U49" s="98">
        <v>2223</v>
      </c>
      <c r="V49" s="67">
        <v>1909</v>
      </c>
      <c r="W49" s="68">
        <v>97</v>
      </c>
      <c r="X49" s="98">
        <v>2006</v>
      </c>
      <c r="Y49" s="67">
        <v>2105</v>
      </c>
      <c r="Z49" s="68">
        <v>49</v>
      </c>
      <c r="AA49" s="98">
        <v>2154</v>
      </c>
      <c r="AB49" s="67">
        <v>2332</v>
      </c>
      <c r="AC49" s="68">
        <v>32</v>
      </c>
      <c r="AD49" s="98">
        <v>2364</v>
      </c>
      <c r="AE49" s="67">
        <v>2689</v>
      </c>
      <c r="AF49" s="68">
        <v>35</v>
      </c>
      <c r="AG49" s="98">
        <v>2724</v>
      </c>
      <c r="AH49" s="67">
        <v>3130</v>
      </c>
      <c r="AI49" s="68">
        <v>30</v>
      </c>
      <c r="AJ49" s="98">
        <v>3160</v>
      </c>
      <c r="AK49" s="67">
        <v>2895</v>
      </c>
      <c r="AL49" s="68">
        <v>30</v>
      </c>
      <c r="AM49" s="98">
        <v>2925</v>
      </c>
      <c r="AN49" s="67">
        <v>3132</v>
      </c>
      <c r="AO49" s="68">
        <v>38</v>
      </c>
      <c r="AP49" s="68">
        <v>3170</v>
      </c>
      <c r="AQ49" s="67">
        <v>3385</v>
      </c>
      <c r="AR49" s="68">
        <v>39</v>
      </c>
      <c r="AS49" s="68">
        <v>3424</v>
      </c>
      <c r="AT49" s="67">
        <v>3861</v>
      </c>
      <c r="AU49" s="68">
        <v>28</v>
      </c>
      <c r="AV49" s="68">
        <v>3889</v>
      </c>
      <c r="AW49" s="67">
        <v>3753</v>
      </c>
      <c r="AX49" s="68">
        <v>27</v>
      </c>
      <c r="AY49" s="68">
        <v>3780</v>
      </c>
      <c r="AZ49" s="67">
        <v>3193</v>
      </c>
      <c r="BA49" s="68">
        <v>23</v>
      </c>
      <c r="BB49" s="68">
        <v>3216</v>
      </c>
      <c r="BC49" s="67">
        <v>2448</v>
      </c>
      <c r="BD49" s="68">
        <v>16</v>
      </c>
      <c r="BE49" s="68">
        <v>2464</v>
      </c>
      <c r="BF49" s="67">
        <v>1925</v>
      </c>
      <c r="BG49" s="68">
        <v>14</v>
      </c>
      <c r="BH49" s="68">
        <v>1939</v>
      </c>
      <c r="BI49" s="67">
        <v>1040</v>
      </c>
      <c r="BJ49" s="68">
        <v>2</v>
      </c>
      <c r="BK49" s="68">
        <v>1042</v>
      </c>
      <c r="BL49" s="67">
        <v>290</v>
      </c>
      <c r="BM49" s="68">
        <v>0</v>
      </c>
      <c r="BN49" s="68">
        <v>290</v>
      </c>
      <c r="BO49" s="67">
        <v>48</v>
      </c>
      <c r="BP49" s="68">
        <v>1</v>
      </c>
      <c r="BQ49" s="68">
        <v>49</v>
      </c>
    </row>
    <row r="50" spans="1:69" ht="26.25" customHeight="1">
      <c r="A50" s="47"/>
      <c r="B50" s="57"/>
      <c r="C50" s="53" t="s">
        <v>0</v>
      </c>
      <c r="D50" s="110">
        <f>G50+J50+M50+P50+S50+V50+Y50+AB50+AE50+AH50+AK50+AN50+AQ50+AT50+AW50+AZ50+BC50+BF50+BI50+BL50+BO50</f>
        <v>54841</v>
      </c>
      <c r="E50" s="108">
        <f>H50+K50+N50+Q50+T50+W50+Z50+AC50+AF50+AI50+AL50+AO50+AR50+AU50+AX50+BA50+BD50+BG50+BJ50+BM50+BP50</f>
        <v>2146</v>
      </c>
      <c r="F50" s="113">
        <f t="shared" si="18"/>
        <v>56987</v>
      </c>
      <c r="G50" s="65">
        <v>2306</v>
      </c>
      <c r="H50" s="65">
        <v>75</v>
      </c>
      <c r="I50" s="109">
        <v>2381</v>
      </c>
      <c r="J50" s="65">
        <v>2665</v>
      </c>
      <c r="K50" s="65">
        <v>93</v>
      </c>
      <c r="L50" s="109">
        <v>2758</v>
      </c>
      <c r="M50" s="65">
        <v>2837</v>
      </c>
      <c r="N50" s="65">
        <v>76</v>
      </c>
      <c r="O50" s="109">
        <v>2913</v>
      </c>
      <c r="P50" s="65">
        <v>2952</v>
      </c>
      <c r="Q50" s="65">
        <v>100</v>
      </c>
      <c r="R50" s="109">
        <v>3052</v>
      </c>
      <c r="S50" s="65">
        <v>2957</v>
      </c>
      <c r="T50" s="65">
        <v>374</v>
      </c>
      <c r="U50" s="109">
        <v>3331</v>
      </c>
      <c r="V50" s="65">
        <v>2825</v>
      </c>
      <c r="W50" s="65">
        <v>415</v>
      </c>
      <c r="X50" s="109">
        <v>3240</v>
      </c>
      <c r="Y50" s="65">
        <v>3093</v>
      </c>
      <c r="Z50" s="65">
        <v>289</v>
      </c>
      <c r="AA50" s="109">
        <v>3382</v>
      </c>
      <c r="AB50" s="65">
        <v>3563</v>
      </c>
      <c r="AC50" s="65">
        <v>149</v>
      </c>
      <c r="AD50" s="109">
        <v>3712</v>
      </c>
      <c r="AE50" s="65">
        <v>3977</v>
      </c>
      <c r="AF50" s="65">
        <v>138</v>
      </c>
      <c r="AG50" s="109">
        <v>4115</v>
      </c>
      <c r="AH50" s="65">
        <v>4245</v>
      </c>
      <c r="AI50" s="65">
        <v>121</v>
      </c>
      <c r="AJ50" s="109">
        <v>4366</v>
      </c>
      <c r="AK50" s="65">
        <v>3601</v>
      </c>
      <c r="AL50" s="65">
        <v>97</v>
      </c>
      <c r="AM50" s="109">
        <v>3698</v>
      </c>
      <c r="AN50" s="65">
        <v>3305</v>
      </c>
      <c r="AO50" s="65">
        <v>91</v>
      </c>
      <c r="AP50" s="64">
        <v>3396</v>
      </c>
      <c r="AQ50" s="65">
        <v>3297</v>
      </c>
      <c r="AR50" s="65">
        <v>49</v>
      </c>
      <c r="AS50" s="64">
        <v>3346</v>
      </c>
      <c r="AT50" s="65">
        <v>3766</v>
      </c>
      <c r="AU50" s="65">
        <v>29</v>
      </c>
      <c r="AV50" s="64">
        <v>3795</v>
      </c>
      <c r="AW50" s="65">
        <v>3570</v>
      </c>
      <c r="AX50" s="65">
        <v>30</v>
      </c>
      <c r="AY50" s="64">
        <v>3600</v>
      </c>
      <c r="AZ50" s="65">
        <v>2644</v>
      </c>
      <c r="BA50" s="65">
        <v>9</v>
      </c>
      <c r="BB50" s="64">
        <v>2653</v>
      </c>
      <c r="BC50" s="65">
        <v>1649</v>
      </c>
      <c r="BD50" s="65">
        <v>8</v>
      </c>
      <c r="BE50" s="64">
        <v>1657</v>
      </c>
      <c r="BF50" s="65">
        <v>1081</v>
      </c>
      <c r="BG50" s="65">
        <v>2</v>
      </c>
      <c r="BH50" s="64">
        <v>1083</v>
      </c>
      <c r="BI50" s="65">
        <v>434</v>
      </c>
      <c r="BJ50" s="65">
        <v>1</v>
      </c>
      <c r="BK50" s="64">
        <v>435</v>
      </c>
      <c r="BL50" s="65">
        <v>65</v>
      </c>
      <c r="BM50" s="65">
        <v>0</v>
      </c>
      <c r="BN50" s="64">
        <v>65</v>
      </c>
      <c r="BO50" s="65">
        <v>9</v>
      </c>
      <c r="BP50" s="65">
        <v>0</v>
      </c>
      <c r="BQ50" s="64">
        <v>9</v>
      </c>
    </row>
    <row r="51" spans="1:69" ht="26.25" customHeight="1">
      <c r="A51" s="47"/>
      <c r="B51" s="57" t="s">
        <v>14</v>
      </c>
      <c r="C51" s="54" t="s">
        <v>1</v>
      </c>
      <c r="D51" s="110">
        <f>G51+J51+M51+P51+S51+V51+Y51+AB51+AE51+AH51+AK51+AN51+AQ51+AT51+AW51+AZ51+BC51+BF51+BI51+BL51+BO51</f>
        <v>55664</v>
      </c>
      <c r="E51" s="111">
        <f>H51+K51+N51+Q51+T51+W51+Z51+AC51+AF51+AI51+AL51+AO51+AR51+AU51+AX51+BA51+BD51+BG51+BJ51+BM51+BP51</f>
        <v>1665</v>
      </c>
      <c r="F51" s="112">
        <f t="shared" si="18"/>
        <v>57329</v>
      </c>
      <c r="G51" s="65">
        <v>2200</v>
      </c>
      <c r="H51" s="65">
        <v>57</v>
      </c>
      <c r="I51" s="112">
        <v>2257</v>
      </c>
      <c r="J51" s="65">
        <v>2571</v>
      </c>
      <c r="K51" s="65">
        <v>74</v>
      </c>
      <c r="L51" s="112">
        <v>2645</v>
      </c>
      <c r="M51" s="65">
        <v>2618</v>
      </c>
      <c r="N51" s="65">
        <v>76</v>
      </c>
      <c r="O51" s="112">
        <v>2694</v>
      </c>
      <c r="P51" s="65">
        <v>2827</v>
      </c>
      <c r="Q51" s="65">
        <v>89</v>
      </c>
      <c r="R51" s="112">
        <v>2916</v>
      </c>
      <c r="S51" s="65">
        <v>2779</v>
      </c>
      <c r="T51" s="65">
        <v>180</v>
      </c>
      <c r="U51" s="112">
        <v>2959</v>
      </c>
      <c r="V51" s="65">
        <v>2505</v>
      </c>
      <c r="W51" s="65">
        <v>185</v>
      </c>
      <c r="X51" s="112">
        <v>2690</v>
      </c>
      <c r="Y51" s="65">
        <v>2776</v>
      </c>
      <c r="Z51" s="65">
        <v>192</v>
      </c>
      <c r="AA51" s="112">
        <v>2968</v>
      </c>
      <c r="AB51" s="65">
        <v>3266</v>
      </c>
      <c r="AC51" s="65">
        <v>170</v>
      </c>
      <c r="AD51" s="112">
        <v>3436</v>
      </c>
      <c r="AE51" s="65">
        <v>3746</v>
      </c>
      <c r="AF51" s="65">
        <v>166</v>
      </c>
      <c r="AG51" s="112">
        <v>3912</v>
      </c>
      <c r="AH51" s="65">
        <v>3882</v>
      </c>
      <c r="AI51" s="65">
        <v>137</v>
      </c>
      <c r="AJ51" s="112">
        <v>4019</v>
      </c>
      <c r="AK51" s="65">
        <v>3447</v>
      </c>
      <c r="AL51" s="65">
        <v>124</v>
      </c>
      <c r="AM51" s="112">
        <v>3571</v>
      </c>
      <c r="AN51" s="65">
        <v>3261</v>
      </c>
      <c r="AO51" s="65">
        <v>80</v>
      </c>
      <c r="AP51" s="66">
        <v>3341</v>
      </c>
      <c r="AQ51" s="65">
        <v>3352</v>
      </c>
      <c r="AR51" s="65">
        <v>44</v>
      </c>
      <c r="AS51" s="66">
        <v>3396</v>
      </c>
      <c r="AT51" s="65">
        <v>3891</v>
      </c>
      <c r="AU51" s="65">
        <v>32</v>
      </c>
      <c r="AV51" s="66">
        <v>3923</v>
      </c>
      <c r="AW51" s="65">
        <v>3723</v>
      </c>
      <c r="AX51" s="65">
        <v>24</v>
      </c>
      <c r="AY51" s="66">
        <v>3747</v>
      </c>
      <c r="AZ51" s="65">
        <v>2991</v>
      </c>
      <c r="BA51" s="65">
        <v>17</v>
      </c>
      <c r="BB51" s="66">
        <v>3008</v>
      </c>
      <c r="BC51" s="65">
        <v>2320</v>
      </c>
      <c r="BD51" s="65">
        <v>6</v>
      </c>
      <c r="BE51" s="66">
        <v>2326</v>
      </c>
      <c r="BF51" s="65">
        <v>1936</v>
      </c>
      <c r="BG51" s="65">
        <v>7</v>
      </c>
      <c r="BH51" s="66">
        <v>1943</v>
      </c>
      <c r="BI51" s="65">
        <v>1147</v>
      </c>
      <c r="BJ51" s="65">
        <v>2</v>
      </c>
      <c r="BK51" s="66">
        <v>1149</v>
      </c>
      <c r="BL51" s="65">
        <v>358</v>
      </c>
      <c r="BM51" s="65">
        <v>3</v>
      </c>
      <c r="BN51" s="66">
        <v>361</v>
      </c>
      <c r="BO51" s="65">
        <v>68</v>
      </c>
      <c r="BP51" s="65">
        <v>0</v>
      </c>
      <c r="BQ51" s="66">
        <v>68</v>
      </c>
    </row>
    <row r="52" spans="1:69" ht="26.25" customHeight="1" thickBot="1">
      <c r="A52" s="47"/>
      <c r="B52" s="58"/>
      <c r="C52" s="56" t="s">
        <v>2</v>
      </c>
      <c r="D52" s="95">
        <f>D50+D51</f>
        <v>110505</v>
      </c>
      <c r="E52" s="96">
        <f>E50+E51</f>
        <v>3811</v>
      </c>
      <c r="F52" s="96">
        <f t="shared" si="18"/>
        <v>114316</v>
      </c>
      <c r="G52" s="67">
        <v>4506</v>
      </c>
      <c r="H52" s="68">
        <v>132</v>
      </c>
      <c r="I52" s="98">
        <v>4638</v>
      </c>
      <c r="J52" s="67">
        <v>5236</v>
      </c>
      <c r="K52" s="68">
        <v>167</v>
      </c>
      <c r="L52" s="98">
        <v>5403</v>
      </c>
      <c r="M52" s="67">
        <v>5455</v>
      </c>
      <c r="N52" s="68">
        <v>152</v>
      </c>
      <c r="O52" s="98">
        <v>5607</v>
      </c>
      <c r="P52" s="67">
        <v>5779</v>
      </c>
      <c r="Q52" s="68">
        <v>189</v>
      </c>
      <c r="R52" s="98">
        <v>5968</v>
      </c>
      <c r="S52" s="67">
        <v>5736</v>
      </c>
      <c r="T52" s="68">
        <v>554</v>
      </c>
      <c r="U52" s="98">
        <v>6290</v>
      </c>
      <c r="V52" s="67">
        <v>5330</v>
      </c>
      <c r="W52" s="68">
        <v>600</v>
      </c>
      <c r="X52" s="98">
        <v>5930</v>
      </c>
      <c r="Y52" s="67">
        <v>5869</v>
      </c>
      <c r="Z52" s="68">
        <v>481</v>
      </c>
      <c r="AA52" s="98">
        <v>6350</v>
      </c>
      <c r="AB52" s="67">
        <v>6829</v>
      </c>
      <c r="AC52" s="68">
        <v>319</v>
      </c>
      <c r="AD52" s="98">
        <v>7148</v>
      </c>
      <c r="AE52" s="67">
        <v>7723</v>
      </c>
      <c r="AF52" s="68">
        <v>304</v>
      </c>
      <c r="AG52" s="98">
        <v>8027</v>
      </c>
      <c r="AH52" s="67">
        <v>8127</v>
      </c>
      <c r="AI52" s="68">
        <v>258</v>
      </c>
      <c r="AJ52" s="98">
        <v>8385</v>
      </c>
      <c r="AK52" s="67">
        <v>7048</v>
      </c>
      <c r="AL52" s="68">
        <v>221</v>
      </c>
      <c r="AM52" s="98">
        <v>7269</v>
      </c>
      <c r="AN52" s="67">
        <v>6566</v>
      </c>
      <c r="AO52" s="68">
        <v>171</v>
      </c>
      <c r="AP52" s="68">
        <v>6737</v>
      </c>
      <c r="AQ52" s="67">
        <v>6649</v>
      </c>
      <c r="AR52" s="68">
        <v>93</v>
      </c>
      <c r="AS52" s="68">
        <v>6742</v>
      </c>
      <c r="AT52" s="67">
        <v>7657</v>
      </c>
      <c r="AU52" s="68">
        <v>61</v>
      </c>
      <c r="AV52" s="68">
        <v>7718</v>
      </c>
      <c r="AW52" s="67">
        <v>7293</v>
      </c>
      <c r="AX52" s="68">
        <v>54</v>
      </c>
      <c r="AY52" s="68">
        <v>7347</v>
      </c>
      <c r="AZ52" s="67">
        <v>5635</v>
      </c>
      <c r="BA52" s="68">
        <v>26</v>
      </c>
      <c r="BB52" s="68">
        <v>5661</v>
      </c>
      <c r="BC52" s="67">
        <v>3969</v>
      </c>
      <c r="BD52" s="68">
        <v>14</v>
      </c>
      <c r="BE52" s="68">
        <v>3983</v>
      </c>
      <c r="BF52" s="67">
        <v>3017</v>
      </c>
      <c r="BG52" s="68">
        <v>9</v>
      </c>
      <c r="BH52" s="68">
        <v>3026</v>
      </c>
      <c r="BI52" s="67">
        <v>1581</v>
      </c>
      <c r="BJ52" s="68">
        <v>3</v>
      </c>
      <c r="BK52" s="68">
        <v>1584</v>
      </c>
      <c r="BL52" s="67">
        <v>423</v>
      </c>
      <c r="BM52" s="68">
        <v>3</v>
      </c>
      <c r="BN52" s="68">
        <v>426</v>
      </c>
      <c r="BO52" s="67">
        <v>77</v>
      </c>
      <c r="BP52" s="68">
        <v>0</v>
      </c>
      <c r="BQ52" s="68">
        <v>77</v>
      </c>
    </row>
    <row r="53" spans="1:69" ht="26.25" customHeight="1">
      <c r="A53" s="47"/>
      <c r="B53" s="57"/>
      <c r="C53" s="53" t="s">
        <v>0</v>
      </c>
      <c r="D53" s="110">
        <f>G53+J53+M53+P53+S53+V53+Y53+AB53+AE53+AH53+AK53+AN53+AQ53+AT53+AW53+AZ53+BC53+BF53+BI53+BL53+BO53</f>
        <v>18758</v>
      </c>
      <c r="E53" s="108">
        <f>H53+K53+N53+Q53+T53+W53+Z53+AC53+AF53+AI53+AL53+AO53+AR53+AU53+AX53+BA53+BD53+BG53+BJ53+BM53+BP53</f>
        <v>260</v>
      </c>
      <c r="F53" s="113">
        <f t="shared" si="18"/>
        <v>19018</v>
      </c>
      <c r="G53" s="65">
        <v>761</v>
      </c>
      <c r="H53" s="65">
        <v>4</v>
      </c>
      <c r="I53" s="109">
        <v>765</v>
      </c>
      <c r="J53" s="65">
        <v>872</v>
      </c>
      <c r="K53" s="65">
        <v>6</v>
      </c>
      <c r="L53" s="109">
        <v>878</v>
      </c>
      <c r="M53" s="65">
        <v>915</v>
      </c>
      <c r="N53" s="65">
        <v>6</v>
      </c>
      <c r="O53" s="109">
        <v>921</v>
      </c>
      <c r="P53" s="65">
        <v>1040</v>
      </c>
      <c r="Q53" s="65">
        <v>16</v>
      </c>
      <c r="R53" s="109">
        <v>1056</v>
      </c>
      <c r="S53" s="65">
        <v>991</v>
      </c>
      <c r="T53" s="65">
        <v>79</v>
      </c>
      <c r="U53" s="109">
        <v>1070</v>
      </c>
      <c r="V53" s="65">
        <v>842</v>
      </c>
      <c r="W53" s="65">
        <v>42</v>
      </c>
      <c r="X53" s="109">
        <v>884</v>
      </c>
      <c r="Y53" s="65">
        <v>1035</v>
      </c>
      <c r="Z53" s="65">
        <v>31</v>
      </c>
      <c r="AA53" s="109">
        <v>1066</v>
      </c>
      <c r="AB53" s="65">
        <v>1139</v>
      </c>
      <c r="AC53" s="65">
        <v>12</v>
      </c>
      <c r="AD53" s="109">
        <v>1151</v>
      </c>
      <c r="AE53" s="65">
        <v>1245</v>
      </c>
      <c r="AF53" s="65">
        <v>14</v>
      </c>
      <c r="AG53" s="109">
        <v>1259</v>
      </c>
      <c r="AH53" s="65">
        <v>1320</v>
      </c>
      <c r="AI53" s="65">
        <v>11</v>
      </c>
      <c r="AJ53" s="109">
        <v>1331</v>
      </c>
      <c r="AK53" s="65">
        <v>1196</v>
      </c>
      <c r="AL53" s="65">
        <v>10</v>
      </c>
      <c r="AM53" s="109">
        <v>1206</v>
      </c>
      <c r="AN53" s="65">
        <v>1234</v>
      </c>
      <c r="AO53" s="65">
        <v>11</v>
      </c>
      <c r="AP53" s="64">
        <v>1245</v>
      </c>
      <c r="AQ53" s="65">
        <v>1255</v>
      </c>
      <c r="AR53" s="65">
        <v>9</v>
      </c>
      <c r="AS53" s="64">
        <v>1264</v>
      </c>
      <c r="AT53" s="65">
        <v>1282</v>
      </c>
      <c r="AU53" s="65">
        <v>4</v>
      </c>
      <c r="AV53" s="64">
        <v>1286</v>
      </c>
      <c r="AW53" s="65">
        <v>1181</v>
      </c>
      <c r="AX53" s="65">
        <v>3</v>
      </c>
      <c r="AY53" s="64">
        <v>1184</v>
      </c>
      <c r="AZ53" s="65">
        <v>1011</v>
      </c>
      <c r="BA53" s="65">
        <v>1</v>
      </c>
      <c r="BB53" s="64">
        <v>1012</v>
      </c>
      <c r="BC53" s="65">
        <v>700</v>
      </c>
      <c r="BD53" s="65">
        <v>1</v>
      </c>
      <c r="BE53" s="64">
        <v>701</v>
      </c>
      <c r="BF53" s="65">
        <v>497</v>
      </c>
      <c r="BG53" s="65">
        <v>0</v>
      </c>
      <c r="BH53" s="64">
        <v>497</v>
      </c>
      <c r="BI53" s="65">
        <v>201</v>
      </c>
      <c r="BJ53" s="65">
        <v>0</v>
      </c>
      <c r="BK53" s="64">
        <v>201</v>
      </c>
      <c r="BL53" s="65">
        <v>40</v>
      </c>
      <c r="BM53" s="65">
        <v>0</v>
      </c>
      <c r="BN53" s="64">
        <v>40</v>
      </c>
      <c r="BO53" s="65">
        <v>1</v>
      </c>
      <c r="BP53" s="65">
        <v>0</v>
      </c>
      <c r="BQ53" s="64">
        <v>1</v>
      </c>
    </row>
    <row r="54" spans="1:69" ht="26.25" customHeight="1">
      <c r="A54" s="47"/>
      <c r="B54" s="57" t="s">
        <v>44</v>
      </c>
      <c r="C54" s="54" t="s">
        <v>1</v>
      </c>
      <c r="D54" s="110">
        <f>G54+J54+M54+P54+S54+V54+Y54+AB54+AE54+AH54+AK54+AN54+AQ54+AT54+AW54+AZ54+BC54+BF54+BI54+BL54+BO54</f>
        <v>19600</v>
      </c>
      <c r="E54" s="111">
        <f>H54+K54+N54+Q54+T54+W54+Z54+AC54+AF54+AI54+AL54+AO54+AR54+AU54+AX54+BA54+BD54+BG54+BJ54+BM54+BP54</f>
        <v>319</v>
      </c>
      <c r="F54" s="112">
        <f t="shared" si="18"/>
        <v>19919</v>
      </c>
      <c r="G54" s="65">
        <v>712</v>
      </c>
      <c r="H54" s="65">
        <v>5</v>
      </c>
      <c r="I54" s="112">
        <v>717</v>
      </c>
      <c r="J54" s="65">
        <v>876</v>
      </c>
      <c r="K54" s="65">
        <v>7</v>
      </c>
      <c r="L54" s="112">
        <v>883</v>
      </c>
      <c r="M54" s="65">
        <v>822</v>
      </c>
      <c r="N54" s="65">
        <v>7</v>
      </c>
      <c r="O54" s="112">
        <v>829</v>
      </c>
      <c r="P54" s="65">
        <v>966</v>
      </c>
      <c r="Q54" s="65">
        <v>23</v>
      </c>
      <c r="R54" s="112">
        <v>989</v>
      </c>
      <c r="S54" s="65">
        <v>851</v>
      </c>
      <c r="T54" s="65">
        <v>44</v>
      </c>
      <c r="U54" s="112">
        <v>895</v>
      </c>
      <c r="V54" s="65">
        <v>821</v>
      </c>
      <c r="W54" s="65">
        <v>50</v>
      </c>
      <c r="X54" s="112">
        <v>871</v>
      </c>
      <c r="Y54" s="65">
        <v>1007</v>
      </c>
      <c r="Z54" s="65">
        <v>48</v>
      </c>
      <c r="AA54" s="112">
        <v>1055</v>
      </c>
      <c r="AB54" s="65">
        <v>1068</v>
      </c>
      <c r="AC54" s="65">
        <v>29</v>
      </c>
      <c r="AD54" s="112">
        <v>1097</v>
      </c>
      <c r="AE54" s="65">
        <v>1149</v>
      </c>
      <c r="AF54" s="65">
        <v>29</v>
      </c>
      <c r="AG54" s="112">
        <v>1178</v>
      </c>
      <c r="AH54" s="65">
        <v>1294</v>
      </c>
      <c r="AI54" s="65">
        <v>22</v>
      </c>
      <c r="AJ54" s="112">
        <v>1316</v>
      </c>
      <c r="AK54" s="65">
        <v>1246</v>
      </c>
      <c r="AL54" s="65">
        <v>21</v>
      </c>
      <c r="AM54" s="112">
        <v>1267</v>
      </c>
      <c r="AN54" s="65">
        <v>1272</v>
      </c>
      <c r="AO54" s="65">
        <v>13</v>
      </c>
      <c r="AP54" s="66">
        <v>1285</v>
      </c>
      <c r="AQ54" s="65">
        <v>1191</v>
      </c>
      <c r="AR54" s="65">
        <v>8</v>
      </c>
      <c r="AS54" s="66">
        <v>1199</v>
      </c>
      <c r="AT54" s="65">
        <v>1274</v>
      </c>
      <c r="AU54" s="65">
        <v>3</v>
      </c>
      <c r="AV54" s="66">
        <v>1277</v>
      </c>
      <c r="AW54" s="65">
        <v>1262</v>
      </c>
      <c r="AX54" s="65">
        <v>6</v>
      </c>
      <c r="AY54" s="66">
        <v>1268</v>
      </c>
      <c r="AZ54" s="65">
        <v>1237</v>
      </c>
      <c r="BA54" s="65">
        <v>2</v>
      </c>
      <c r="BB54" s="66">
        <v>1239</v>
      </c>
      <c r="BC54" s="65">
        <v>1021</v>
      </c>
      <c r="BD54" s="65">
        <v>1</v>
      </c>
      <c r="BE54" s="66">
        <v>1022</v>
      </c>
      <c r="BF54" s="65">
        <v>857</v>
      </c>
      <c r="BG54" s="65">
        <v>0</v>
      </c>
      <c r="BH54" s="66">
        <v>857</v>
      </c>
      <c r="BI54" s="65">
        <v>483</v>
      </c>
      <c r="BJ54" s="65">
        <v>1</v>
      </c>
      <c r="BK54" s="66">
        <v>484</v>
      </c>
      <c r="BL54" s="65">
        <v>160</v>
      </c>
      <c r="BM54" s="65">
        <v>0</v>
      </c>
      <c r="BN54" s="66">
        <v>160</v>
      </c>
      <c r="BO54" s="65">
        <v>31</v>
      </c>
      <c r="BP54" s="65">
        <v>0</v>
      </c>
      <c r="BQ54" s="66">
        <v>31</v>
      </c>
    </row>
    <row r="55" spans="1:69" ht="26.25" customHeight="1" thickBot="1">
      <c r="A55" s="47"/>
      <c r="B55" s="58"/>
      <c r="C55" s="56" t="s">
        <v>2</v>
      </c>
      <c r="D55" s="95">
        <f>D53+D54</f>
        <v>38358</v>
      </c>
      <c r="E55" s="96">
        <f>E53+E54</f>
        <v>579</v>
      </c>
      <c r="F55" s="96">
        <f t="shared" si="18"/>
        <v>38937</v>
      </c>
      <c r="G55" s="67">
        <v>1473</v>
      </c>
      <c r="H55" s="68">
        <v>9</v>
      </c>
      <c r="I55" s="98">
        <v>1482</v>
      </c>
      <c r="J55" s="67">
        <v>1748</v>
      </c>
      <c r="K55" s="68">
        <v>13</v>
      </c>
      <c r="L55" s="98">
        <v>1761</v>
      </c>
      <c r="M55" s="67">
        <v>1737</v>
      </c>
      <c r="N55" s="68">
        <v>13</v>
      </c>
      <c r="O55" s="98">
        <v>1750</v>
      </c>
      <c r="P55" s="67">
        <v>2006</v>
      </c>
      <c r="Q55" s="68">
        <v>39</v>
      </c>
      <c r="R55" s="98">
        <v>2045</v>
      </c>
      <c r="S55" s="67">
        <v>1842</v>
      </c>
      <c r="T55" s="68">
        <v>123</v>
      </c>
      <c r="U55" s="98">
        <v>1965</v>
      </c>
      <c r="V55" s="67">
        <v>1663</v>
      </c>
      <c r="W55" s="68">
        <v>92</v>
      </c>
      <c r="X55" s="98">
        <v>1755</v>
      </c>
      <c r="Y55" s="67">
        <v>2042</v>
      </c>
      <c r="Z55" s="68">
        <v>79</v>
      </c>
      <c r="AA55" s="98">
        <v>2121</v>
      </c>
      <c r="AB55" s="67">
        <v>2207</v>
      </c>
      <c r="AC55" s="68">
        <v>41</v>
      </c>
      <c r="AD55" s="98">
        <v>2248</v>
      </c>
      <c r="AE55" s="67">
        <v>2394</v>
      </c>
      <c r="AF55" s="68">
        <v>43</v>
      </c>
      <c r="AG55" s="98">
        <v>2437</v>
      </c>
      <c r="AH55" s="67">
        <v>2614</v>
      </c>
      <c r="AI55" s="68">
        <v>33</v>
      </c>
      <c r="AJ55" s="98">
        <v>2647</v>
      </c>
      <c r="AK55" s="67">
        <v>2442</v>
      </c>
      <c r="AL55" s="68">
        <v>31</v>
      </c>
      <c r="AM55" s="98">
        <v>2473</v>
      </c>
      <c r="AN55" s="67">
        <v>2506</v>
      </c>
      <c r="AO55" s="68">
        <v>24</v>
      </c>
      <c r="AP55" s="68">
        <v>2530</v>
      </c>
      <c r="AQ55" s="67">
        <v>2446</v>
      </c>
      <c r="AR55" s="68">
        <v>17</v>
      </c>
      <c r="AS55" s="68">
        <v>2463</v>
      </c>
      <c r="AT55" s="67">
        <v>2556</v>
      </c>
      <c r="AU55" s="68">
        <v>7</v>
      </c>
      <c r="AV55" s="68">
        <v>2563</v>
      </c>
      <c r="AW55" s="67">
        <v>2443</v>
      </c>
      <c r="AX55" s="68">
        <v>9</v>
      </c>
      <c r="AY55" s="68">
        <v>2452</v>
      </c>
      <c r="AZ55" s="67">
        <v>2248</v>
      </c>
      <c r="BA55" s="68">
        <v>3</v>
      </c>
      <c r="BB55" s="68">
        <v>2251</v>
      </c>
      <c r="BC55" s="67">
        <v>1721</v>
      </c>
      <c r="BD55" s="68">
        <v>2</v>
      </c>
      <c r="BE55" s="68">
        <v>1723</v>
      </c>
      <c r="BF55" s="67">
        <v>1354</v>
      </c>
      <c r="BG55" s="68">
        <v>0</v>
      </c>
      <c r="BH55" s="68">
        <v>1354</v>
      </c>
      <c r="BI55" s="67">
        <v>684</v>
      </c>
      <c r="BJ55" s="68">
        <v>1</v>
      </c>
      <c r="BK55" s="68">
        <v>685</v>
      </c>
      <c r="BL55" s="67">
        <v>200</v>
      </c>
      <c r="BM55" s="68">
        <v>0</v>
      </c>
      <c r="BN55" s="68">
        <v>200</v>
      </c>
      <c r="BO55" s="67">
        <v>32</v>
      </c>
      <c r="BP55" s="68">
        <v>0</v>
      </c>
      <c r="BQ55" s="68">
        <v>32</v>
      </c>
    </row>
    <row r="56" spans="1:69" ht="26.25" customHeight="1">
      <c r="A56" s="47"/>
      <c r="B56" s="57"/>
      <c r="C56" s="53" t="s">
        <v>0</v>
      </c>
      <c r="D56" s="110">
        <f>G56+J56+M56+P56+S56+V56+Y56+AB56+AE56+AH56+AK56+AN56+AQ56+AT56+AW56+AZ56+BC56+BF56+BI56+BL56+BO56</f>
        <v>10304</v>
      </c>
      <c r="E56" s="108">
        <f>H56+K56+N56+Q56+T56+W56+Z56+AC56+AF56+AI56+AL56+AO56+AR56+AU56+AX56+BA56+BD56+BG56+BJ56+BM56+BP56</f>
        <v>407</v>
      </c>
      <c r="F56" s="113">
        <f t="shared" si="18"/>
        <v>10711</v>
      </c>
      <c r="G56" s="65">
        <v>408</v>
      </c>
      <c r="H56" s="65">
        <v>14</v>
      </c>
      <c r="I56" s="109">
        <v>422</v>
      </c>
      <c r="J56" s="65">
        <v>465</v>
      </c>
      <c r="K56" s="65">
        <v>16</v>
      </c>
      <c r="L56" s="109">
        <v>481</v>
      </c>
      <c r="M56" s="65">
        <v>488</v>
      </c>
      <c r="N56" s="65">
        <v>8</v>
      </c>
      <c r="O56" s="109">
        <v>496</v>
      </c>
      <c r="P56" s="65">
        <v>485</v>
      </c>
      <c r="Q56" s="65">
        <v>18</v>
      </c>
      <c r="R56" s="109">
        <v>503</v>
      </c>
      <c r="S56" s="65">
        <v>492</v>
      </c>
      <c r="T56" s="65">
        <v>84</v>
      </c>
      <c r="U56" s="109">
        <v>576</v>
      </c>
      <c r="V56" s="65">
        <v>525</v>
      </c>
      <c r="W56" s="65">
        <v>107</v>
      </c>
      <c r="X56" s="109">
        <v>632</v>
      </c>
      <c r="Y56" s="65">
        <v>574</v>
      </c>
      <c r="Z56" s="65">
        <v>35</v>
      </c>
      <c r="AA56" s="109">
        <v>609</v>
      </c>
      <c r="AB56" s="65">
        <v>675</v>
      </c>
      <c r="AC56" s="65">
        <v>36</v>
      </c>
      <c r="AD56" s="109">
        <v>711</v>
      </c>
      <c r="AE56" s="65">
        <v>694</v>
      </c>
      <c r="AF56" s="65">
        <v>29</v>
      </c>
      <c r="AG56" s="109">
        <v>723</v>
      </c>
      <c r="AH56" s="65">
        <v>724</v>
      </c>
      <c r="AI56" s="65">
        <v>12</v>
      </c>
      <c r="AJ56" s="109">
        <v>736</v>
      </c>
      <c r="AK56" s="65">
        <v>602</v>
      </c>
      <c r="AL56" s="65">
        <v>16</v>
      </c>
      <c r="AM56" s="109">
        <v>618</v>
      </c>
      <c r="AN56" s="65">
        <v>653</v>
      </c>
      <c r="AO56" s="65">
        <v>7</v>
      </c>
      <c r="AP56" s="64">
        <v>660</v>
      </c>
      <c r="AQ56" s="65">
        <v>694</v>
      </c>
      <c r="AR56" s="65">
        <v>9</v>
      </c>
      <c r="AS56" s="64">
        <v>703</v>
      </c>
      <c r="AT56" s="65">
        <v>757</v>
      </c>
      <c r="AU56" s="65">
        <v>6</v>
      </c>
      <c r="AV56" s="64">
        <v>763</v>
      </c>
      <c r="AW56" s="65">
        <v>768</v>
      </c>
      <c r="AX56" s="65">
        <v>6</v>
      </c>
      <c r="AY56" s="64">
        <v>774</v>
      </c>
      <c r="AZ56" s="65">
        <v>537</v>
      </c>
      <c r="BA56" s="65">
        <v>2</v>
      </c>
      <c r="BB56" s="64">
        <v>539</v>
      </c>
      <c r="BC56" s="65">
        <v>380</v>
      </c>
      <c r="BD56" s="65">
        <v>2</v>
      </c>
      <c r="BE56" s="64">
        <v>382</v>
      </c>
      <c r="BF56" s="65">
        <v>254</v>
      </c>
      <c r="BG56" s="65">
        <v>0</v>
      </c>
      <c r="BH56" s="64">
        <v>254</v>
      </c>
      <c r="BI56" s="65">
        <v>112</v>
      </c>
      <c r="BJ56" s="65">
        <v>0</v>
      </c>
      <c r="BK56" s="64">
        <v>112</v>
      </c>
      <c r="BL56" s="65">
        <v>16</v>
      </c>
      <c r="BM56" s="65">
        <v>0</v>
      </c>
      <c r="BN56" s="64">
        <v>16</v>
      </c>
      <c r="BO56" s="65">
        <v>1</v>
      </c>
      <c r="BP56" s="65">
        <v>0</v>
      </c>
      <c r="BQ56" s="64">
        <v>1</v>
      </c>
    </row>
    <row r="57" spans="1:69" ht="26.25" customHeight="1">
      <c r="A57" s="47"/>
      <c r="B57" s="57" t="s">
        <v>16</v>
      </c>
      <c r="C57" s="54" t="s">
        <v>1</v>
      </c>
      <c r="D57" s="110">
        <f>G57+J57+M57+P57+S57+V57+Y57+AB57+AE57+AH57+AK57+AN57+AQ57+AT57+AW57+AZ57+BC57+BF57+BI57+BL57+BO57</f>
        <v>10518</v>
      </c>
      <c r="E57" s="111">
        <f>H57+K57+N57+Q57+T57+W57+Z57+AC57+AF57+AI57+AL57+AO57+AR57+AU57+AX57+BA57+BD57+BG57+BJ57+BM57+BP57</f>
        <v>264</v>
      </c>
      <c r="F57" s="112">
        <f t="shared" si="18"/>
        <v>10782</v>
      </c>
      <c r="G57" s="65">
        <v>374</v>
      </c>
      <c r="H57" s="65">
        <v>15</v>
      </c>
      <c r="I57" s="112">
        <v>389</v>
      </c>
      <c r="J57" s="65">
        <v>438</v>
      </c>
      <c r="K57" s="65">
        <v>16</v>
      </c>
      <c r="L57" s="112">
        <v>454</v>
      </c>
      <c r="M57" s="65">
        <v>450</v>
      </c>
      <c r="N57" s="65">
        <v>8</v>
      </c>
      <c r="O57" s="112">
        <v>458</v>
      </c>
      <c r="P57" s="65">
        <v>491</v>
      </c>
      <c r="Q57" s="65">
        <v>12</v>
      </c>
      <c r="R57" s="112">
        <v>503</v>
      </c>
      <c r="S57" s="65">
        <v>456</v>
      </c>
      <c r="T57" s="65">
        <v>28</v>
      </c>
      <c r="U57" s="112">
        <v>484</v>
      </c>
      <c r="V57" s="65">
        <v>440</v>
      </c>
      <c r="W57" s="65">
        <v>22</v>
      </c>
      <c r="X57" s="112">
        <v>462</v>
      </c>
      <c r="Y57" s="65">
        <v>513</v>
      </c>
      <c r="Z57" s="65">
        <v>27</v>
      </c>
      <c r="AA57" s="112">
        <v>540</v>
      </c>
      <c r="AB57" s="65">
        <v>577</v>
      </c>
      <c r="AC57" s="65">
        <v>25</v>
      </c>
      <c r="AD57" s="112">
        <v>602</v>
      </c>
      <c r="AE57" s="65">
        <v>618</v>
      </c>
      <c r="AF57" s="65">
        <v>32</v>
      </c>
      <c r="AG57" s="112">
        <v>650</v>
      </c>
      <c r="AH57" s="65">
        <v>648</v>
      </c>
      <c r="AI57" s="65">
        <v>24</v>
      </c>
      <c r="AJ57" s="112">
        <v>672</v>
      </c>
      <c r="AK57" s="65">
        <v>609</v>
      </c>
      <c r="AL57" s="65">
        <v>15</v>
      </c>
      <c r="AM57" s="112">
        <v>624</v>
      </c>
      <c r="AN57" s="65">
        <v>681</v>
      </c>
      <c r="AO57" s="65">
        <v>18</v>
      </c>
      <c r="AP57" s="66">
        <v>699</v>
      </c>
      <c r="AQ57" s="65">
        <v>669</v>
      </c>
      <c r="AR57" s="65">
        <v>8</v>
      </c>
      <c r="AS57" s="66">
        <v>677</v>
      </c>
      <c r="AT57" s="65">
        <v>811</v>
      </c>
      <c r="AU57" s="65">
        <v>6</v>
      </c>
      <c r="AV57" s="66">
        <v>817</v>
      </c>
      <c r="AW57" s="65">
        <v>717</v>
      </c>
      <c r="AX57" s="65">
        <v>3</v>
      </c>
      <c r="AY57" s="66">
        <v>720</v>
      </c>
      <c r="AZ57" s="65">
        <v>619</v>
      </c>
      <c r="BA57" s="65">
        <v>3</v>
      </c>
      <c r="BB57" s="66">
        <v>622</v>
      </c>
      <c r="BC57" s="65">
        <v>513</v>
      </c>
      <c r="BD57" s="65">
        <v>1</v>
      </c>
      <c r="BE57" s="66">
        <v>514</v>
      </c>
      <c r="BF57" s="65">
        <v>504</v>
      </c>
      <c r="BG57" s="65">
        <v>0</v>
      </c>
      <c r="BH57" s="66">
        <v>504</v>
      </c>
      <c r="BI57" s="65">
        <v>282</v>
      </c>
      <c r="BJ57" s="65">
        <v>0</v>
      </c>
      <c r="BK57" s="66">
        <v>282</v>
      </c>
      <c r="BL57" s="65">
        <v>94</v>
      </c>
      <c r="BM57" s="65">
        <v>1</v>
      </c>
      <c r="BN57" s="66">
        <v>95</v>
      </c>
      <c r="BO57" s="65">
        <v>14</v>
      </c>
      <c r="BP57" s="65">
        <v>0</v>
      </c>
      <c r="BQ57" s="66">
        <v>14</v>
      </c>
    </row>
    <row r="58" spans="1:69" ht="26.25" customHeight="1" thickBot="1">
      <c r="A58" s="47"/>
      <c r="B58" s="58"/>
      <c r="C58" s="56" t="s">
        <v>2</v>
      </c>
      <c r="D58" s="95">
        <f>D56+D57</f>
        <v>20822</v>
      </c>
      <c r="E58" s="96">
        <f>E56+E57</f>
        <v>671</v>
      </c>
      <c r="F58" s="96">
        <f t="shared" si="18"/>
        <v>21493</v>
      </c>
      <c r="G58" s="67">
        <v>782</v>
      </c>
      <c r="H58" s="68">
        <v>29</v>
      </c>
      <c r="I58" s="98">
        <v>811</v>
      </c>
      <c r="J58" s="67">
        <v>903</v>
      </c>
      <c r="K58" s="68">
        <v>32</v>
      </c>
      <c r="L58" s="98">
        <v>935</v>
      </c>
      <c r="M58" s="67">
        <v>938</v>
      </c>
      <c r="N58" s="68">
        <v>16</v>
      </c>
      <c r="O58" s="98">
        <v>954</v>
      </c>
      <c r="P58" s="67">
        <v>976</v>
      </c>
      <c r="Q58" s="68">
        <v>30</v>
      </c>
      <c r="R58" s="98">
        <v>1006</v>
      </c>
      <c r="S58" s="67">
        <v>948</v>
      </c>
      <c r="T58" s="68">
        <v>112</v>
      </c>
      <c r="U58" s="98">
        <v>1060</v>
      </c>
      <c r="V58" s="67">
        <v>965</v>
      </c>
      <c r="W58" s="68">
        <v>129</v>
      </c>
      <c r="X58" s="98">
        <v>1094</v>
      </c>
      <c r="Y58" s="67">
        <v>1087</v>
      </c>
      <c r="Z58" s="68">
        <v>62</v>
      </c>
      <c r="AA58" s="98">
        <v>1149</v>
      </c>
      <c r="AB58" s="67">
        <v>1252</v>
      </c>
      <c r="AC58" s="68">
        <v>61</v>
      </c>
      <c r="AD58" s="98">
        <v>1313</v>
      </c>
      <c r="AE58" s="67">
        <v>1312</v>
      </c>
      <c r="AF58" s="68">
        <v>61</v>
      </c>
      <c r="AG58" s="98">
        <v>1373</v>
      </c>
      <c r="AH58" s="67">
        <v>1372</v>
      </c>
      <c r="AI58" s="68">
        <v>36</v>
      </c>
      <c r="AJ58" s="98">
        <v>1408</v>
      </c>
      <c r="AK58" s="67">
        <v>1211</v>
      </c>
      <c r="AL58" s="68">
        <v>31</v>
      </c>
      <c r="AM58" s="98">
        <v>1242</v>
      </c>
      <c r="AN58" s="67">
        <v>1334</v>
      </c>
      <c r="AO58" s="68">
        <v>25</v>
      </c>
      <c r="AP58" s="68">
        <v>1359</v>
      </c>
      <c r="AQ58" s="67">
        <v>1363</v>
      </c>
      <c r="AR58" s="68">
        <v>17</v>
      </c>
      <c r="AS58" s="68">
        <v>1380</v>
      </c>
      <c r="AT58" s="67">
        <v>1568</v>
      </c>
      <c r="AU58" s="68">
        <v>12</v>
      </c>
      <c r="AV58" s="68">
        <v>1580</v>
      </c>
      <c r="AW58" s="67">
        <v>1485</v>
      </c>
      <c r="AX58" s="68">
        <v>9</v>
      </c>
      <c r="AY58" s="68">
        <v>1494</v>
      </c>
      <c r="AZ58" s="67">
        <v>1156</v>
      </c>
      <c r="BA58" s="68">
        <v>5</v>
      </c>
      <c r="BB58" s="68">
        <v>1161</v>
      </c>
      <c r="BC58" s="67">
        <v>893</v>
      </c>
      <c r="BD58" s="68">
        <v>3</v>
      </c>
      <c r="BE58" s="68">
        <v>896</v>
      </c>
      <c r="BF58" s="67">
        <v>758</v>
      </c>
      <c r="BG58" s="68">
        <v>0</v>
      </c>
      <c r="BH58" s="68">
        <v>758</v>
      </c>
      <c r="BI58" s="67">
        <v>394</v>
      </c>
      <c r="BJ58" s="68">
        <v>0</v>
      </c>
      <c r="BK58" s="68">
        <v>394</v>
      </c>
      <c r="BL58" s="67">
        <v>110</v>
      </c>
      <c r="BM58" s="68">
        <v>1</v>
      </c>
      <c r="BN58" s="68">
        <v>111</v>
      </c>
      <c r="BO58" s="67">
        <v>15</v>
      </c>
      <c r="BP58" s="68">
        <v>0</v>
      </c>
      <c r="BQ58" s="68">
        <v>15</v>
      </c>
    </row>
    <row r="59" spans="1:69" ht="26.25" customHeight="1">
      <c r="A59" s="47"/>
      <c r="B59" s="57"/>
      <c r="C59" s="53" t="s">
        <v>0</v>
      </c>
      <c r="D59" s="110">
        <f>G59+J59+M59+P59+S59+V59+Y59+AB59+AE59+AH59+AK59+AN59+AQ59+AT59+AW59+AZ59+BC59+BF59+BI59+BL59+BO59</f>
        <v>6111</v>
      </c>
      <c r="E59" s="108">
        <f>H59+K59+N59+Q59+T59+W59+Z59+AC59+AF59+AI59+AL59+AO59+AR59+AU59+AX59+BA59+BD59+BG59+BJ59+BM59+BP59</f>
        <v>87</v>
      </c>
      <c r="F59" s="113">
        <f t="shared" si="18"/>
        <v>6198</v>
      </c>
      <c r="G59" s="65">
        <v>202</v>
      </c>
      <c r="H59" s="65">
        <v>2</v>
      </c>
      <c r="I59" s="109">
        <v>204</v>
      </c>
      <c r="J59" s="65">
        <v>291</v>
      </c>
      <c r="K59" s="65">
        <v>2</v>
      </c>
      <c r="L59" s="109">
        <v>293</v>
      </c>
      <c r="M59" s="65">
        <v>324</v>
      </c>
      <c r="N59" s="65">
        <v>0</v>
      </c>
      <c r="O59" s="109">
        <v>324</v>
      </c>
      <c r="P59" s="65">
        <v>380</v>
      </c>
      <c r="Q59" s="65">
        <v>6</v>
      </c>
      <c r="R59" s="109">
        <v>386</v>
      </c>
      <c r="S59" s="65">
        <v>492</v>
      </c>
      <c r="T59" s="65">
        <v>18</v>
      </c>
      <c r="U59" s="109">
        <v>510</v>
      </c>
      <c r="V59" s="65">
        <v>303</v>
      </c>
      <c r="W59" s="65">
        <v>20</v>
      </c>
      <c r="X59" s="109">
        <v>323</v>
      </c>
      <c r="Y59" s="65">
        <v>331</v>
      </c>
      <c r="Z59" s="65">
        <v>16</v>
      </c>
      <c r="AA59" s="109">
        <v>347</v>
      </c>
      <c r="AB59" s="65">
        <v>411</v>
      </c>
      <c r="AC59" s="65">
        <v>4</v>
      </c>
      <c r="AD59" s="109">
        <v>415</v>
      </c>
      <c r="AE59" s="65">
        <v>393</v>
      </c>
      <c r="AF59" s="65">
        <v>7</v>
      </c>
      <c r="AG59" s="109">
        <v>400</v>
      </c>
      <c r="AH59" s="65">
        <v>380</v>
      </c>
      <c r="AI59" s="65">
        <v>7</v>
      </c>
      <c r="AJ59" s="109">
        <v>387</v>
      </c>
      <c r="AK59" s="65">
        <v>339</v>
      </c>
      <c r="AL59" s="65">
        <v>1</v>
      </c>
      <c r="AM59" s="109">
        <v>340</v>
      </c>
      <c r="AN59" s="65">
        <v>363</v>
      </c>
      <c r="AO59" s="65">
        <v>0</v>
      </c>
      <c r="AP59" s="64">
        <v>363</v>
      </c>
      <c r="AQ59" s="65">
        <v>407</v>
      </c>
      <c r="AR59" s="65">
        <v>1</v>
      </c>
      <c r="AS59" s="64">
        <v>408</v>
      </c>
      <c r="AT59" s="65">
        <v>454</v>
      </c>
      <c r="AU59" s="65">
        <v>0</v>
      </c>
      <c r="AV59" s="64">
        <v>454</v>
      </c>
      <c r="AW59" s="65">
        <v>428</v>
      </c>
      <c r="AX59" s="65">
        <v>2</v>
      </c>
      <c r="AY59" s="64">
        <v>430</v>
      </c>
      <c r="AZ59" s="65">
        <v>268</v>
      </c>
      <c r="BA59" s="65">
        <v>0</v>
      </c>
      <c r="BB59" s="64">
        <v>268</v>
      </c>
      <c r="BC59" s="65">
        <v>187</v>
      </c>
      <c r="BD59" s="65">
        <v>0</v>
      </c>
      <c r="BE59" s="64">
        <v>187</v>
      </c>
      <c r="BF59" s="65">
        <v>109</v>
      </c>
      <c r="BG59" s="65">
        <v>1</v>
      </c>
      <c r="BH59" s="64">
        <v>110</v>
      </c>
      <c r="BI59" s="65">
        <v>41</v>
      </c>
      <c r="BJ59" s="65">
        <v>0</v>
      </c>
      <c r="BK59" s="64">
        <v>41</v>
      </c>
      <c r="BL59" s="65">
        <v>8</v>
      </c>
      <c r="BM59" s="65">
        <v>0</v>
      </c>
      <c r="BN59" s="64">
        <v>8</v>
      </c>
      <c r="BO59" s="65">
        <v>0</v>
      </c>
      <c r="BP59" s="65">
        <v>0</v>
      </c>
      <c r="BQ59" s="64">
        <v>0</v>
      </c>
    </row>
    <row r="60" spans="1:69" ht="26.25" customHeight="1">
      <c r="A60" s="47"/>
      <c r="B60" s="57" t="s">
        <v>45</v>
      </c>
      <c r="C60" s="54" t="s">
        <v>1</v>
      </c>
      <c r="D60" s="110">
        <f>G60+J60+M60+P60+S60+V60+Y60+AB60+AE60+AH60+AK60+AN60+AQ60+AT60+AW60+AZ60+BC60+BF60+BI60+BL60+BO60</f>
        <v>5715</v>
      </c>
      <c r="E60" s="111">
        <f>H60+K60+N60+Q60+T60+W60+Z60+AC60+AF60+AI60+AL60+AO60+AR60+AU60+AX60+BA60+BD60+BG60+BJ60+BM60+BP60</f>
        <v>50</v>
      </c>
      <c r="F60" s="112">
        <f t="shared" si="18"/>
        <v>5765</v>
      </c>
      <c r="G60" s="65">
        <v>190</v>
      </c>
      <c r="H60" s="65">
        <v>0</v>
      </c>
      <c r="I60" s="112">
        <v>190</v>
      </c>
      <c r="J60" s="65">
        <v>280</v>
      </c>
      <c r="K60" s="65">
        <v>0</v>
      </c>
      <c r="L60" s="112">
        <v>280</v>
      </c>
      <c r="M60" s="65">
        <v>278</v>
      </c>
      <c r="N60" s="65">
        <v>2</v>
      </c>
      <c r="O60" s="112">
        <v>280</v>
      </c>
      <c r="P60" s="65">
        <v>252</v>
      </c>
      <c r="Q60" s="65">
        <v>2</v>
      </c>
      <c r="R60" s="112">
        <v>254</v>
      </c>
      <c r="S60" s="65">
        <v>241</v>
      </c>
      <c r="T60" s="65">
        <v>11</v>
      </c>
      <c r="U60" s="112">
        <v>252</v>
      </c>
      <c r="V60" s="65">
        <v>231</v>
      </c>
      <c r="W60" s="65">
        <v>7</v>
      </c>
      <c r="X60" s="112">
        <v>238</v>
      </c>
      <c r="Y60" s="65">
        <v>264</v>
      </c>
      <c r="Z60" s="65">
        <v>5</v>
      </c>
      <c r="AA60" s="112">
        <v>269</v>
      </c>
      <c r="AB60" s="65">
        <v>332</v>
      </c>
      <c r="AC60" s="65">
        <v>0</v>
      </c>
      <c r="AD60" s="112">
        <v>332</v>
      </c>
      <c r="AE60" s="65">
        <v>358</v>
      </c>
      <c r="AF60" s="65">
        <v>6</v>
      </c>
      <c r="AG60" s="112">
        <v>364</v>
      </c>
      <c r="AH60" s="65">
        <v>357</v>
      </c>
      <c r="AI60" s="65">
        <v>7</v>
      </c>
      <c r="AJ60" s="112">
        <v>364</v>
      </c>
      <c r="AK60" s="65">
        <v>344</v>
      </c>
      <c r="AL60" s="65">
        <v>6</v>
      </c>
      <c r="AM60" s="112">
        <v>350</v>
      </c>
      <c r="AN60" s="65">
        <v>387</v>
      </c>
      <c r="AO60" s="65">
        <v>2</v>
      </c>
      <c r="AP60" s="66">
        <v>389</v>
      </c>
      <c r="AQ60" s="65">
        <v>421</v>
      </c>
      <c r="AR60" s="65">
        <v>0</v>
      </c>
      <c r="AS60" s="66">
        <v>421</v>
      </c>
      <c r="AT60" s="65">
        <v>466</v>
      </c>
      <c r="AU60" s="65">
        <v>1</v>
      </c>
      <c r="AV60" s="66">
        <v>467</v>
      </c>
      <c r="AW60" s="65">
        <v>409</v>
      </c>
      <c r="AX60" s="65">
        <v>0</v>
      </c>
      <c r="AY60" s="66">
        <v>409</v>
      </c>
      <c r="AZ60" s="65">
        <v>298</v>
      </c>
      <c r="BA60" s="65">
        <v>0</v>
      </c>
      <c r="BB60" s="66">
        <v>298</v>
      </c>
      <c r="BC60" s="65">
        <v>244</v>
      </c>
      <c r="BD60" s="65">
        <v>1</v>
      </c>
      <c r="BE60" s="66">
        <v>245</v>
      </c>
      <c r="BF60" s="65">
        <v>199</v>
      </c>
      <c r="BG60" s="65">
        <v>0</v>
      </c>
      <c r="BH60" s="66">
        <v>199</v>
      </c>
      <c r="BI60" s="65">
        <v>121</v>
      </c>
      <c r="BJ60" s="65">
        <v>0</v>
      </c>
      <c r="BK60" s="66">
        <v>121</v>
      </c>
      <c r="BL60" s="65">
        <v>35</v>
      </c>
      <c r="BM60" s="65">
        <v>0</v>
      </c>
      <c r="BN60" s="66">
        <v>35</v>
      </c>
      <c r="BO60" s="65">
        <v>8</v>
      </c>
      <c r="BP60" s="65">
        <v>0</v>
      </c>
      <c r="BQ60" s="66">
        <v>8</v>
      </c>
    </row>
    <row r="61" spans="1:69" ht="26.25" customHeight="1" thickBot="1">
      <c r="A61" s="47"/>
      <c r="B61" s="58"/>
      <c r="C61" s="56" t="s">
        <v>2</v>
      </c>
      <c r="D61" s="95">
        <f>D59+D60</f>
        <v>11826</v>
      </c>
      <c r="E61" s="96">
        <f>E59+E60</f>
        <v>137</v>
      </c>
      <c r="F61" s="96">
        <f t="shared" si="18"/>
        <v>11963</v>
      </c>
      <c r="G61" s="67">
        <v>392</v>
      </c>
      <c r="H61" s="68">
        <v>2</v>
      </c>
      <c r="I61" s="98">
        <v>394</v>
      </c>
      <c r="J61" s="67">
        <v>571</v>
      </c>
      <c r="K61" s="68">
        <v>2</v>
      </c>
      <c r="L61" s="98">
        <v>573</v>
      </c>
      <c r="M61" s="67">
        <v>602</v>
      </c>
      <c r="N61" s="68">
        <v>2</v>
      </c>
      <c r="O61" s="98">
        <v>604</v>
      </c>
      <c r="P61" s="67">
        <v>632</v>
      </c>
      <c r="Q61" s="68">
        <v>8</v>
      </c>
      <c r="R61" s="98">
        <v>640</v>
      </c>
      <c r="S61" s="67">
        <v>733</v>
      </c>
      <c r="T61" s="68">
        <v>29</v>
      </c>
      <c r="U61" s="98">
        <v>762</v>
      </c>
      <c r="V61" s="67">
        <v>534</v>
      </c>
      <c r="W61" s="68">
        <v>27</v>
      </c>
      <c r="X61" s="98">
        <v>561</v>
      </c>
      <c r="Y61" s="67">
        <v>595</v>
      </c>
      <c r="Z61" s="68">
        <v>21</v>
      </c>
      <c r="AA61" s="98">
        <v>616</v>
      </c>
      <c r="AB61" s="67">
        <v>743</v>
      </c>
      <c r="AC61" s="68">
        <v>4</v>
      </c>
      <c r="AD61" s="98">
        <v>747</v>
      </c>
      <c r="AE61" s="67">
        <v>751</v>
      </c>
      <c r="AF61" s="68">
        <v>13</v>
      </c>
      <c r="AG61" s="98">
        <v>764</v>
      </c>
      <c r="AH61" s="67">
        <v>737</v>
      </c>
      <c r="AI61" s="68">
        <v>14</v>
      </c>
      <c r="AJ61" s="98">
        <v>751</v>
      </c>
      <c r="AK61" s="67">
        <v>683</v>
      </c>
      <c r="AL61" s="68">
        <v>7</v>
      </c>
      <c r="AM61" s="98">
        <v>690</v>
      </c>
      <c r="AN61" s="67">
        <v>750</v>
      </c>
      <c r="AO61" s="68">
        <v>2</v>
      </c>
      <c r="AP61" s="68">
        <v>752</v>
      </c>
      <c r="AQ61" s="67">
        <v>828</v>
      </c>
      <c r="AR61" s="68">
        <v>1</v>
      </c>
      <c r="AS61" s="68">
        <v>829</v>
      </c>
      <c r="AT61" s="67">
        <v>920</v>
      </c>
      <c r="AU61" s="68">
        <v>1</v>
      </c>
      <c r="AV61" s="68">
        <v>921</v>
      </c>
      <c r="AW61" s="67">
        <v>837</v>
      </c>
      <c r="AX61" s="68">
        <v>2</v>
      </c>
      <c r="AY61" s="68">
        <v>839</v>
      </c>
      <c r="AZ61" s="67">
        <v>566</v>
      </c>
      <c r="BA61" s="68">
        <v>0</v>
      </c>
      <c r="BB61" s="68">
        <v>566</v>
      </c>
      <c r="BC61" s="67">
        <v>431</v>
      </c>
      <c r="BD61" s="68">
        <v>1</v>
      </c>
      <c r="BE61" s="68">
        <v>432</v>
      </c>
      <c r="BF61" s="67">
        <v>308</v>
      </c>
      <c r="BG61" s="68">
        <v>1</v>
      </c>
      <c r="BH61" s="68">
        <v>309</v>
      </c>
      <c r="BI61" s="67">
        <v>162</v>
      </c>
      <c r="BJ61" s="68">
        <v>0</v>
      </c>
      <c r="BK61" s="68">
        <v>162</v>
      </c>
      <c r="BL61" s="67">
        <v>43</v>
      </c>
      <c r="BM61" s="68">
        <v>0</v>
      </c>
      <c r="BN61" s="68">
        <v>43</v>
      </c>
      <c r="BO61" s="67">
        <v>8</v>
      </c>
      <c r="BP61" s="68">
        <v>0</v>
      </c>
      <c r="BQ61" s="68">
        <v>8</v>
      </c>
    </row>
    <row r="62" spans="1:69" ht="26.25" customHeight="1">
      <c r="A62" s="47"/>
      <c r="B62" s="57"/>
      <c r="C62" s="53" t="s">
        <v>46</v>
      </c>
      <c r="D62" s="110">
        <f>G62+J62+M62+P62+S62+V62+Y62+AB62+AE62+AH62+AK62+AN62+AQ62+AT62+AW62+AZ62+BC62+BF62+BI62+BL62+BO62</f>
        <v>10150</v>
      </c>
      <c r="E62" s="108">
        <f>H62+K62+N62+Q62+T62+W62+Z62+AC62+AF62+AI62+AL62+AO62+AR62+AU62+AX62+BA62+BD62+BG62+BJ62+BM62+BP62</f>
        <v>509</v>
      </c>
      <c r="F62" s="113">
        <f t="shared" si="18"/>
        <v>10659</v>
      </c>
      <c r="G62" s="65">
        <v>478</v>
      </c>
      <c r="H62" s="65">
        <v>28</v>
      </c>
      <c r="I62" s="109">
        <v>506</v>
      </c>
      <c r="J62" s="65">
        <v>611</v>
      </c>
      <c r="K62" s="65">
        <v>23</v>
      </c>
      <c r="L62" s="109">
        <v>634</v>
      </c>
      <c r="M62" s="65">
        <v>621</v>
      </c>
      <c r="N62" s="65">
        <v>19</v>
      </c>
      <c r="O62" s="109">
        <v>640</v>
      </c>
      <c r="P62" s="65">
        <v>603</v>
      </c>
      <c r="Q62" s="65">
        <v>33</v>
      </c>
      <c r="R62" s="109">
        <v>636</v>
      </c>
      <c r="S62" s="65">
        <v>558</v>
      </c>
      <c r="T62" s="65">
        <v>55</v>
      </c>
      <c r="U62" s="109">
        <v>613</v>
      </c>
      <c r="V62" s="65">
        <v>553</v>
      </c>
      <c r="W62" s="65">
        <v>74</v>
      </c>
      <c r="X62" s="109">
        <v>627</v>
      </c>
      <c r="Y62" s="65">
        <v>608</v>
      </c>
      <c r="Z62" s="65">
        <v>45</v>
      </c>
      <c r="AA62" s="109">
        <v>653</v>
      </c>
      <c r="AB62" s="65">
        <v>703</v>
      </c>
      <c r="AC62" s="65">
        <v>61</v>
      </c>
      <c r="AD62" s="109">
        <v>764</v>
      </c>
      <c r="AE62" s="65">
        <v>819</v>
      </c>
      <c r="AF62" s="65">
        <v>34</v>
      </c>
      <c r="AG62" s="109">
        <v>853</v>
      </c>
      <c r="AH62" s="65">
        <v>818</v>
      </c>
      <c r="AI62" s="65">
        <v>40</v>
      </c>
      <c r="AJ62" s="109">
        <v>858</v>
      </c>
      <c r="AK62" s="65">
        <v>630</v>
      </c>
      <c r="AL62" s="65">
        <v>28</v>
      </c>
      <c r="AM62" s="109">
        <v>658</v>
      </c>
      <c r="AN62" s="65">
        <v>537</v>
      </c>
      <c r="AO62" s="65">
        <v>30</v>
      </c>
      <c r="AP62" s="64">
        <v>567</v>
      </c>
      <c r="AQ62" s="65">
        <v>521</v>
      </c>
      <c r="AR62" s="65">
        <v>19</v>
      </c>
      <c r="AS62" s="64">
        <v>540</v>
      </c>
      <c r="AT62" s="65">
        <v>588</v>
      </c>
      <c r="AU62" s="65">
        <v>10</v>
      </c>
      <c r="AV62" s="64">
        <v>598</v>
      </c>
      <c r="AW62" s="65">
        <v>572</v>
      </c>
      <c r="AX62" s="65">
        <v>6</v>
      </c>
      <c r="AY62" s="64">
        <v>578</v>
      </c>
      <c r="AZ62" s="65">
        <v>417</v>
      </c>
      <c r="BA62" s="65">
        <v>3</v>
      </c>
      <c r="BB62" s="64">
        <v>420</v>
      </c>
      <c r="BC62" s="65">
        <v>260</v>
      </c>
      <c r="BD62" s="65">
        <v>1</v>
      </c>
      <c r="BE62" s="64">
        <v>261</v>
      </c>
      <c r="BF62" s="65">
        <v>166</v>
      </c>
      <c r="BG62" s="65">
        <v>0</v>
      </c>
      <c r="BH62" s="64">
        <v>166</v>
      </c>
      <c r="BI62" s="65">
        <v>72</v>
      </c>
      <c r="BJ62" s="65">
        <v>0</v>
      </c>
      <c r="BK62" s="64">
        <v>72</v>
      </c>
      <c r="BL62" s="65">
        <v>13</v>
      </c>
      <c r="BM62" s="65">
        <v>0</v>
      </c>
      <c r="BN62" s="64">
        <v>13</v>
      </c>
      <c r="BO62" s="65">
        <v>2</v>
      </c>
      <c r="BP62" s="65">
        <v>0</v>
      </c>
      <c r="BQ62" s="64">
        <v>2</v>
      </c>
    </row>
    <row r="63" spans="1:69" ht="26.25" customHeight="1">
      <c r="A63" s="47"/>
      <c r="B63" s="57" t="s">
        <v>47</v>
      </c>
      <c r="C63" s="54" t="s">
        <v>1</v>
      </c>
      <c r="D63" s="110">
        <f>G63+J63+M63+P63+S63+V63+Y63+AB63+AE63+AH63+AK63+AN63+AQ63+AT63+AW63+AZ63+BC63+BF63+BI63+BL63+BO63</f>
        <v>10206</v>
      </c>
      <c r="E63" s="111">
        <f>H63+K63+N63+Q63+T63+W63+Z63+AC63+AF63+AI63+AL63+AO63+AR63+AU63+AX63+BA63+BD63+BG63+BJ63+BM63+BP63</f>
        <v>439</v>
      </c>
      <c r="F63" s="112">
        <f t="shared" si="18"/>
        <v>10645</v>
      </c>
      <c r="G63" s="65">
        <v>490</v>
      </c>
      <c r="H63" s="65">
        <v>18</v>
      </c>
      <c r="I63" s="112">
        <v>508</v>
      </c>
      <c r="J63" s="65">
        <v>610</v>
      </c>
      <c r="K63" s="65">
        <v>28</v>
      </c>
      <c r="L63" s="112">
        <v>638</v>
      </c>
      <c r="M63" s="65">
        <v>587</v>
      </c>
      <c r="N63" s="65">
        <v>27</v>
      </c>
      <c r="O63" s="112">
        <v>614</v>
      </c>
      <c r="P63" s="65">
        <v>560</v>
      </c>
      <c r="Q63" s="65">
        <v>21</v>
      </c>
      <c r="R63" s="112">
        <v>581</v>
      </c>
      <c r="S63" s="65">
        <v>510</v>
      </c>
      <c r="T63" s="65">
        <v>21</v>
      </c>
      <c r="U63" s="112">
        <v>531</v>
      </c>
      <c r="V63" s="65">
        <v>449</v>
      </c>
      <c r="W63" s="65">
        <v>37</v>
      </c>
      <c r="X63" s="112">
        <v>486</v>
      </c>
      <c r="Y63" s="65">
        <v>584</v>
      </c>
      <c r="Z63" s="65">
        <v>44</v>
      </c>
      <c r="AA63" s="112">
        <v>628</v>
      </c>
      <c r="AB63" s="65">
        <v>691</v>
      </c>
      <c r="AC63" s="65">
        <v>56</v>
      </c>
      <c r="AD63" s="112">
        <v>747</v>
      </c>
      <c r="AE63" s="65">
        <v>729</v>
      </c>
      <c r="AF63" s="65">
        <v>36</v>
      </c>
      <c r="AG63" s="112">
        <v>765</v>
      </c>
      <c r="AH63" s="65">
        <v>718</v>
      </c>
      <c r="AI63" s="65">
        <v>48</v>
      </c>
      <c r="AJ63" s="112">
        <v>766</v>
      </c>
      <c r="AK63" s="65">
        <v>564</v>
      </c>
      <c r="AL63" s="65">
        <v>40</v>
      </c>
      <c r="AM63" s="112">
        <v>604</v>
      </c>
      <c r="AN63" s="65">
        <v>558</v>
      </c>
      <c r="AO63" s="65">
        <v>27</v>
      </c>
      <c r="AP63" s="66">
        <v>585</v>
      </c>
      <c r="AQ63" s="65">
        <v>541</v>
      </c>
      <c r="AR63" s="65">
        <v>16</v>
      </c>
      <c r="AS63" s="66">
        <v>557</v>
      </c>
      <c r="AT63" s="65">
        <v>588</v>
      </c>
      <c r="AU63" s="65">
        <v>10</v>
      </c>
      <c r="AV63" s="66">
        <v>598</v>
      </c>
      <c r="AW63" s="65">
        <v>585</v>
      </c>
      <c r="AX63" s="65">
        <v>5</v>
      </c>
      <c r="AY63" s="66">
        <v>590</v>
      </c>
      <c r="AZ63" s="65">
        <v>474</v>
      </c>
      <c r="BA63" s="65">
        <v>3</v>
      </c>
      <c r="BB63" s="66">
        <v>477</v>
      </c>
      <c r="BC63" s="65">
        <v>381</v>
      </c>
      <c r="BD63" s="65">
        <v>1</v>
      </c>
      <c r="BE63" s="66">
        <v>382</v>
      </c>
      <c r="BF63" s="65">
        <v>340</v>
      </c>
      <c r="BG63" s="65">
        <v>1</v>
      </c>
      <c r="BH63" s="66">
        <v>341</v>
      </c>
      <c r="BI63" s="65">
        <v>171</v>
      </c>
      <c r="BJ63" s="65">
        <v>0</v>
      </c>
      <c r="BK63" s="66">
        <v>171</v>
      </c>
      <c r="BL63" s="65">
        <v>63</v>
      </c>
      <c r="BM63" s="65">
        <v>0</v>
      </c>
      <c r="BN63" s="66">
        <v>63</v>
      </c>
      <c r="BO63" s="65">
        <v>13</v>
      </c>
      <c r="BP63" s="65">
        <v>0</v>
      </c>
      <c r="BQ63" s="66">
        <v>13</v>
      </c>
    </row>
    <row r="64" spans="1:69" ht="26.25" customHeight="1" thickBot="1">
      <c r="A64" s="47"/>
      <c r="B64" s="58"/>
      <c r="C64" s="56" t="s">
        <v>2</v>
      </c>
      <c r="D64" s="95">
        <f>D62+D63</f>
        <v>20356</v>
      </c>
      <c r="E64" s="96">
        <f>E62+E63</f>
        <v>948</v>
      </c>
      <c r="F64" s="96">
        <f t="shared" si="18"/>
        <v>21304</v>
      </c>
      <c r="G64" s="67">
        <v>968</v>
      </c>
      <c r="H64" s="68">
        <v>46</v>
      </c>
      <c r="I64" s="98">
        <v>1014</v>
      </c>
      <c r="J64" s="67">
        <v>1221</v>
      </c>
      <c r="K64" s="68">
        <v>51</v>
      </c>
      <c r="L64" s="98">
        <v>1272</v>
      </c>
      <c r="M64" s="67">
        <v>1208</v>
      </c>
      <c r="N64" s="68">
        <v>46</v>
      </c>
      <c r="O64" s="98">
        <v>1254</v>
      </c>
      <c r="P64" s="67">
        <v>1163</v>
      </c>
      <c r="Q64" s="68">
        <v>54</v>
      </c>
      <c r="R64" s="98">
        <v>1217</v>
      </c>
      <c r="S64" s="67">
        <v>1068</v>
      </c>
      <c r="T64" s="68">
        <v>76</v>
      </c>
      <c r="U64" s="98">
        <v>1144</v>
      </c>
      <c r="V64" s="67">
        <v>1002</v>
      </c>
      <c r="W64" s="68">
        <v>111</v>
      </c>
      <c r="X64" s="98">
        <v>1113</v>
      </c>
      <c r="Y64" s="67">
        <v>1192</v>
      </c>
      <c r="Z64" s="68">
        <v>89</v>
      </c>
      <c r="AA64" s="98">
        <v>1281</v>
      </c>
      <c r="AB64" s="67">
        <v>1394</v>
      </c>
      <c r="AC64" s="68">
        <v>117</v>
      </c>
      <c r="AD64" s="98">
        <v>1511</v>
      </c>
      <c r="AE64" s="67">
        <v>1548</v>
      </c>
      <c r="AF64" s="68">
        <v>70</v>
      </c>
      <c r="AG64" s="98">
        <v>1618</v>
      </c>
      <c r="AH64" s="67">
        <v>1536</v>
      </c>
      <c r="AI64" s="68">
        <v>88</v>
      </c>
      <c r="AJ64" s="98">
        <v>1624</v>
      </c>
      <c r="AK64" s="67">
        <v>1194</v>
      </c>
      <c r="AL64" s="68">
        <v>68</v>
      </c>
      <c r="AM64" s="98">
        <v>1262</v>
      </c>
      <c r="AN64" s="67">
        <v>1095</v>
      </c>
      <c r="AO64" s="68">
        <v>57</v>
      </c>
      <c r="AP64" s="68">
        <v>1152</v>
      </c>
      <c r="AQ64" s="67">
        <v>1062</v>
      </c>
      <c r="AR64" s="68">
        <v>35</v>
      </c>
      <c r="AS64" s="68">
        <v>1097</v>
      </c>
      <c r="AT64" s="67">
        <v>1176</v>
      </c>
      <c r="AU64" s="68">
        <v>20</v>
      </c>
      <c r="AV64" s="68">
        <v>1196</v>
      </c>
      <c r="AW64" s="67">
        <v>1157</v>
      </c>
      <c r="AX64" s="68">
        <v>11</v>
      </c>
      <c r="AY64" s="68">
        <v>1168</v>
      </c>
      <c r="AZ64" s="67">
        <v>891</v>
      </c>
      <c r="BA64" s="68">
        <v>6</v>
      </c>
      <c r="BB64" s="68">
        <v>897</v>
      </c>
      <c r="BC64" s="67">
        <v>641</v>
      </c>
      <c r="BD64" s="68">
        <v>2</v>
      </c>
      <c r="BE64" s="68">
        <v>643</v>
      </c>
      <c r="BF64" s="67">
        <v>506</v>
      </c>
      <c r="BG64" s="68">
        <v>1</v>
      </c>
      <c r="BH64" s="68">
        <v>507</v>
      </c>
      <c r="BI64" s="67">
        <v>243</v>
      </c>
      <c r="BJ64" s="68">
        <v>0</v>
      </c>
      <c r="BK64" s="68">
        <v>243</v>
      </c>
      <c r="BL64" s="67">
        <v>76</v>
      </c>
      <c r="BM64" s="68">
        <v>0</v>
      </c>
      <c r="BN64" s="68">
        <v>76</v>
      </c>
      <c r="BO64" s="67">
        <v>15</v>
      </c>
      <c r="BP64" s="68">
        <v>0</v>
      </c>
      <c r="BQ64" s="68">
        <v>15</v>
      </c>
    </row>
    <row r="65" spans="1:69" ht="26.25" customHeight="1">
      <c r="A65" s="47"/>
      <c r="B65" s="57"/>
      <c r="C65" s="53" t="s">
        <v>0</v>
      </c>
      <c r="D65" s="110">
        <f>G65+J65+M65+P65+S65+V65+Y65+AB65+AE65+AH65+AK65+AN65+AQ65+AT65+AW65+AZ65+BC65+BF65+BI65+BL65+BO65</f>
        <v>3504</v>
      </c>
      <c r="E65" s="108">
        <f>H65+K65+N65+Q65+T65+W65+Z65+AC65+AF65+AI65+AL65+AO65+AR65+AU65+AX65+BA65+BD65+BG65+BJ65+BM65+BP65</f>
        <v>115</v>
      </c>
      <c r="F65" s="113">
        <f t="shared" si="18"/>
        <v>3619</v>
      </c>
      <c r="G65" s="65">
        <v>167</v>
      </c>
      <c r="H65" s="65">
        <v>2</v>
      </c>
      <c r="I65" s="109">
        <v>169</v>
      </c>
      <c r="J65" s="65">
        <v>191</v>
      </c>
      <c r="K65" s="65">
        <v>5</v>
      </c>
      <c r="L65" s="109">
        <v>196</v>
      </c>
      <c r="M65" s="65">
        <v>189</v>
      </c>
      <c r="N65" s="65">
        <v>4</v>
      </c>
      <c r="O65" s="109">
        <v>193</v>
      </c>
      <c r="P65" s="65">
        <v>181</v>
      </c>
      <c r="Q65" s="65">
        <v>3</v>
      </c>
      <c r="R65" s="109">
        <v>184</v>
      </c>
      <c r="S65" s="65">
        <v>151</v>
      </c>
      <c r="T65" s="65">
        <v>22</v>
      </c>
      <c r="U65" s="109">
        <v>173</v>
      </c>
      <c r="V65" s="65">
        <v>188</v>
      </c>
      <c r="W65" s="65">
        <v>19</v>
      </c>
      <c r="X65" s="109">
        <v>207</v>
      </c>
      <c r="Y65" s="65">
        <v>191</v>
      </c>
      <c r="Z65" s="65">
        <v>15</v>
      </c>
      <c r="AA65" s="109">
        <v>206</v>
      </c>
      <c r="AB65" s="65">
        <v>221</v>
      </c>
      <c r="AC65" s="65">
        <v>8</v>
      </c>
      <c r="AD65" s="109">
        <v>229</v>
      </c>
      <c r="AE65" s="65">
        <v>263</v>
      </c>
      <c r="AF65" s="65">
        <v>9</v>
      </c>
      <c r="AG65" s="109">
        <v>272</v>
      </c>
      <c r="AH65" s="65">
        <v>298</v>
      </c>
      <c r="AI65" s="65">
        <v>12</v>
      </c>
      <c r="AJ65" s="109">
        <v>310</v>
      </c>
      <c r="AK65" s="65">
        <v>202</v>
      </c>
      <c r="AL65" s="65">
        <v>4</v>
      </c>
      <c r="AM65" s="109">
        <v>206</v>
      </c>
      <c r="AN65" s="65">
        <v>176</v>
      </c>
      <c r="AO65" s="65">
        <v>4</v>
      </c>
      <c r="AP65" s="64">
        <v>180</v>
      </c>
      <c r="AQ65" s="65">
        <v>234</v>
      </c>
      <c r="AR65" s="65">
        <v>3</v>
      </c>
      <c r="AS65" s="64">
        <v>237</v>
      </c>
      <c r="AT65" s="65">
        <v>245</v>
      </c>
      <c r="AU65" s="65">
        <v>3</v>
      </c>
      <c r="AV65" s="64">
        <v>248</v>
      </c>
      <c r="AW65" s="65">
        <v>243</v>
      </c>
      <c r="AX65" s="65">
        <v>1</v>
      </c>
      <c r="AY65" s="64">
        <v>244</v>
      </c>
      <c r="AZ65" s="65">
        <v>189</v>
      </c>
      <c r="BA65" s="65">
        <v>1</v>
      </c>
      <c r="BB65" s="64">
        <v>190</v>
      </c>
      <c r="BC65" s="65">
        <v>85</v>
      </c>
      <c r="BD65" s="65">
        <v>0</v>
      </c>
      <c r="BE65" s="64">
        <v>85</v>
      </c>
      <c r="BF65" s="65">
        <v>58</v>
      </c>
      <c r="BG65" s="65">
        <v>0</v>
      </c>
      <c r="BH65" s="64">
        <v>58</v>
      </c>
      <c r="BI65" s="65">
        <v>27</v>
      </c>
      <c r="BJ65" s="65">
        <v>0</v>
      </c>
      <c r="BK65" s="64">
        <v>27</v>
      </c>
      <c r="BL65" s="65">
        <v>5</v>
      </c>
      <c r="BM65" s="65">
        <v>0</v>
      </c>
      <c r="BN65" s="64">
        <v>5</v>
      </c>
      <c r="BO65" s="65">
        <v>0</v>
      </c>
      <c r="BP65" s="65">
        <v>0</v>
      </c>
      <c r="BQ65" s="64">
        <v>0</v>
      </c>
    </row>
    <row r="66" spans="1:69" ht="26.25" customHeight="1">
      <c r="A66" s="47"/>
      <c r="B66" s="57" t="s">
        <v>48</v>
      </c>
      <c r="C66" s="54" t="s">
        <v>1</v>
      </c>
      <c r="D66" s="110">
        <f>G66+J66+M66+P66+S66+V66+Y66+AB66+AE66+AH66+AK66+AN66+AQ66+AT66+AW66+AZ66+BC66+BF66+BI66+BL66+BO66</f>
        <v>3663</v>
      </c>
      <c r="E66" s="111">
        <f>H66+K66+N66+Q66+T66+W66+Z66+AC66+AF66+AI66+AL66+AO66+AR66+AU66+AX66+BA66+BD66+BG66+BJ66+BM66+BP66</f>
        <v>82</v>
      </c>
      <c r="F66" s="112">
        <f t="shared" si="18"/>
        <v>3745</v>
      </c>
      <c r="G66" s="65">
        <v>143</v>
      </c>
      <c r="H66" s="65">
        <v>4</v>
      </c>
      <c r="I66" s="112">
        <v>147</v>
      </c>
      <c r="J66" s="65">
        <v>205</v>
      </c>
      <c r="K66" s="65">
        <v>4</v>
      </c>
      <c r="L66" s="112">
        <v>209</v>
      </c>
      <c r="M66" s="65">
        <v>198</v>
      </c>
      <c r="N66" s="65">
        <v>4</v>
      </c>
      <c r="O66" s="112">
        <v>202</v>
      </c>
      <c r="P66" s="65">
        <v>216</v>
      </c>
      <c r="Q66" s="65">
        <v>4</v>
      </c>
      <c r="R66" s="112">
        <v>220</v>
      </c>
      <c r="S66" s="65">
        <v>163</v>
      </c>
      <c r="T66" s="65">
        <v>0</v>
      </c>
      <c r="U66" s="112">
        <v>163</v>
      </c>
      <c r="V66" s="65">
        <v>145</v>
      </c>
      <c r="W66" s="65">
        <v>8</v>
      </c>
      <c r="X66" s="112">
        <v>153</v>
      </c>
      <c r="Y66" s="65">
        <v>176</v>
      </c>
      <c r="Z66" s="65">
        <v>6</v>
      </c>
      <c r="AA66" s="112">
        <v>182</v>
      </c>
      <c r="AB66" s="65">
        <v>234</v>
      </c>
      <c r="AC66" s="65">
        <v>14</v>
      </c>
      <c r="AD66" s="112">
        <v>248</v>
      </c>
      <c r="AE66" s="65">
        <v>234</v>
      </c>
      <c r="AF66" s="65">
        <v>9</v>
      </c>
      <c r="AG66" s="112">
        <v>243</v>
      </c>
      <c r="AH66" s="65">
        <v>244</v>
      </c>
      <c r="AI66" s="65">
        <v>10</v>
      </c>
      <c r="AJ66" s="112">
        <v>254</v>
      </c>
      <c r="AK66" s="65">
        <v>180</v>
      </c>
      <c r="AL66" s="65">
        <v>14</v>
      </c>
      <c r="AM66" s="112">
        <v>194</v>
      </c>
      <c r="AN66" s="65">
        <v>192</v>
      </c>
      <c r="AO66" s="65">
        <v>4</v>
      </c>
      <c r="AP66" s="66">
        <v>196</v>
      </c>
      <c r="AQ66" s="65">
        <v>257</v>
      </c>
      <c r="AR66" s="65">
        <v>0</v>
      </c>
      <c r="AS66" s="66">
        <v>257</v>
      </c>
      <c r="AT66" s="65">
        <v>245</v>
      </c>
      <c r="AU66" s="65">
        <v>0</v>
      </c>
      <c r="AV66" s="66">
        <v>245</v>
      </c>
      <c r="AW66" s="65">
        <v>252</v>
      </c>
      <c r="AX66" s="65">
        <v>1</v>
      </c>
      <c r="AY66" s="66">
        <v>253</v>
      </c>
      <c r="AZ66" s="65">
        <v>201</v>
      </c>
      <c r="BA66" s="65">
        <v>0</v>
      </c>
      <c r="BB66" s="66">
        <v>201</v>
      </c>
      <c r="BC66" s="65">
        <v>127</v>
      </c>
      <c r="BD66" s="65">
        <v>0</v>
      </c>
      <c r="BE66" s="66">
        <v>127</v>
      </c>
      <c r="BF66" s="65">
        <v>142</v>
      </c>
      <c r="BG66" s="65">
        <v>0</v>
      </c>
      <c r="BH66" s="66">
        <v>142</v>
      </c>
      <c r="BI66" s="65">
        <v>70</v>
      </c>
      <c r="BJ66" s="65">
        <v>0</v>
      </c>
      <c r="BK66" s="66">
        <v>70</v>
      </c>
      <c r="BL66" s="65">
        <v>33</v>
      </c>
      <c r="BM66" s="65">
        <v>0</v>
      </c>
      <c r="BN66" s="66">
        <v>33</v>
      </c>
      <c r="BO66" s="65">
        <v>6</v>
      </c>
      <c r="BP66" s="65">
        <v>0</v>
      </c>
      <c r="BQ66" s="66">
        <v>6</v>
      </c>
    </row>
    <row r="67" spans="1:69" ht="26.25" customHeight="1" thickBot="1">
      <c r="A67" s="47"/>
      <c r="B67" s="58"/>
      <c r="C67" s="56" t="s">
        <v>2</v>
      </c>
      <c r="D67" s="95">
        <f>D65+D66</f>
        <v>7167</v>
      </c>
      <c r="E67" s="96">
        <f>E65+E66</f>
        <v>197</v>
      </c>
      <c r="F67" s="96">
        <f t="shared" si="18"/>
        <v>7364</v>
      </c>
      <c r="G67" s="67">
        <v>310</v>
      </c>
      <c r="H67" s="68">
        <v>6</v>
      </c>
      <c r="I67" s="98">
        <v>316</v>
      </c>
      <c r="J67" s="67">
        <v>396</v>
      </c>
      <c r="K67" s="68">
        <v>9</v>
      </c>
      <c r="L67" s="98">
        <v>405</v>
      </c>
      <c r="M67" s="67">
        <v>387</v>
      </c>
      <c r="N67" s="68">
        <v>8</v>
      </c>
      <c r="O67" s="98">
        <v>395</v>
      </c>
      <c r="P67" s="67">
        <v>397</v>
      </c>
      <c r="Q67" s="68">
        <v>7</v>
      </c>
      <c r="R67" s="98">
        <v>404</v>
      </c>
      <c r="S67" s="67">
        <v>314</v>
      </c>
      <c r="T67" s="68">
        <v>22</v>
      </c>
      <c r="U67" s="98">
        <v>336</v>
      </c>
      <c r="V67" s="67">
        <v>333</v>
      </c>
      <c r="W67" s="68">
        <v>27</v>
      </c>
      <c r="X67" s="98">
        <v>360</v>
      </c>
      <c r="Y67" s="67">
        <v>367</v>
      </c>
      <c r="Z67" s="68">
        <v>21</v>
      </c>
      <c r="AA67" s="98">
        <v>388</v>
      </c>
      <c r="AB67" s="67">
        <v>455</v>
      </c>
      <c r="AC67" s="68">
        <v>22</v>
      </c>
      <c r="AD67" s="98">
        <v>477</v>
      </c>
      <c r="AE67" s="67">
        <v>497</v>
      </c>
      <c r="AF67" s="68">
        <v>18</v>
      </c>
      <c r="AG67" s="98">
        <v>515</v>
      </c>
      <c r="AH67" s="67">
        <v>542</v>
      </c>
      <c r="AI67" s="68">
        <v>22</v>
      </c>
      <c r="AJ67" s="98">
        <v>564</v>
      </c>
      <c r="AK67" s="67">
        <v>382</v>
      </c>
      <c r="AL67" s="68">
        <v>18</v>
      </c>
      <c r="AM67" s="98">
        <v>400</v>
      </c>
      <c r="AN67" s="67">
        <v>368</v>
      </c>
      <c r="AO67" s="68">
        <v>8</v>
      </c>
      <c r="AP67" s="68">
        <v>376</v>
      </c>
      <c r="AQ67" s="67">
        <v>491</v>
      </c>
      <c r="AR67" s="68">
        <v>3</v>
      </c>
      <c r="AS67" s="68">
        <v>494</v>
      </c>
      <c r="AT67" s="67">
        <v>490</v>
      </c>
      <c r="AU67" s="68">
        <v>3</v>
      </c>
      <c r="AV67" s="68">
        <v>493</v>
      </c>
      <c r="AW67" s="67">
        <v>495</v>
      </c>
      <c r="AX67" s="68">
        <v>2</v>
      </c>
      <c r="AY67" s="68">
        <v>497</v>
      </c>
      <c r="AZ67" s="67">
        <v>390</v>
      </c>
      <c r="BA67" s="68">
        <v>1</v>
      </c>
      <c r="BB67" s="68">
        <v>391</v>
      </c>
      <c r="BC67" s="67">
        <v>212</v>
      </c>
      <c r="BD67" s="68">
        <v>0</v>
      </c>
      <c r="BE67" s="68">
        <v>212</v>
      </c>
      <c r="BF67" s="67">
        <v>200</v>
      </c>
      <c r="BG67" s="68">
        <v>0</v>
      </c>
      <c r="BH67" s="68">
        <v>200</v>
      </c>
      <c r="BI67" s="67">
        <v>97</v>
      </c>
      <c r="BJ67" s="68">
        <v>0</v>
      </c>
      <c r="BK67" s="68">
        <v>97</v>
      </c>
      <c r="BL67" s="67">
        <v>38</v>
      </c>
      <c r="BM67" s="68">
        <v>0</v>
      </c>
      <c r="BN67" s="68">
        <v>38</v>
      </c>
      <c r="BO67" s="67">
        <v>6</v>
      </c>
      <c r="BP67" s="68">
        <v>0</v>
      </c>
      <c r="BQ67" s="68">
        <v>6</v>
      </c>
    </row>
    <row r="68" spans="1:69" ht="26.25" customHeight="1">
      <c r="A68" s="47"/>
      <c r="B68" s="57"/>
      <c r="C68" s="53" t="s">
        <v>0</v>
      </c>
      <c r="D68" s="110">
        <f>G68+J68+M68+P68+S68+V68+Y68+AB68+AE68+AH68+AK68+AN68+AQ68+AT68+AW68+AZ68+BC68+BF68+BI68+BL68+BO68</f>
        <v>3309</v>
      </c>
      <c r="E68" s="108">
        <f>H68+K68+N68+Q68+T68+W68+Z68+AC68+AF68+AI68+AL68+AO68+AR68+AU68+AX68+BA68+BD68+BG68+BJ68+BM68+BP68</f>
        <v>32</v>
      </c>
      <c r="F68" s="113">
        <f t="shared" si="18"/>
        <v>3341</v>
      </c>
      <c r="G68" s="65">
        <v>120</v>
      </c>
      <c r="H68" s="65">
        <v>0</v>
      </c>
      <c r="I68" s="109">
        <v>120</v>
      </c>
      <c r="J68" s="65">
        <v>156</v>
      </c>
      <c r="K68" s="65">
        <v>1</v>
      </c>
      <c r="L68" s="109">
        <v>157</v>
      </c>
      <c r="M68" s="65">
        <v>150</v>
      </c>
      <c r="N68" s="65">
        <v>0</v>
      </c>
      <c r="O68" s="109">
        <v>150</v>
      </c>
      <c r="P68" s="65">
        <v>186</v>
      </c>
      <c r="Q68" s="65">
        <v>1</v>
      </c>
      <c r="R68" s="109">
        <v>187</v>
      </c>
      <c r="S68" s="65">
        <v>161</v>
      </c>
      <c r="T68" s="65">
        <v>8</v>
      </c>
      <c r="U68" s="109">
        <v>169</v>
      </c>
      <c r="V68" s="65">
        <v>154</v>
      </c>
      <c r="W68" s="65">
        <v>8</v>
      </c>
      <c r="X68" s="109">
        <v>162</v>
      </c>
      <c r="Y68" s="65">
        <v>145</v>
      </c>
      <c r="Z68" s="65">
        <v>3</v>
      </c>
      <c r="AA68" s="109">
        <v>148</v>
      </c>
      <c r="AB68" s="65">
        <v>180</v>
      </c>
      <c r="AC68" s="65">
        <v>5</v>
      </c>
      <c r="AD68" s="109">
        <v>185</v>
      </c>
      <c r="AE68" s="65">
        <v>207</v>
      </c>
      <c r="AF68" s="65">
        <v>3</v>
      </c>
      <c r="AG68" s="109">
        <v>210</v>
      </c>
      <c r="AH68" s="65">
        <v>248</v>
      </c>
      <c r="AI68" s="65">
        <v>1</v>
      </c>
      <c r="AJ68" s="109">
        <v>249</v>
      </c>
      <c r="AK68" s="65">
        <v>207</v>
      </c>
      <c r="AL68" s="65">
        <v>0</v>
      </c>
      <c r="AM68" s="109">
        <v>207</v>
      </c>
      <c r="AN68" s="65">
        <v>197</v>
      </c>
      <c r="AO68" s="65">
        <v>1</v>
      </c>
      <c r="AP68" s="64">
        <v>198</v>
      </c>
      <c r="AQ68" s="65">
        <v>236</v>
      </c>
      <c r="AR68" s="65">
        <v>0</v>
      </c>
      <c r="AS68" s="64">
        <v>236</v>
      </c>
      <c r="AT68" s="65">
        <v>262</v>
      </c>
      <c r="AU68" s="65">
        <v>1</v>
      </c>
      <c r="AV68" s="64">
        <v>263</v>
      </c>
      <c r="AW68" s="65">
        <v>276</v>
      </c>
      <c r="AX68" s="65">
        <v>0</v>
      </c>
      <c r="AY68" s="64">
        <v>276</v>
      </c>
      <c r="AZ68" s="65">
        <v>203</v>
      </c>
      <c r="BA68" s="65">
        <v>0</v>
      </c>
      <c r="BB68" s="64">
        <v>203</v>
      </c>
      <c r="BC68" s="65">
        <v>119</v>
      </c>
      <c r="BD68" s="65">
        <v>0</v>
      </c>
      <c r="BE68" s="64">
        <v>119</v>
      </c>
      <c r="BF68" s="65">
        <v>69</v>
      </c>
      <c r="BG68" s="65">
        <v>0</v>
      </c>
      <c r="BH68" s="64">
        <v>69</v>
      </c>
      <c r="BI68" s="65">
        <v>30</v>
      </c>
      <c r="BJ68" s="65">
        <v>0</v>
      </c>
      <c r="BK68" s="64">
        <v>30</v>
      </c>
      <c r="BL68" s="65">
        <v>3</v>
      </c>
      <c r="BM68" s="65">
        <v>0</v>
      </c>
      <c r="BN68" s="64">
        <v>3</v>
      </c>
      <c r="BO68" s="65">
        <v>0</v>
      </c>
      <c r="BP68" s="65">
        <v>0</v>
      </c>
      <c r="BQ68" s="64">
        <v>0</v>
      </c>
    </row>
    <row r="69" spans="1:69" ht="26.25" customHeight="1">
      <c r="A69" s="47"/>
      <c r="B69" s="57" t="s">
        <v>49</v>
      </c>
      <c r="C69" s="54" t="s">
        <v>1</v>
      </c>
      <c r="D69" s="110">
        <f>G69+J69+M69+P69+S69+V69+Y69+AB69+AE69+AH69+AK69+AN69+AQ69+AT69+AW69+AZ69+BC69+BF69+BI69+BL69+BO69</f>
        <v>3526</v>
      </c>
      <c r="E69" s="111">
        <f>H69+K69+N69+Q69+T69+W69+Z69+AC69+AF69+AI69+AL69+AO69+AR69+AU69+AX69+BA69+BD69+BG69+BJ69+BM69+BP69</f>
        <v>36</v>
      </c>
      <c r="F69" s="112">
        <f t="shared" si="18"/>
        <v>3562</v>
      </c>
      <c r="G69" s="65">
        <v>100</v>
      </c>
      <c r="H69" s="65">
        <v>0</v>
      </c>
      <c r="I69" s="112">
        <v>100</v>
      </c>
      <c r="J69" s="65">
        <v>113</v>
      </c>
      <c r="K69" s="65">
        <v>0</v>
      </c>
      <c r="L69" s="112">
        <v>113</v>
      </c>
      <c r="M69" s="65">
        <v>159</v>
      </c>
      <c r="N69" s="65">
        <v>0</v>
      </c>
      <c r="O69" s="112">
        <v>159</v>
      </c>
      <c r="P69" s="65">
        <v>179</v>
      </c>
      <c r="Q69" s="65">
        <v>3</v>
      </c>
      <c r="R69" s="112">
        <v>182</v>
      </c>
      <c r="S69" s="65">
        <v>153</v>
      </c>
      <c r="T69" s="65">
        <v>9</v>
      </c>
      <c r="U69" s="112">
        <v>162</v>
      </c>
      <c r="V69" s="65">
        <v>131</v>
      </c>
      <c r="W69" s="65">
        <v>4</v>
      </c>
      <c r="X69" s="112">
        <v>135</v>
      </c>
      <c r="Y69" s="65">
        <v>157</v>
      </c>
      <c r="Z69" s="65">
        <v>5</v>
      </c>
      <c r="AA69" s="112">
        <v>162</v>
      </c>
      <c r="AB69" s="65">
        <v>166</v>
      </c>
      <c r="AC69" s="65">
        <v>2</v>
      </c>
      <c r="AD69" s="112">
        <v>168</v>
      </c>
      <c r="AE69" s="65">
        <v>205</v>
      </c>
      <c r="AF69" s="65">
        <v>2</v>
      </c>
      <c r="AG69" s="112">
        <v>207</v>
      </c>
      <c r="AH69" s="65">
        <v>233</v>
      </c>
      <c r="AI69" s="65">
        <v>3</v>
      </c>
      <c r="AJ69" s="112">
        <v>236</v>
      </c>
      <c r="AK69" s="65">
        <v>195</v>
      </c>
      <c r="AL69" s="65">
        <v>4</v>
      </c>
      <c r="AM69" s="112">
        <v>199</v>
      </c>
      <c r="AN69" s="65">
        <v>217</v>
      </c>
      <c r="AO69" s="65">
        <v>4</v>
      </c>
      <c r="AP69" s="66">
        <v>221</v>
      </c>
      <c r="AQ69" s="65">
        <v>227</v>
      </c>
      <c r="AR69" s="65">
        <v>0</v>
      </c>
      <c r="AS69" s="66">
        <v>227</v>
      </c>
      <c r="AT69" s="65">
        <v>289</v>
      </c>
      <c r="AU69" s="65">
        <v>0</v>
      </c>
      <c r="AV69" s="66">
        <v>289</v>
      </c>
      <c r="AW69" s="65">
        <v>272</v>
      </c>
      <c r="AX69" s="65">
        <v>0</v>
      </c>
      <c r="AY69" s="66">
        <v>272</v>
      </c>
      <c r="AZ69" s="65">
        <v>245</v>
      </c>
      <c r="BA69" s="65">
        <v>0</v>
      </c>
      <c r="BB69" s="66">
        <v>245</v>
      </c>
      <c r="BC69" s="65">
        <v>202</v>
      </c>
      <c r="BD69" s="65">
        <v>0</v>
      </c>
      <c r="BE69" s="66">
        <v>202</v>
      </c>
      <c r="BF69" s="65">
        <v>164</v>
      </c>
      <c r="BG69" s="65">
        <v>0</v>
      </c>
      <c r="BH69" s="66">
        <v>164</v>
      </c>
      <c r="BI69" s="65">
        <v>90</v>
      </c>
      <c r="BJ69" s="65">
        <v>0</v>
      </c>
      <c r="BK69" s="66">
        <v>90</v>
      </c>
      <c r="BL69" s="65">
        <v>22</v>
      </c>
      <c r="BM69" s="65">
        <v>0</v>
      </c>
      <c r="BN69" s="66">
        <v>22</v>
      </c>
      <c r="BO69" s="65">
        <v>7</v>
      </c>
      <c r="BP69" s="65">
        <v>0</v>
      </c>
      <c r="BQ69" s="66">
        <v>7</v>
      </c>
    </row>
    <row r="70" spans="1:69" ht="26.25" customHeight="1" thickBot="1">
      <c r="A70" s="47"/>
      <c r="B70" s="58"/>
      <c r="C70" s="56" t="s">
        <v>2</v>
      </c>
      <c r="D70" s="95">
        <f>D68+D69</f>
        <v>6835</v>
      </c>
      <c r="E70" s="96">
        <f>E68+E69</f>
        <v>68</v>
      </c>
      <c r="F70" s="96">
        <f t="shared" si="18"/>
        <v>6903</v>
      </c>
      <c r="G70" s="67">
        <v>220</v>
      </c>
      <c r="H70" s="68">
        <v>0</v>
      </c>
      <c r="I70" s="98">
        <v>220</v>
      </c>
      <c r="J70" s="67">
        <v>269</v>
      </c>
      <c r="K70" s="68">
        <v>1</v>
      </c>
      <c r="L70" s="98">
        <v>270</v>
      </c>
      <c r="M70" s="67">
        <v>309</v>
      </c>
      <c r="N70" s="68">
        <v>0</v>
      </c>
      <c r="O70" s="98">
        <v>309</v>
      </c>
      <c r="P70" s="67">
        <v>365</v>
      </c>
      <c r="Q70" s="68">
        <v>4</v>
      </c>
      <c r="R70" s="98">
        <v>369</v>
      </c>
      <c r="S70" s="67">
        <v>314</v>
      </c>
      <c r="T70" s="68">
        <v>17</v>
      </c>
      <c r="U70" s="98">
        <v>331</v>
      </c>
      <c r="V70" s="67">
        <v>285</v>
      </c>
      <c r="W70" s="68">
        <v>12</v>
      </c>
      <c r="X70" s="98">
        <v>297</v>
      </c>
      <c r="Y70" s="67">
        <v>302</v>
      </c>
      <c r="Z70" s="68">
        <v>8</v>
      </c>
      <c r="AA70" s="98">
        <v>310</v>
      </c>
      <c r="AB70" s="67">
        <v>346</v>
      </c>
      <c r="AC70" s="68">
        <v>7</v>
      </c>
      <c r="AD70" s="98">
        <v>353</v>
      </c>
      <c r="AE70" s="67">
        <v>412</v>
      </c>
      <c r="AF70" s="68">
        <v>5</v>
      </c>
      <c r="AG70" s="98">
        <v>417</v>
      </c>
      <c r="AH70" s="67">
        <v>481</v>
      </c>
      <c r="AI70" s="68">
        <v>4</v>
      </c>
      <c r="AJ70" s="98">
        <v>485</v>
      </c>
      <c r="AK70" s="67">
        <v>402</v>
      </c>
      <c r="AL70" s="68">
        <v>4</v>
      </c>
      <c r="AM70" s="98">
        <v>406</v>
      </c>
      <c r="AN70" s="67">
        <v>414</v>
      </c>
      <c r="AO70" s="68">
        <v>5</v>
      </c>
      <c r="AP70" s="68">
        <v>419</v>
      </c>
      <c r="AQ70" s="67">
        <v>463</v>
      </c>
      <c r="AR70" s="68">
        <v>0</v>
      </c>
      <c r="AS70" s="68">
        <v>463</v>
      </c>
      <c r="AT70" s="67">
        <v>551</v>
      </c>
      <c r="AU70" s="68">
        <v>1</v>
      </c>
      <c r="AV70" s="68">
        <v>552</v>
      </c>
      <c r="AW70" s="67">
        <v>548</v>
      </c>
      <c r="AX70" s="68">
        <v>0</v>
      </c>
      <c r="AY70" s="68">
        <v>548</v>
      </c>
      <c r="AZ70" s="67">
        <v>448</v>
      </c>
      <c r="BA70" s="68">
        <v>0</v>
      </c>
      <c r="BB70" s="68">
        <v>448</v>
      </c>
      <c r="BC70" s="67">
        <v>321</v>
      </c>
      <c r="BD70" s="68">
        <v>0</v>
      </c>
      <c r="BE70" s="68">
        <v>321</v>
      </c>
      <c r="BF70" s="67">
        <v>233</v>
      </c>
      <c r="BG70" s="68">
        <v>0</v>
      </c>
      <c r="BH70" s="68">
        <v>233</v>
      </c>
      <c r="BI70" s="67">
        <v>120</v>
      </c>
      <c r="BJ70" s="68">
        <v>0</v>
      </c>
      <c r="BK70" s="68">
        <v>120</v>
      </c>
      <c r="BL70" s="67">
        <v>25</v>
      </c>
      <c r="BM70" s="68">
        <v>0</v>
      </c>
      <c r="BN70" s="68">
        <v>25</v>
      </c>
      <c r="BO70" s="67">
        <v>7</v>
      </c>
      <c r="BP70" s="68">
        <v>0</v>
      </c>
      <c r="BQ70" s="68">
        <v>7</v>
      </c>
    </row>
    <row r="71" spans="1:69" ht="26.25" customHeight="1">
      <c r="A71" s="47"/>
      <c r="B71" s="57"/>
      <c r="C71" s="53" t="s">
        <v>0</v>
      </c>
      <c r="D71" s="110">
        <f>G71+J71+M71+P71+S71+V71+Y71+AB71+AE71+AH71+AK71+AN71+AQ71+AT71+AW71+AZ71+BC71+BF71+BI71+BL71+BO71</f>
        <v>3682</v>
      </c>
      <c r="E71" s="108">
        <f>H71+K71+N71+Q71+T71+W71+Z71+AC71+AF71+AI71+AL71+AO71+AR71+AU71+AX71+BA71+BD71+BG71+BJ71+BM71+BP71</f>
        <v>10</v>
      </c>
      <c r="F71" s="113">
        <f t="shared" si="18"/>
        <v>3692</v>
      </c>
      <c r="G71" s="65">
        <v>184</v>
      </c>
      <c r="H71" s="65">
        <v>0</v>
      </c>
      <c r="I71" s="109">
        <v>184</v>
      </c>
      <c r="J71" s="65">
        <v>176</v>
      </c>
      <c r="K71" s="65">
        <v>0</v>
      </c>
      <c r="L71" s="109">
        <v>176</v>
      </c>
      <c r="M71" s="65">
        <v>174</v>
      </c>
      <c r="N71" s="65">
        <v>0</v>
      </c>
      <c r="O71" s="109">
        <v>174</v>
      </c>
      <c r="P71" s="65">
        <v>178</v>
      </c>
      <c r="Q71" s="65">
        <v>0</v>
      </c>
      <c r="R71" s="109">
        <v>178</v>
      </c>
      <c r="S71" s="65">
        <v>163</v>
      </c>
      <c r="T71" s="65">
        <v>1</v>
      </c>
      <c r="U71" s="109">
        <v>164</v>
      </c>
      <c r="V71" s="65">
        <v>150</v>
      </c>
      <c r="W71" s="65">
        <v>5</v>
      </c>
      <c r="X71" s="109">
        <v>155</v>
      </c>
      <c r="Y71" s="65">
        <v>210</v>
      </c>
      <c r="Z71" s="65">
        <v>2</v>
      </c>
      <c r="AA71" s="109">
        <v>212</v>
      </c>
      <c r="AB71" s="65">
        <v>224</v>
      </c>
      <c r="AC71" s="65">
        <v>0</v>
      </c>
      <c r="AD71" s="109">
        <v>224</v>
      </c>
      <c r="AE71" s="65">
        <v>236</v>
      </c>
      <c r="AF71" s="65">
        <v>0</v>
      </c>
      <c r="AG71" s="109">
        <v>236</v>
      </c>
      <c r="AH71" s="65">
        <v>237</v>
      </c>
      <c r="AI71" s="65">
        <v>0</v>
      </c>
      <c r="AJ71" s="109">
        <v>237</v>
      </c>
      <c r="AK71" s="65">
        <v>216</v>
      </c>
      <c r="AL71" s="65">
        <v>2</v>
      </c>
      <c r="AM71" s="109">
        <v>218</v>
      </c>
      <c r="AN71" s="65">
        <v>196</v>
      </c>
      <c r="AO71" s="65">
        <v>0</v>
      </c>
      <c r="AP71" s="64">
        <v>196</v>
      </c>
      <c r="AQ71" s="65">
        <v>224</v>
      </c>
      <c r="AR71" s="65">
        <v>0</v>
      </c>
      <c r="AS71" s="64">
        <v>224</v>
      </c>
      <c r="AT71" s="65">
        <v>297</v>
      </c>
      <c r="AU71" s="65">
        <v>0</v>
      </c>
      <c r="AV71" s="64">
        <v>297</v>
      </c>
      <c r="AW71" s="65">
        <v>300</v>
      </c>
      <c r="AX71" s="65">
        <v>0</v>
      </c>
      <c r="AY71" s="64">
        <v>300</v>
      </c>
      <c r="AZ71" s="65">
        <v>208</v>
      </c>
      <c r="BA71" s="65">
        <v>0</v>
      </c>
      <c r="BB71" s="64">
        <v>208</v>
      </c>
      <c r="BC71" s="65">
        <v>163</v>
      </c>
      <c r="BD71" s="65">
        <v>0</v>
      </c>
      <c r="BE71" s="64">
        <v>163</v>
      </c>
      <c r="BF71" s="65">
        <v>94</v>
      </c>
      <c r="BG71" s="65">
        <v>0</v>
      </c>
      <c r="BH71" s="64">
        <v>94</v>
      </c>
      <c r="BI71" s="65">
        <v>43</v>
      </c>
      <c r="BJ71" s="65">
        <v>0</v>
      </c>
      <c r="BK71" s="64">
        <v>43</v>
      </c>
      <c r="BL71" s="65">
        <v>7</v>
      </c>
      <c r="BM71" s="65">
        <v>0</v>
      </c>
      <c r="BN71" s="64">
        <v>7</v>
      </c>
      <c r="BO71" s="65">
        <v>2</v>
      </c>
      <c r="BP71" s="65">
        <v>0</v>
      </c>
      <c r="BQ71" s="64">
        <v>2</v>
      </c>
    </row>
    <row r="72" spans="1:69" ht="26.25" customHeight="1">
      <c r="A72" s="47"/>
      <c r="B72" s="57" t="s">
        <v>21</v>
      </c>
      <c r="C72" s="54" t="s">
        <v>1</v>
      </c>
      <c r="D72" s="110">
        <f>G72+J72+M72+P72+S72+V72+Y72+AB72+AE72+AH72+AK72+AN72+AQ72+AT72+AW72+AZ72+BC72+BF72+BI72+BL72+BO72</f>
        <v>3902</v>
      </c>
      <c r="E72" s="111">
        <f>H72+K72+N72+Q72+T72+W72+Z72+AC72+AF72+AI72+AL72+AO72+AR72+AU72+AX72+BA72+BD72+BG72+BJ72+BM72+BP72</f>
        <v>27</v>
      </c>
      <c r="F72" s="112">
        <f t="shared" si="18"/>
        <v>3929</v>
      </c>
      <c r="G72" s="65">
        <v>184</v>
      </c>
      <c r="H72" s="65">
        <v>0</v>
      </c>
      <c r="I72" s="112">
        <v>184</v>
      </c>
      <c r="J72" s="65">
        <v>157</v>
      </c>
      <c r="K72" s="65">
        <v>0</v>
      </c>
      <c r="L72" s="112">
        <v>157</v>
      </c>
      <c r="M72" s="65">
        <v>178</v>
      </c>
      <c r="N72" s="65">
        <v>0</v>
      </c>
      <c r="O72" s="112">
        <v>178</v>
      </c>
      <c r="P72" s="65">
        <v>169</v>
      </c>
      <c r="Q72" s="65">
        <v>2</v>
      </c>
      <c r="R72" s="112">
        <v>171</v>
      </c>
      <c r="S72" s="65">
        <v>147</v>
      </c>
      <c r="T72" s="65">
        <v>6</v>
      </c>
      <c r="U72" s="112">
        <v>153</v>
      </c>
      <c r="V72" s="65">
        <v>163</v>
      </c>
      <c r="W72" s="65">
        <v>2</v>
      </c>
      <c r="X72" s="112">
        <v>165</v>
      </c>
      <c r="Y72" s="65">
        <v>192</v>
      </c>
      <c r="Z72" s="65">
        <v>5</v>
      </c>
      <c r="AA72" s="112">
        <v>197</v>
      </c>
      <c r="AB72" s="65">
        <v>211</v>
      </c>
      <c r="AC72" s="65">
        <v>4</v>
      </c>
      <c r="AD72" s="112">
        <v>215</v>
      </c>
      <c r="AE72" s="65">
        <v>211</v>
      </c>
      <c r="AF72" s="65">
        <v>1</v>
      </c>
      <c r="AG72" s="112">
        <v>212</v>
      </c>
      <c r="AH72" s="65">
        <v>230</v>
      </c>
      <c r="AI72" s="65">
        <v>3</v>
      </c>
      <c r="AJ72" s="112">
        <v>233</v>
      </c>
      <c r="AK72" s="65">
        <v>210</v>
      </c>
      <c r="AL72" s="65">
        <v>1</v>
      </c>
      <c r="AM72" s="112">
        <v>211</v>
      </c>
      <c r="AN72" s="65">
        <v>198</v>
      </c>
      <c r="AO72" s="65">
        <v>0</v>
      </c>
      <c r="AP72" s="66">
        <v>198</v>
      </c>
      <c r="AQ72" s="65">
        <v>231</v>
      </c>
      <c r="AR72" s="65">
        <v>1</v>
      </c>
      <c r="AS72" s="66">
        <v>232</v>
      </c>
      <c r="AT72" s="65">
        <v>318</v>
      </c>
      <c r="AU72" s="65">
        <v>1</v>
      </c>
      <c r="AV72" s="66">
        <v>319</v>
      </c>
      <c r="AW72" s="65">
        <v>276</v>
      </c>
      <c r="AX72" s="65">
        <v>1</v>
      </c>
      <c r="AY72" s="66">
        <v>277</v>
      </c>
      <c r="AZ72" s="65">
        <v>247</v>
      </c>
      <c r="BA72" s="65">
        <v>0</v>
      </c>
      <c r="BB72" s="66">
        <v>247</v>
      </c>
      <c r="BC72" s="65">
        <v>217</v>
      </c>
      <c r="BD72" s="65">
        <v>0</v>
      </c>
      <c r="BE72" s="66">
        <v>217</v>
      </c>
      <c r="BF72" s="65">
        <v>173</v>
      </c>
      <c r="BG72" s="65">
        <v>0</v>
      </c>
      <c r="BH72" s="66">
        <v>173</v>
      </c>
      <c r="BI72" s="65">
        <v>134</v>
      </c>
      <c r="BJ72" s="65">
        <v>0</v>
      </c>
      <c r="BK72" s="66">
        <v>134</v>
      </c>
      <c r="BL72" s="65">
        <v>48</v>
      </c>
      <c r="BM72" s="65">
        <v>0</v>
      </c>
      <c r="BN72" s="66">
        <v>48</v>
      </c>
      <c r="BO72" s="65">
        <v>8</v>
      </c>
      <c r="BP72" s="65">
        <v>0</v>
      </c>
      <c r="BQ72" s="66">
        <v>8</v>
      </c>
    </row>
    <row r="73" spans="1:69" ht="26.25" customHeight="1" thickBot="1">
      <c r="A73" s="47"/>
      <c r="B73" s="75"/>
      <c r="C73" s="56" t="s">
        <v>2</v>
      </c>
      <c r="D73" s="95">
        <f>D71+D72</f>
        <v>7584</v>
      </c>
      <c r="E73" s="97">
        <f>E71+E72</f>
        <v>37</v>
      </c>
      <c r="F73" s="96">
        <f t="shared" si="18"/>
        <v>7621</v>
      </c>
      <c r="G73" s="67">
        <v>368</v>
      </c>
      <c r="H73" s="68">
        <v>0</v>
      </c>
      <c r="I73" s="98">
        <v>368</v>
      </c>
      <c r="J73" s="67">
        <v>333</v>
      </c>
      <c r="K73" s="68">
        <v>0</v>
      </c>
      <c r="L73" s="98">
        <v>333</v>
      </c>
      <c r="M73" s="67">
        <v>352</v>
      </c>
      <c r="N73" s="68">
        <v>0</v>
      </c>
      <c r="O73" s="98">
        <v>352</v>
      </c>
      <c r="P73" s="67">
        <v>347</v>
      </c>
      <c r="Q73" s="68">
        <v>2</v>
      </c>
      <c r="R73" s="98">
        <v>349</v>
      </c>
      <c r="S73" s="67">
        <v>310</v>
      </c>
      <c r="T73" s="68">
        <v>7</v>
      </c>
      <c r="U73" s="98">
        <v>317</v>
      </c>
      <c r="V73" s="67">
        <v>313</v>
      </c>
      <c r="W73" s="68">
        <v>7</v>
      </c>
      <c r="X73" s="98">
        <v>320</v>
      </c>
      <c r="Y73" s="67">
        <v>402</v>
      </c>
      <c r="Z73" s="68">
        <v>7</v>
      </c>
      <c r="AA73" s="98">
        <v>409</v>
      </c>
      <c r="AB73" s="67">
        <v>435</v>
      </c>
      <c r="AC73" s="68">
        <v>4</v>
      </c>
      <c r="AD73" s="98">
        <v>439</v>
      </c>
      <c r="AE73" s="67">
        <v>447</v>
      </c>
      <c r="AF73" s="68">
        <v>1</v>
      </c>
      <c r="AG73" s="98">
        <v>448</v>
      </c>
      <c r="AH73" s="67">
        <v>467</v>
      </c>
      <c r="AI73" s="68">
        <v>3</v>
      </c>
      <c r="AJ73" s="98">
        <v>470</v>
      </c>
      <c r="AK73" s="67">
        <v>426</v>
      </c>
      <c r="AL73" s="68">
        <v>3</v>
      </c>
      <c r="AM73" s="98">
        <v>429</v>
      </c>
      <c r="AN73" s="67">
        <v>394</v>
      </c>
      <c r="AO73" s="68">
        <v>0</v>
      </c>
      <c r="AP73" s="68">
        <v>394</v>
      </c>
      <c r="AQ73" s="67">
        <v>455</v>
      </c>
      <c r="AR73" s="68">
        <v>1</v>
      </c>
      <c r="AS73" s="68">
        <v>456</v>
      </c>
      <c r="AT73" s="67">
        <v>615</v>
      </c>
      <c r="AU73" s="68">
        <v>1</v>
      </c>
      <c r="AV73" s="68">
        <v>616</v>
      </c>
      <c r="AW73" s="67">
        <v>576</v>
      </c>
      <c r="AX73" s="68">
        <v>1</v>
      </c>
      <c r="AY73" s="68">
        <v>577</v>
      </c>
      <c r="AZ73" s="67">
        <v>455</v>
      </c>
      <c r="BA73" s="68">
        <v>0</v>
      </c>
      <c r="BB73" s="68">
        <v>455</v>
      </c>
      <c r="BC73" s="67">
        <v>380</v>
      </c>
      <c r="BD73" s="68">
        <v>0</v>
      </c>
      <c r="BE73" s="68">
        <v>380</v>
      </c>
      <c r="BF73" s="67">
        <v>267</v>
      </c>
      <c r="BG73" s="68">
        <v>0</v>
      </c>
      <c r="BH73" s="68">
        <v>267</v>
      </c>
      <c r="BI73" s="67">
        <v>177</v>
      </c>
      <c r="BJ73" s="68">
        <v>0</v>
      </c>
      <c r="BK73" s="68">
        <v>177</v>
      </c>
      <c r="BL73" s="67">
        <v>55</v>
      </c>
      <c r="BM73" s="68">
        <v>0</v>
      </c>
      <c r="BN73" s="68">
        <v>55</v>
      </c>
      <c r="BO73" s="67">
        <v>10</v>
      </c>
      <c r="BP73" s="68">
        <v>0</v>
      </c>
      <c r="BQ73" s="68">
        <v>10</v>
      </c>
    </row>
    <row r="74" spans="2:6" ht="31.5" customHeight="1">
      <c r="B74" s="86" t="s">
        <v>74</v>
      </c>
      <c r="F74" s="85"/>
    </row>
    <row r="75" ht="17.25">
      <c r="B75" s="6"/>
    </row>
    <row r="76" ht="17.25">
      <c r="B76" s="6"/>
    </row>
    <row r="77" ht="17.25">
      <c r="B77" s="6"/>
    </row>
    <row r="78" ht="17.25">
      <c r="B78" s="6"/>
    </row>
    <row r="79" ht="17.25">
      <c r="B79" s="6"/>
    </row>
    <row r="80" ht="17.25">
      <c r="B80" s="6"/>
    </row>
    <row r="81" ht="17.25">
      <c r="B81" s="6"/>
    </row>
    <row r="82" ht="17.25">
      <c r="B82" s="6"/>
    </row>
    <row r="83" ht="17.25">
      <c r="B83" s="6"/>
    </row>
    <row r="84" ht="17.25">
      <c r="B84" s="6"/>
    </row>
    <row r="85" ht="17.25">
      <c r="B85" s="6"/>
    </row>
    <row r="86" ht="17.25">
      <c r="B86" s="6"/>
    </row>
    <row r="87" ht="17.25">
      <c r="B87" s="6"/>
    </row>
    <row r="88" ht="17.25">
      <c r="B88" s="6"/>
    </row>
    <row r="89" ht="17.25">
      <c r="B89" s="6"/>
    </row>
    <row r="90" ht="17.25">
      <c r="B90" s="6"/>
    </row>
    <row r="91" ht="17.25">
      <c r="B91" s="6"/>
    </row>
    <row r="92" ht="17.25">
      <c r="B92" s="6"/>
    </row>
    <row r="93" ht="17.25">
      <c r="B93" s="6"/>
    </row>
    <row r="94" ht="17.25">
      <c r="B94" s="6"/>
    </row>
    <row r="95" ht="17.25">
      <c r="B95" s="6"/>
    </row>
  </sheetData>
  <sheetProtection/>
  <mergeCells count="22">
    <mergeCell ref="BI6:BK6"/>
    <mergeCell ref="BL6:BN6"/>
    <mergeCell ref="G6:I6"/>
    <mergeCell ref="J6:L6"/>
    <mergeCell ref="BO6:BQ6"/>
    <mergeCell ref="S6:U6"/>
    <mergeCell ref="V6:X6"/>
    <mergeCell ref="Y6:AA6"/>
    <mergeCell ref="AB6:AD6"/>
    <mergeCell ref="BC6:BE6"/>
    <mergeCell ref="AK6:AM6"/>
    <mergeCell ref="AN6:AP6"/>
    <mergeCell ref="AE6:AG6"/>
    <mergeCell ref="AH6:AJ6"/>
    <mergeCell ref="BF6:BH6"/>
    <mergeCell ref="D6:F6"/>
    <mergeCell ref="AQ6:AS6"/>
    <mergeCell ref="AT6:AV6"/>
    <mergeCell ref="AW6:AY6"/>
    <mergeCell ref="AZ6:BB6"/>
    <mergeCell ref="M6:O6"/>
    <mergeCell ref="P6:R6"/>
  </mergeCells>
  <printOptions horizontalCentered="1"/>
  <pageMargins left="0.3937007874015748" right="0.1968503937007874" top="0.4330708661417323" bottom="0.31496062992125984" header="0.35433070866141736" footer="0.15748031496062992"/>
  <pageSetup horizontalDpi="600" verticalDpi="600" orientation="landscape" pageOrder="overThenDown" paperSize="8" scale="37" r:id="rId1"/>
  <ignoredErrors>
    <ignoredError sqref="D19:E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2019-07-10T02:58:12Z</cp:lastPrinted>
  <dcterms:created xsi:type="dcterms:W3CDTF">2010-08-09T00:06:04Z</dcterms:created>
  <dcterms:modified xsi:type="dcterms:W3CDTF">2020-08-04T01:37:03Z</dcterms:modified>
  <cp:category/>
  <cp:version/>
  <cp:contentType/>
  <cp:contentStatus/>
</cp:coreProperties>
</file>