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404E24D-9EFD-4E1F-9938-3CF4513111B9}"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<sst xmlns="http://schemas.openxmlformats.org/spreadsheetml/2006/main" count="3270" uniqueCount="1054">
  <si>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</si>
  <si>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</si>
  <si>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</si>
  <si>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</si>
  <si>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</si>
  <si>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</si>
  <si>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</si>
  <si>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</si>
  <si>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</si>
  <si>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</si>
  <si>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</si>
  <si>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</si>
  <si>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</si>
  <si>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</si>
  <si>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</si>
  <si>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</si>
  <si>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</si>
  <si>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</si>
  <si>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</si>
  <si>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</si>
  <si>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</si>
  <si>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</si>
  <si>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</si>
  <si>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</si>
  <si>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</si>
  <si>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</si>
  <si>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</si>
  <si>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</si>
  <si>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</si>
  <si>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</si>
  <si>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</si>
  <si>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</si>
  <si>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</si>
  <si>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</si>
  <si>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</si>
  <si>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</si>
  <si>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</si>
  <si>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</si>
  <si>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</si>
  <si>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</si>
  <si>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</si>
  <si>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</si>
  <si>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</si>
  <si>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</si>
  <si>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</si>
  <si>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</si>
  <si>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</si>
  <si>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</si>
  <si>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</si>
  <si>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</si>
  <si>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</si>
  <si>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</si>
  <si>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</si>
  <si>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</si>
  <si>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</si>
  <si>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</si>
  <si>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</si>
  <si>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</si>
  <si>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</si>
  <si>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</si>
  <si>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</si>
  <si>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</si>
  <si>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</si>
  <si>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</si>
  <si>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</si>
  <si>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</si>
  <si>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</si>
  <si>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</si>
  <si>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</si>
  <si>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</si>
  <si>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</si>
  <si>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</si>
  <si>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</si>
  <si>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</si>
  <si>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</si>
  <si>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</si>
  <si>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</si>
  <si>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</si>
  <si>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</si>
  <si>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</si>
  <si>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</si>
  <si>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</si>
  <si>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</si>
  <si>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</si>
  <si>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</si>
  <si>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</si>
  <si>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</si>
  <si>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</si>
  <si>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</si>
  <si>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</si>
  <si>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</si>
  <si>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</si>
  <si>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</si>
  <si>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</si>
  <si>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</si>
  <si>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</si>
  <si>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</si>
  <si>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</si>
  <si>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</si>
  <si>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</si>
  <si>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</si>
  <si>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</si>
  <si>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</si>
  <si>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</si>
  <si>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</si>
  <si>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</si>
  <si>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</si>
  <si>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</si>
  <si>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</si>
  <si>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</si>
  <si>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</si>
  <si>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</si>
  <si>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</si>
  <si>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</si>
  <si>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</si>
  <si>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</si>
  <si>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</si>
  <si>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</si>
  <si>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</si>
  <si>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</si>
  <si>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</si>
  <si>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</si>
  <si>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</si>
  <si>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</si>
  <si>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</si>
  <si>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</si>
  <si>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</si>
  <si>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</si>
  <si>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</si>
  <si>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</si>
  <si>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</si>
  <si>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</si>
  <si>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</si>
  <si>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</si>
  <si>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</si>
  <si>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</si>
  <si>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</si>
  <si>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</si>
  <si>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</si>
  <si>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</si>
  <si>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</si>
  <si>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</si>
  <si>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</si>
  <si>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</si>
  <si>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</si>
  <si>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</si>
  <si>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</si>
  <si>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</si>
  <si>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</si>
  <si>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</si>
  <si>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</si>
  <si>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</si>
  <si>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</si>
  <si>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</si>
  <si>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</si>
  <si>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</si>
  <si>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</si>
  <si>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</si>
  <si>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</si>
  <si>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</si>
  <si>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</si>
  <si>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</si>
  <si>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</si>
  <si>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</si>
  <si>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</si>
  <si>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</si>
  <si>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</si>
  <si>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</si>
  <si>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</si>
  <si>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</si>
  <si>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</si>
  <si>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</si>
  <si>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</si>
  <si>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</si>
  <si>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</si>
  <si>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</si>
  <si>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</si>
  <si>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</si>
  <si>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</si>
  <si>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</si>
  <si>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</si>
  <si>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</si>
  <si>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</si>
  <si>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</si>
  <si>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</si>
  <si>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</si>
  <si>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</si>
  <si>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</si>
  <si>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</si>
  <si>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</si>
  <si>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</si>
  <si>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</si>
  <si>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</si>
  <si>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</si>
  <si>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</si>
  <si>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</si>
  <si>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</si>
  <si>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</si>
  <si>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</si>
  <si>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</si>
  <si>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</si>
  <si>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</si>
  <si>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</si>
  <si>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</si>
  <si>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</si>
  <si>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</si>
  <si>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</si>
  <si>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</si>
  <si>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</si>
  <si>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</si>
  <si>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</si>
  <si>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</si>
  <si>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</si>
  <si>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</si>
  <si>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</si>
  <si>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</si>
  <si>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</si>
  <si>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</si>
  <si>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</si>
  <si>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</si>
  <si>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</si>
  <si>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</si>
  <si>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</si>
  <si>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</si>
  <si>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</si>
  <si>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</si>
  <si>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</si>
  <si>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</si>
  <si>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</si>
  <si>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</si>
  <si>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</si>
  <si>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</si>
  <si>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</si>
  <si>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</si>
  <si>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</si>
  <si>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</si>
  <si>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</si>
  <si>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</si>
  <si>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</si>
  <si>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</si>
  <si>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</si>
  <si>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</si>
  <si>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</si>
  <si>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</si>
  <si>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</si>
  <si>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</si>
  <si>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</si>
  <si>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</si>
  <si>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</si>
  <si>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</si>
  <si>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</si>
  <si>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</si>
  <si>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</si>
  <si>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</si>
  <si>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</si>
  <si>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</si>
  <si>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</si>
  <si>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</si>
  <si>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</si>
  <si>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</si>
  <si>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</si>
  <si>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</si>
  <si>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</si>
  <si>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</si>
  <si>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</si>
  <si>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</si>
  <si>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</si>
  <si>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</si>
  <si>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</si>
  <si>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</si>
  <si>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</si>
  <si>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</si>
  <si>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</si>
  <si>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</si>
  <si>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</si>
  <si>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</si>
  <si>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</si>
  <si>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</si>
  <si>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</si>
  <si>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</si>
  <si>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</si>
  <si>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</si>
  <si>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</si>
  <si>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</si>
  <si>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</si>
  <si>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</si>
  <si>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</si>
  <si>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</si>
  <si>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</si>
  <si>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</si>
  <si>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</si>
  <si>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</si>
  <si>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</si>
  <si>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</si>
  <si>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</si>
  <si>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</si>
  <si>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</si>
  <si>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</si>
  <si>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</si>
  <si>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</si>
  <si>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</si>
  <si>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</si>
  <si>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</si>
  <si>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</si>
  <si>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</si>
  <si>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</si>
  <si>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</si>
  <si>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</si>
  <si>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</si>
  <si>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</si>
  <si>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</si>
  <si>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</si>
  <si>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</si>
  <si>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</si>
  <si>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</si>
  <si>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</si>
  <si>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</si>
  <si>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</si>
  <si>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</si>
  <si>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</si>
  <si>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</si>
  <si>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</si>
  <si>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</si>
  <si>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</si>
  <si>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</si>
  <si>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</si>
  <si>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</si>
  <si>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</si>
  <si>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</si>
  <si>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</si>
  <si>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</si>
  <si>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</si>
  <si>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</si>
  <si>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</si>
  <si>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</si>
  <si>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</si>
  <si>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</si>
  <si>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</si>
  <si>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</si>
  <si>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</si>
  <si>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</si>
  <si>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</si>
  <si>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</si>
  <si>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</si>
  <si>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</si>
  <si>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</si>
  <si>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</si>
  <si>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</si>
  <si>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</si>
  <si>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</si>
  <si>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</si>
  <si>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</si>
  <si>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</si>
  <si>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</si>
  <si>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</si>
  <si>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</si>
  <si>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</si>
  <si>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</si>
  <si>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</si>
  <si>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</si>
  <si>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</si>
  <si>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</si>
  <si>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</si>
  <si>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</si>
  <si>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</si>
  <si>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</si>
  <si>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</si>
  <si>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</si>
  <si>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</si>
  <si>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</si>
  <si>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</si>
  <si>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</si>
  <si>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</si>
  <si>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</si>
  <si>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</si>
  <si>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</si>
  <si>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</si>
  <si>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</si>
  <si>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</si>
  <si>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</si>
  <si>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</si>
  <si>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</si>
  <si>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</si>
  <si>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</si>
  <si>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</si>
  <si>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</si>
  <si>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</si>
  <si>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</si>
  <si>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</si>
  <si>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</si>
  <si>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</si>
  <si>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</si>
  <si>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</si>
  <si>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</si>
  <si>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</si>
  <si>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</si>
  <si>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</si>
  <si>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</si>
  <si>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</si>
  <si>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</si>
  <si>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</si>
  <si>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</si>
  <si>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</si>
  <si>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</si>
  <si>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</si>
  <si>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</si>
  <si>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</si>
  <si>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</si>
  <si>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</si>
  <si>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</si>
  <si>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</si>
  <si>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</si>
  <si>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</si>
  <si>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</si>
  <si>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</si>
  <si>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</si>
  <si>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</si>
  <si>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</si>
  <si>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</si>
  <si>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</si>
  <si>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</si>
  <si>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</si>
  <si>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</si>
  <si>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</si>
  <si>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</si>
  <si>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</si>
  <si>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</si>
  <si>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</si>
  <si>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</si>
  <si>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</si>
  <si>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</si>
  <si>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</si>
  <si>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</si>
  <si>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</si>
  <si>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</si>
  <si>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</si>
  <si>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</si>
  <si>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</si>
  <si>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</si>
  <si>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</si>
  <si>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</si>
  <si>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</si>
  <si>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</si>
  <si>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</si>
  <si>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</si>
  <si>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</si>
  <si>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</si>
  <si>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</si>
  <si>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</si>
  <si>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</si>
  <si>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</si>
  <si>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</si>
  <si>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</si>
  <si>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</si>
  <si>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</si>
  <si>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</si>
  <si>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</si>
  <si>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</si>
  <si>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</si>
  <si>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</si>
  <si>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</si>
  <si>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</si>
  <si>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</si>
  <si>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</si>
  <si>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</si>
  <si>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</si>
  <si>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</si>
  <si>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</si>
  <si>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</si>
  <si>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</si>
  <si>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</si>
  <si>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</si>
  <si>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</si>
  <si>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</si>
  <si>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</si>
  <si>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</si>
  <si>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</si>
  <si>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</si>
  <si>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</si>
  <si>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</si>
  <si>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</si>
  <si>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</si>
  <si>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</si>
  <si>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</si>
  <si>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</si>
  <si>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</si>
  <si>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</si>
  <si>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</si>
  <si>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</si>
  <si>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</si>
  <si>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</si>
  <si>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</si>
  <si>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</si>
  <si>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</si>
  <si>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</si>
  <si>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</si>
  <si>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</si>
  <si>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</si>
  <si>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</si>
  <si>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</si>
  <si>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</si>
  <si>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</si>
  <si>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</si>
  <si>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</si>
  <si>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</si>
  <si>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</si>
  <si>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</si>
  <si>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</si>
  <si>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</si>
  <si>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</si>
  <si>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</si>
  <si>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</si>
  <si>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</si>
  <si>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</si>
  <si>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</si>
  <si>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</si>
  <si>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</si>
  <si>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</si>
  <si>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</si>
  <si>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</si>
  <si>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</si>
  <si>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</si>
  <si>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</si>
  <si>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</si>
  <si>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</si>
  <si>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</si>
  <si>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</si>
  <si>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</si>
  <si>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</si>
  <si>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</si>
  <si>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</si>
  <si>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</si>
  <si>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</si>
  <si>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</si>
  <si>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</si>
  <si>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</si>
  <si>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</si>
  <si>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</si>
  <si>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</si>
  <si>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</si>
  <si>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</si>
  <si>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</si>
  <si>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</si>
  <si>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</si>
  <si>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</si>
  <si>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</si>
  <si>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</si>
  <si>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</si>
  <si>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</si>
  <si>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</si>
  <si>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</si>
  <si>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</si>
  <si>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</si>
  <si>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</si>
  <si>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</si>
  <si>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</si>
  <si>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</si>
  <si>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</si>
  <si>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</si>
  <si>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</si>
  <si>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</si>
  <si>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</si>
  <si>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</si>
  <si>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</si>
  <si>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</si>
  <si>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</si>
  <si>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</si>
  <si>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</si>
  <si>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</si>
  <si>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</si>
  <si>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</si>
  <si>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</si>
  <si>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</si>
  <si>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</si>
  <si>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</si>
  <si>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</si>
  <si>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</si>
  <si>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</si>
  <si>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</si>
  <si>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</si>
  <si>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</si>
  <si>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</si>
  <si>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</si>
  <si>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</si>
  <si>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</si>
  <si>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</si>
  <si>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</si>
  <si>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</si>
  <si>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</si>
  <si>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</si>
  <si>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</si>
  <si>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</si>
  <si>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</si>
  <si>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</si>
  <si>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</si>
  <si>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</si>
  <si>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</si>
  <si>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</si>
  <si>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</si>
  <si>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</si>
  <si>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</si>
  <si>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</si>
  <si>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</si>
  <si>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</si>
  <si>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</si>
  <si>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</si>
  <si>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</si>
  <si>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</si>
  <si>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</si>
  <si>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</si>
  <si>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</si>
  <si>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</si>
  <si>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</si>
  <si>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</si>
  <si>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</si>
  <si>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</si>
  <si>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</si>
  <si>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</si>
  <si>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</si>
  <si>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</si>
  <si>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</si>
  <si>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</si>
  <si>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</si>
  <si>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</si>
  <si>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</si>
  <si>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</si>
  <si>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</si>
  <si>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</si>
  <si>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</si>
  <si>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</si>
  <si>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</si>
  <si>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</si>
  <si>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</si>
  <si>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</si>
  <si>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</si>
  <si>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</si>
  <si>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</si>
  <si>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</si>
  <si>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</si>
  <si>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</si>
  <si>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</si>
  <si>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</si>
  <si>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</si>
  <si>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</si>
  <si>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</si>
  <si>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</si>
  <si>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</si>
  <si>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</si>
  <si>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</si>
  <si>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</si>
  <si>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</si>
  <si>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</si>
  <si>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</si>
  <si>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</si>
  <si>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</si>
  <si>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</si>
  <si>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</si>
  <si>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</si>
  <si>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</si>
  <si>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</si>
  <si>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</si>
  <si>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</si>
  <si>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</si>
  <si>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</si>
  <si>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</si>
  <si>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</si>
  <si>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</si>
  <si>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</si>
  <si>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</si>
  <si>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</si>
  <si>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</si>
  <si>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</si>
  <si>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</si>
  <si>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</si>
  <si>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</si>
  <si>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</si>
  <si>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</si>
  <si>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</si>
  <si>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</si>
  <si>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</si>
  <si>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</si>
  <si>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</si>
  <si>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</si>
  <si>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</si>
  <si>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</si>
  <si>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</si>
  <si>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</si>
  <si>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</si>
  <si>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</si>
  <si>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</si>
  <si>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</si>
  <si>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</si>
  <si>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</si>
  <si>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</si>
  <si>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</si>
  <si>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</si>
  <si>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</si>
  <si>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</si>
  <si>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</si>
  <si>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</si>
  <si>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</si>
  <si>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</si>
  <si>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</si>
  <si>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</si>
  <si>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</si>
  <si>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</si>
  <si>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</si>
  <si>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</si>
  <si>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</si>
  <si>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</si>
  <si>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</si>
  <si>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</si>
  <si>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</si>
  <si>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</si>
  <si>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</si>
  <si>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</si>
  <si>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</si>
  <si>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</si>
  <si>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</si>
  <si>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</si>
  <si>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</si>
  <si>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</si>
  <si>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</si>
  <si>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</si>
  <si>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</si>
  <si>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</si>
  <si>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</si>
  <si>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</si>
  <si>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</si>
  <si>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</si>
  <si>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</si>
  <si>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</si>
  <si>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</si>
  <si>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</si>
  <si>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</si>
  <si>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</si>
  <si>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</si>
  <si>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</si>
  <si>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</si>
  <si>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</si>
  <si>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</si>
  <si>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</si>
  <si>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</si>
  <si>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</si>
  <si>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</si>
  <si>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</si>
  <si>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</si>
  <si>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</si>
  <si>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</si>
  <si>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</si>
  <si>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</si>
  <si>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</si>
  <si>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</si>
  <si>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</si>
  <si>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</si>
  <si>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</si>
  <si>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</si>
  <si>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</si>
  <si>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</si>
  <si>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</si>
  <si>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</si>
  <si>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</si>
  <si>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</si>
  <si>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</si>
  <si>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</si>
  <si>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</si>
  <si>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</si>
  <si>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</si>
  <si>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</si>
  <si>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</si>
  <si>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</si>
  <si>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</si>
  <si>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</si>
  <si>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</si>
  <si>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</si>
  <si>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</si>
  <si>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</si>
  <si>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</si>
  <si>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</si>
  <si>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</si>
  <si>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</si>
  <si>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</si>
  <si>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</si>
  <si>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</si>
  <si>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</si>
  <si>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</si>
  <si>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</si>
  <si>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</si>
  <si>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</si>
  <si>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</si>
  <si>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</si>
  <si>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</si>
  <si>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</si>
  <si>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</si>
  <si>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</si>
  <si>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</si>
  <si>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</si>
  <si>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</si>
  <si>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</si>
  <si>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</si>
  <si>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</si>
  <si>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</si>
  <si>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</si>
  <si>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</si>
  <si>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</si>
  <si>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</si>
  <si>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</si>
  <si>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</si>
  <si>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</si>
  <si>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</si>
  <si>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</si>
  <si>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</si>
  <si>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</si>
  <si>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</si>
  <si>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</si>
  <si>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</si>
  <si>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</si>
  <si>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</si>
  <si>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</si>
  <si>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</si>
  <si>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</si>
  <si>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</si>
  <si>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</si>
  <si>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</si>
  <si>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</si>
  <si>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</si>
  <si>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</si>
  <si>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</si>
  <si>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</si>
  <si>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</si>
  <si>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</si>
  <si>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</si>
  <si>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</si>
  <si>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</si>
  <si>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</si>
  <si>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</si>
  <si>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</si>
  <si>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</si>
  <si>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</si>
  <si>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</si>
  <si>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</si>
  <si>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</si>
  <si>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</si>
  <si>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</si>
  <si>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</si>
  <si>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</si>
  <si>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</si>
  <si>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</si>
  <si>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</si>
  <si>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</si>
  <si>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</si>
  <si>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</si>
  <si>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</si>
  <si>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</si>
  <si>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</si>
  <si>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</si>
  <si>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</si>
  <si>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</si>
  <si>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</si>
  <si>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</si>
  <si>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</si>
  <si>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</si>
  <si>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</si>
  <si>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</si>
  <si>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</si>
  <si>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</si>
  <si>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</si>
  <si>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</si>
  <si>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</si>
  <si>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</si>
  <si>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</si>
  <si>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</si>
  <si>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</si>
  <si>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</si>
  <si>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</si>
  <si>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</si>
  <si>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</si>
  <si>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</si>
  <si>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</si>
  <si>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</si>
  <si>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</si>
  <si>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</si>
  <si>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</si>
  <si>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</si>
  <si>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</si>
  <si>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</si>
  <si>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</si>
  <si>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</si>
  <si>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</si>
  <si>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</si>
  <si>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</si>
  <si>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</si>
  <si>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</si>
  <si>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</si>
  <si>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</si>
  <si>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</si>
  <si>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</si>
  <si>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</si>
  <si>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</si>
  <si>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</si>
  <si>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</si>
  <si>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</si>
  <si>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</si>
  <si>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</si>
  <si>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</si>
  <si>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</si>
  <si>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</si>
  <si>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</si>
  <si>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</si>
  <si>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</si>
  <si>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</si>
  <si>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</si>
  <si>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</si>
  <si>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</si>
  <si>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</si>
  <si>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</si>
  <si>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</si>
  <si>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</si>
  <si>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</si>
  <si>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</si>
  <si>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</si>
  <si>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</si>
  <si>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</si>
  <si>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</si>
  <si>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</si>
  <si>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</si>
  <si>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</si>
  <si>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</si>
  <si>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</si>
  <si>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</si>
  <si>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</si>
  <si>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</si>
  <si>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</si>
  <si>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</si>
  <si>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</si>
  <si>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</si>
  <si>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</si>
  <si>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</si>
  <si>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</si>
  <si>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</si>
  <si>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</si>
  <si>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</si>
  <si>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</si>
  <si>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</si>
  <si>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</si>
  <si>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</si>
  <si>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</si>
  <si>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</si>
  <si>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</si>
  <si>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</si>
  <si>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</si>
  <si>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</si>
  <si>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</si>
  <si>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</si>
  <si>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</si>
  <si>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</si>
  <si>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</si>
  <si>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</si>
  <si>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</si>
  <si>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</si>
  <si>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</si>
  <si>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</si>
  <si>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</si>
  <si>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</si>
  <si>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</si>
  <si>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</si>
  <si>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</si>
  <si>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</si>
  <si>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</si>
  <si>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</si>
  <si>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</si>
  <si>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</si>
  <si>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</si>
  <si>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</si>
  <si>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</si>
  <si>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</si>
  <si>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</si>
  <si>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</si>
  <si>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</si>
  <si>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</si>
  <si>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</si>
  <si>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</si>
  <si>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</si>
  <si>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</si>
  <si>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</si>
  <si>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</si>
  <si>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</si>
  <si>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</si>
  <si>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</si>
  <si>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</si>
  <si>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</si>
  <si>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</si>
  <si>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</si>
  <si>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</si>
  <si>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</si>
  <si>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</si>
  <si>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</si>
  <si>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</si>
  <si>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</si>
  <si>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</si>
  <si>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</si>
  <si>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</si>
  <si>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</si>
  <si>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</si>
  <si>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</si>
  <si>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</si>
  <si>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</si>
  <si>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</si>
  <si>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</si>
  <si>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</si>
  <si>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</si>
  <si>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</si>
  <si>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</si>
  <si>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</si>
  <si>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</si>
  <si>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</si>
  <si>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</si>
  <si>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</si>
  <si>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</si>
  <si>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</si>
  <si>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</si>
  <si>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</si>
  <si>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</si>
  <si>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</si>
  <si>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</si>
  <si>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</si>
  <si>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</si>
  <si>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</si>
  <si>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</si>
  <si>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</si>
  <si>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</si>
  <si>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</si>
  <si>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</si>
  <si>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</si>
  <si>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</si>
  <si>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</si>
  <si>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</si>
  <si>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</si>
  <si>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医療法人堅田病院</t>
    <phoneticPr fontId="3"/>
  </si>
  <si>
    <t>〒520-0242 大津市本堅田三丁目３３－２４</t>
    <phoneticPr fontId="3"/>
  </si>
  <si>
    <t>〇</t>
  </si>
  <si>
    <t>医療法人</t>
  </si>
  <si>
    <t>複数の診療科で活用</t>
  </si>
  <si>
    <t>内科</t>
  </si>
  <si>
    <t>循環器内科</t>
  </si>
  <si>
    <t>消化器内科（胃腸内科）</t>
  </si>
  <si>
    <t>療養病棟入院料１</t>
  </si>
  <si>
    <t>ＤＰＣ病院ではない</t>
  </si>
  <si>
    <t>-</t>
    <phoneticPr fontId="3"/>
  </si>
  <si>
    <t>療養病棟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</si>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</sst>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45</v>
      </c>
      <c r="M103" s="258">
        <v>0</v>
      </c>
    </row>
    <row r="104" spans="1:22" s="83" customFormat="1" ht="34.5" customHeight="1">
      <c r="A104" s="244" t="s">
        <v>614</v>
      </c>
      <c r="B104" s="84"/>
      <c r="C104" s="396"/>
      <c r="D104" s="397"/>
      <c r="E104" s="428"/>
      <c r="F104" s="429"/>
      <c r="G104" s="320" t="s">
        <v>47</v>
      </c>
      <c r="H104" s="322"/>
      <c r="I104" s="420"/>
      <c r="J104" s="256">
        <f t="shared" si="0"/>
        <v>18</v>
      </c>
      <c r="K104" s="237" t="str">
        <f t="shared" si="1"/>
        <v/>
      </c>
      <c r="L104" s="258">
        <v>18</v>
      </c>
      <c r="M104" s="258"/>
    </row>
    <row r="105" spans="1:22" s="83" customFormat="1" ht="34.5" customHeight="1">
      <c r="A105" s="244" t="s">
        <v>615</v>
      </c>
      <c r="B105" s="84"/>
      <c r="C105" s="396"/>
      <c r="D105" s="397"/>
      <c r="E105" s="428"/>
      <c r="F105" s="410"/>
      <c r="G105" s="320" t="s">
        <v>48</v>
      </c>
      <c r="H105" s="322"/>
      <c r="I105" s="420"/>
      <c r="J105" s="256">
        <f t="shared" si="0"/>
        <v>27</v>
      </c>
      <c r="K105" s="237" t="str">
        <f t="shared" si="1"/>
        <v/>
      </c>
      <c r="L105" s="258">
        <v>27</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45</v>
      </c>
      <c r="M106" s="258">
        <v>0</v>
      </c>
    </row>
    <row r="107" spans="1:22" s="83" customFormat="1" ht="34.5" customHeight="1">
      <c r="A107" s="244" t="s">
        <v>614</v>
      </c>
      <c r="B107" s="84"/>
      <c r="C107" s="396"/>
      <c r="D107" s="397"/>
      <c r="E107" s="428"/>
      <c r="F107" s="429"/>
      <c r="G107" s="320" t="s">
        <v>47</v>
      </c>
      <c r="H107" s="322"/>
      <c r="I107" s="420"/>
      <c r="J107" s="256">
        <f t="shared" si="0"/>
        <v>18</v>
      </c>
      <c r="K107" s="237" t="str">
        <f t="shared" si="1"/>
        <v/>
      </c>
      <c r="L107" s="258">
        <v>18</v>
      </c>
      <c r="M107" s="258">
        <v>0</v>
      </c>
    </row>
    <row r="108" spans="1:22" s="83" customFormat="1" ht="34.5" customHeight="1">
      <c r="A108" s="244" t="s">
        <v>615</v>
      </c>
      <c r="B108" s="84"/>
      <c r="C108" s="396"/>
      <c r="D108" s="397"/>
      <c r="E108" s="409"/>
      <c r="F108" s="410"/>
      <c r="G108" s="320" t="s">
        <v>48</v>
      </c>
      <c r="H108" s="322"/>
      <c r="I108" s="420"/>
      <c r="J108" s="256">
        <f t="shared" si="0"/>
        <v>27</v>
      </c>
      <c r="K108" s="237" t="str">
        <f t="shared" si="1"/>
        <v/>
      </c>
      <c r="L108" s="258">
        <v>27</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45</v>
      </c>
      <c r="M109" s="258">
        <v>0</v>
      </c>
    </row>
    <row r="110" spans="1:22" s="83" customFormat="1" ht="34.5" customHeight="1">
      <c r="A110" s="244" t="s">
        <v>614</v>
      </c>
      <c r="B110" s="84"/>
      <c r="C110" s="396"/>
      <c r="D110" s="397"/>
      <c r="E110" s="432"/>
      <c r="F110" s="433"/>
      <c r="G110" s="317" t="s">
        <v>47</v>
      </c>
      <c r="H110" s="319"/>
      <c r="I110" s="420"/>
      <c r="J110" s="256">
        <f t="shared" si="0"/>
        <v>18</v>
      </c>
      <c r="K110" s="237" t="str">
        <f t="shared" si="1"/>
        <v/>
      </c>
      <c r="L110" s="258">
        <v>18</v>
      </c>
      <c r="M110" s="258"/>
    </row>
    <row r="111" spans="1:22" s="83" customFormat="1" ht="34.5" customHeight="1">
      <c r="A111" s="244" t="s">
        <v>615</v>
      </c>
      <c r="B111" s="84"/>
      <c r="C111" s="377"/>
      <c r="D111" s="379"/>
      <c r="E111" s="411"/>
      <c r="F111" s="412"/>
      <c r="G111" s="317" t="s">
        <v>48</v>
      </c>
      <c r="H111" s="319"/>
      <c r="I111" s="420"/>
      <c r="J111" s="256">
        <f t="shared" si="0"/>
        <v>27</v>
      </c>
      <c r="K111" s="237" t="str">
        <f t="shared" si="1"/>
        <v/>
      </c>
      <c r="L111" s="258">
        <v>27</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533</v>
      </c>
    </row>
    <row r="132" spans="1:22" s="83" customFormat="1" ht="34.5" customHeight="1">
      <c r="A132" s="244" t="s">
        <v>621</v>
      </c>
      <c r="B132" s="84"/>
      <c r="C132" s="295"/>
      <c r="D132" s="297"/>
      <c r="E132" s="320" t="s">
        <v>58</v>
      </c>
      <c r="F132" s="321"/>
      <c r="G132" s="321"/>
      <c r="H132" s="322"/>
      <c r="I132" s="389"/>
      <c r="J132" s="101"/>
      <c r="K132" s="102"/>
      <c r="L132" s="82">
        <v>18</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27</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10</v>
      </c>
      <c r="K157" s="264" t="str">
        <f t="shared" si="3"/>
        <v/>
      </c>
      <c r="L157" s="117">
        <v>10</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23</v>
      </c>
      <c r="K160" s="264" t="str">
        <f t="shared" si="3"/>
        <v/>
      </c>
      <c r="L160" s="117">
        <v>23</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4</v>
      </c>
      <c r="M269" s="147">
        <v>0</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3.3</v>
      </c>
      <c r="K272" s="81" t="str">
        <f t="shared" si="8"/>
        <v/>
      </c>
      <c r="L272" s="148">
        <v>3.3</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5.3</v>
      </c>
      <c r="K274" s="81" t="str">
        <f t="shared" si="8"/>
        <v/>
      </c>
      <c r="L274" s="148">
        <v>5.3</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25</v>
      </c>
      <c r="K392" s="81" t="str">
        <f t="shared" ref="K392:K397" si="12">IF(OR(COUNTIF(L392:M392,"未確認")&gt;0,COUNTIF(L392:M392,"~*")&gt;0),"※","")</f>
        <v/>
      </c>
      <c r="L392" s="147">
        <v>25</v>
      </c>
      <c r="M392" s="147">
        <v>0</v>
      </c>
    </row>
    <row r="393" spans="1:22" s="83" customFormat="1" ht="34.5" customHeight="1">
      <c r="A393" s="249" t="s">
        <v>773</v>
      </c>
      <c r="B393" s="84"/>
      <c r="C393" s="370"/>
      <c r="D393" s="380"/>
      <c r="E393" s="320" t="s">
        <v>224</v>
      </c>
      <c r="F393" s="321"/>
      <c r="G393" s="321"/>
      <c r="H393" s="322"/>
      <c r="I393" s="343"/>
      <c r="J393" s="140">
        <f t="shared" si="11"/>
        <v>25</v>
      </c>
      <c r="K393" s="81" t="str">
        <f t="shared" si="12"/>
        <v/>
      </c>
      <c r="L393" s="147">
        <v>25</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11564</v>
      </c>
      <c r="K396" s="81" t="str">
        <f t="shared" si="12"/>
        <v/>
      </c>
      <c r="L396" s="147">
        <v>11564</v>
      </c>
      <c r="M396" s="147">
        <v>0</v>
      </c>
    </row>
    <row r="397" spans="1:22" s="83" customFormat="1" ht="34.5" customHeight="1">
      <c r="A397" s="250" t="s">
        <v>777</v>
      </c>
      <c r="B397" s="119"/>
      <c r="C397" s="370"/>
      <c r="D397" s="320" t="s">
        <v>228</v>
      </c>
      <c r="E397" s="321"/>
      <c r="F397" s="321"/>
      <c r="G397" s="321"/>
      <c r="H397" s="322"/>
      <c r="I397" s="344"/>
      <c r="J397" s="140">
        <f t="shared" si="11"/>
        <v>34</v>
      </c>
      <c r="K397" s="81" t="str">
        <f t="shared" si="12"/>
        <v/>
      </c>
      <c r="L397" s="147">
        <v>34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25</v>
      </c>
      <c r="K405" s="81" t="str">
        <f t="shared" ref="K405:K422" si="14">IF(OR(COUNTIF(L405:M405,"未確認")&gt;0,COUNTIF(L405:M405,"~*")&gt;0),"※","")</f>
        <v/>
      </c>
      <c r="L405" s="147">
        <v>25</v>
      </c>
      <c r="M405" s="147">
        <v>0</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3</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19</v>
      </c>
      <c r="K408" s="81" t="str">
        <f t="shared" si="14"/>
        <v/>
      </c>
      <c r="L408" s="147">
        <v>19</v>
      </c>
      <c r="M408" s="147">
        <v>0</v>
      </c>
    </row>
    <row r="409" spans="1:22" s="83" customFormat="1" ht="34.5" customHeight="1">
      <c r="A409" s="251" t="s">
        <v>782</v>
      </c>
      <c r="B409" s="119"/>
      <c r="C409" s="369"/>
      <c r="D409" s="369"/>
      <c r="E409" s="317" t="s">
        <v>990</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34</v>
      </c>
      <c r="K413" s="81" t="str">
        <f t="shared" si="14"/>
        <v/>
      </c>
      <c r="L413" s="147">
        <v>34</v>
      </c>
      <c r="M413" s="147">
        <v>0</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3</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4</v>
      </c>
      <c r="M416" s="147">
        <v>0</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5</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21</v>
      </c>
      <c r="K421" s="81" t="str">
        <f t="shared" si="14"/>
        <v/>
      </c>
      <c r="L421" s="147">
        <v>21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31</v>
      </c>
      <c r="K430" s="193" t="str">
        <f>IF(OR(COUNTIF(L430:M430,"未確認")&gt;0,COUNTIF(L430:M430,"~*")&gt;0),"※","")</f>
        <v/>
      </c>
      <c r="L430" s="147">
        <v>31</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30</v>
      </c>
      <c r="K433" s="193" t="str">
        <f>IF(OR(COUNTIF(L433:M433,"未確認")&gt;0,COUNTIF(L433:M433,"~*")&gt;0),"※","")</f>
        <v/>
      </c>
      <c r="L433" s="147">
        <v>30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10</v>
      </c>
      <c r="K683" s="201" t="str">
        <f>IF(OR(COUNTIF(L683:M683,"未確認")&gt;0,COUNTIF(L683:M683,"*")&gt;0),"※","")</f>
        <v>※</v>
      </c>
      <c r="L683" s="117">
        <v>10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B7BECA-6249-415D-B3B9-AC310E3FB3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2019-12-23T01:05:12Z</dcterms:modified>
</cp:coreProperties>
</file>