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75" windowWidth="1536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<sst xmlns="http://schemas.openxmlformats.org/spreadsheetml/2006/main" count="1101" uniqueCount="614">
  <si>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</si>
  <si>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</si>
  <si>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</si>
  <si>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</si>
  <si>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</si>
  <si>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</si>
  <si>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</si>
  <si>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</si>
  <si>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</si>
  <si>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</si>
  <si>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</si>
  <si>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</si>
  <si>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</si>
  <si>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</si>
  <si>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</si>
  <si>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</si>
  <si>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</si>
  <si>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</si>
  <si>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</si>
  <si>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</si>
  <si>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</si>
  <si>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</si>
  <si>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</si>
  <si>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</si>
  <si>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</si>
  <si>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</si>
  <si>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</si>
  <si>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</si>
  <si>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</si>
  <si>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</si>
  <si>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</si>
  <si>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</si>
  <si>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</si>
  <si>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</si>
  <si>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</si>
  <si>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</si>
  <si>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</si>
  <si>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</si>
  <si>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</si>
  <si>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</si>
  <si>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</si>
  <si>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</si>
  <si>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</si>
  <si>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</si>
  <si>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</si>
  <si>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</si>
  <si>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</si>
  <si>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</si>
  <si>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</si>
  <si>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</si>
  <si>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</si>
  <si>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</si>
  <si>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</si>
  <si>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</si>
  <si>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</si>
  <si>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</si>
  <si>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</si>
  <si>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</si>
  <si>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</si>
  <si>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</si>
  <si>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</si>
  <si>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</si>
  <si>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</si>
  <si>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</si>
  <si>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</si>
  <si>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</si>
  <si>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</si>
  <si>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</si>
  <si>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</si>
  <si>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</si>
  <si>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</si>
  <si>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</si>
  <si>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</si>
  <si>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</si>
  <si>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</si>
  <si>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</si>
  <si>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</si>
  <si>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</si>
  <si>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</si>
  <si>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</si>
  <si>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</si>
  <si>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</si>
  <si>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</si>
  <si>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</si>
  <si>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</si>
  <si>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</si>
  <si>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</si>
  <si>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</si>
  <si>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</si>
  <si>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</si>
  <si>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</si>
  <si>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</si>
  <si>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</si>
  <si>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</si>
  <si>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</si>
  <si>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</si>
  <si>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</si>
  <si>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</si>
  <si>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</si>
  <si>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</si>
  <si>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</si>
  <si>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</si>
  <si>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</si>
  <si>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</si>
  <si>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</si>
  <si>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</si>
  <si>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</si>
  <si>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</si>
  <si>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</si>
  <si>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</si>
  <si>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</si>
  <si>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</si>
  <si>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</si>
  <si>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</si>
  <si>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</si>
  <si>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</si>
  <si>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</si>
  <si>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</si>
  <si>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</si>
  <si>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</si>
  <si>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</si>
  <si>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</si>
  <si>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</si>
  <si>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</si>
  <si>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</si>
  <si>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</si>
  <si>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</si>
  <si>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</si>
  <si>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</si>
  <si>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</si>
  <si>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</si>
  <si>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</si>
  <si>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</si>
  <si>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</si>
  <si>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</si>
  <si>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</si>
  <si>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</si>
  <si>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</si>
  <si>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</si>
  <si>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</si>
  <si>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</si>
  <si>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</si>
  <si>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</si>
  <si>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</si>
  <si>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</si>
  <si>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</si>
  <si>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</si>
  <si>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</si>
  <si>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</si>
  <si>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</si>
  <si>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</si>
  <si>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</si>
  <si>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</si>
  <si>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</si>
  <si>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</si>
  <si>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</si>
  <si>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</si>
  <si>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</si>
  <si>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</si>
  <si>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</si>
  <si>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</si>
  <si>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</si>
  <si>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</si>
  <si>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</si>
  <si>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</si>
  <si>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</si>
  <si>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</si>
  <si>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</si>
  <si>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</si>
  <si>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</si>
  <si>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</si>
  <si>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</si>
  <si>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</si>
  <si>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</si>
  <si>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</si>
  <si>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</si>
  <si>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</si>
  <si>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</si>
  <si>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</si>
  <si>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</si>
  <si>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</si>
  <si>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</si>
  <si>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</si>
  <si>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</si>
  <si>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</si>
  <si>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</si>
  <si>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</si>
  <si>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</si>
  <si>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</si>
  <si>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</si>
  <si>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</si>
  <si>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</si>
  <si>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</si>
  <si>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</si>
  <si>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</si>
  <si>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</si>
  <si>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</si>
  <si>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</si>
  <si>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</si>
  <si>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</si>
  <si>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</si>
  <si>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</si>
  <si>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</si>
  <si>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</si>
  <si>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</si>
  <si>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</si>
  <si>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</si>
  <si>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</si>
  <si>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滋賀県豊郷町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</si>
  <si>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</si>
  <si>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</si>
  <si>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</si>
  <si>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</si>
  <si>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</si>
  <si>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</si>
  <si>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</si>
  <si>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</si>
  <si>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</si>
  <si>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</si>
  <si>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</si>
  <si>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</si>
  <si>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</si>
  <si>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</si>
  <si>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</si>
  <si>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</si>
  <si>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</si>
  <si>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</si>
  <si>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</si>
  <si>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</si>
  <si>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</si>
  <si>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</si>
  <si>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</si>
  <si>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</si>
  <si>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</si>
  <si>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</si>
  <si>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</si>
  <si>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</si>
  <si>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</si>
  <si>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</si>
  <si>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</si>
  <si>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</si>
  <si>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</si>
  <si>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</si>
  <si>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</si>
  <si>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</si>
  <si>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</si>
  <si>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</si>
  <si>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</si>
  <si>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</si>
  <si>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</si>
  <si>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</si>
  <si>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</si>
  <si>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</si>
  <si>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</si>
  <si>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</si>
  <si>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</si>
  <si>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</si>
  <si>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</si>
  <si>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</si>
  <si>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</si>
  <si>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</si>
  <si>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</si>
  <si>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</si>
  <si>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</si>
  <si>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</si>
  <si>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</si>
  <si>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</si>
  <si>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</si>
  <si>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</si>
  <si>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</si>
  <si>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</si>
  <si>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</si>
  <si>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</si>
  <si>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</si>
  <si>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</si>
  <si>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</si>
  <si>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</si>
  <si>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</si>
  <si>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</si>
  <si>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</si>
  <si>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</si>
  <si>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</si>
  <si>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</si>
  <si>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</si>
  <si>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</si>
  <si>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</si>
  <si>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</si>
  <si>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</si>
  <si>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</si>
  <si>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</si>
  <si>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</si>
  <si>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</si>
  <si>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</si>
  <si>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</si>
  <si>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</si>
  <si>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</si>
  <si>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</si>
  <si>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</si>
  <si>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</si>
  <si>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</si>
  <si>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</si>
  <si>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</si>
  <si>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</si>
  <si>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</si>
  <si>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</si>
  <si>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</si>
  <si>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</si>
  <si>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</si>
  <si>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</si>
  <si>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</si>
  <si>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</si>
  <si>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</si>
  <si>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</si>
  <si>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</si>
  <si>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</si>
  <si>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</si>
  <si>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</si>
  <si>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</si>
  <si>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</si>
  <si>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</si>
  <si>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</si>
  <si>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</si>
  <si>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</si>
  <si>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</si>
  <si>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</si>
  <si>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</si>
  <si>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</si>
  <si>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</si>
  <si>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</si>
  <si>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</si>
  <si>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</si>
  <si>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</si>
  <si>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</si>
  <si>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</si>
  <si>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</si>
  <si>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</si>
  <si>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</si>
  <si>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</si>
  <si>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</si>
  <si>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</si>
  <si>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</si>
  <si>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</si>
  <si>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</si>
  <si>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</si>
  <si>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</si>
  <si>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</si>
  <si>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</si>
  <si>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</si>
  <si>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</si>
  <si>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</si>
  <si>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</si>
  <si>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</si>
  <si>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</si>
  <si>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</si>
  <si>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</si>
  <si>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</si>
  <si>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</si>
  <si>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</si>
  <si>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滋賀県豊郷町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</si>
  <si>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</si>
  <si>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</si>
  <si>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</si>
  <si>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</si>
  <si>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</si>
  <si>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</si>
  <si>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</si>
  <si>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</si>
  <si>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</si>
  <si>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</si>
  <si>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</si>
  <si>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</si>
  <si>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</si>
  <si>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</si>
  <si>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</si>
  <si>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</si>
  <si>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</si>
  <si>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</si>
  <si>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</si>
  <si>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</si>
  <si>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</si>
  <si>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</si>
  <si>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</si>
  <si>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</si>
  <si>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</si>
  <si>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</si>
  <si>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</si>
  <si>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</si>
  <si>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</si>
  <si>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</si>
  <si>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</si>
  <si>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</si>
  <si>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</si>
  <si>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</si>
  <si>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</si>
  <si>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</si>
  <si>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</si>
  <si>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</si>
  <si>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</si>
  <si>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</si>
  <si>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</si>
  <si>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</si>
  <si>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</si>
  <si>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</si>
  <si>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</si>
  <si>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</si>
  <si>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</si>
  <si>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</si>
  <si>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</si>
  <si>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</si>
  <si>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</si>
  <si>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</si>
  <si>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</si>
  <si>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</si>
  <si>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</si>
  <si>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</si>
  <si>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</si>
  <si>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</si>
  <si>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</si>
  <si>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</si>
  <si>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</si>
  <si>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</si>
  <si>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</si>
  <si>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</si>
  <si>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</si>
  <si>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</si>
  <si>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</si>
  <si>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</si>
  <si>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</si>
  <si>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</si>
  <si>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</si>
  <si>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</si>
  <si>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</si>
  <si>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</si>
  <si>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</si>
  <si>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</si>
  <si>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</si>
  <si>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</si>
  <si>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</si>
  <si>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</si>
  <si>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</si>
  <si>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</si>
  <si>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</si>
  <si>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</si>
  <si>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</si>
  <si>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</si>
  <si>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</si>
  <si>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</si>
  <si>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</si>
  <si>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</si>
  <si>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</si>
  <si>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</si>
  <si>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</si>
  <si>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</si>
  <si>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</si>
  <si>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</si>
  <si>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</si>
  <si>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</si>
  <si>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</si>
  <si>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</si>
  <si>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</si>
  <si>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</si>
  <si>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</si>
  <si>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</si>
  <si>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</si>
  <si>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</si>
  <si>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</si>
  <si>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</si>
  <si>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</si>
  <si>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t>
    <phoneticPr fontId="5"/>
  </si>
  <si>
    <t>-</t>
    <phoneticPr fontId="5"/>
  </si>
  <si>
    <t>-</t>
    <phoneticPr fontId="5"/>
  </si>
  <si>
    <t>(Ｆ)</t>
    <phoneticPr fontId="5"/>
  </si>
  <si>
    <t>後期高齢者医療保険事業特別会計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</si>
  <si>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</si>
  <si>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</si>
  <si>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</si>
  <si>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</si>
  <si>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</si>
  <si>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</si>
  <si>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</si>
  <si>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</si>
  <si>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</si>
  <si>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</si>
  <si>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</si>
  <si>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</si>
  <si>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</si>
  <si>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</si>
  <si>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</si>
  <si>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</si>
  <si>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</si>
  <si>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</si>
  <si>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</si>
  <si>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</si>
  <si>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</si>
  <si>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</si>
  <si>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</si>
  <si>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</si>
  <si>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</si>
  <si>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</si>
  <si>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</si>
  <si>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</si>
  <si>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</si>
  <si>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</si>
  <si>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</si>
  <si>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</si>
  <si>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</si>
  <si>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</si>
  <si>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</si>
  <si>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</si>
  <si>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</si>
  <si>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</si>
  <si>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</si>
  <si>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</si>
  <si>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</si>
  <si>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</si>
  <si>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</si>
  <si>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</si>
  <si>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</si>
  <si>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</si>
  <si>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</si>
  <si>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</si>
  <si>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</si>
  <si>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</si>
  <si>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</si>
  <si>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</si>
  <si>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</si>
  <si>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</si>
  <si>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</si>
  <si>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</si>
  <si>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</si>
  <si>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</si>
  <si>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</si>
  <si>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</si>
  <si>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</si>
  <si>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</si>
  <si>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</si>
  <si>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</si>
  <si>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</si>
  <si>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</si>
  <si>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</si>
  <si>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</si>
  <si>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</si>
  <si>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</si>
  <si>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</si>
  <si>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</si>
  <si>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</si>
  <si>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</si>
  <si>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</si>
  <si>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</si>
  <si>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</si>
  <si>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</si>
  <si>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</si>
  <si>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</si>
  <si>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</si>
  <si>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</si>
  <si>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</si>
  <si>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</si>
  <si>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</si>
  <si>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</si>
  <si>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</si>
  <si>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</si>
  <si>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</si>
  <si>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</si>
  <si>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</si>
  <si>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</si>
  <si>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</si>
  <si>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</si>
  <si>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</si>
  <si>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水道事業特別会計</t>
  </si>
  <si>
    <t>一般会計</t>
  </si>
  <si>
    <t>国民健康保険事業特別会計</t>
  </si>
  <si>
    <t>下水道事業特別会計</t>
  </si>
  <si>
    <t>介護保険事業特別会計</t>
  </si>
  <si>
    <t>後期高齢者医療事業特別会計</t>
  </si>
  <si>
    <t>その他会計（赤字）</t>
  </si>
  <si>
    <t>その他会計（黒字）</t>
  </si>
  <si>
    <t>-</t>
    <phoneticPr fontId="2"/>
  </si>
  <si>
    <t>-</t>
    <phoneticPr fontId="2"/>
  </si>
  <si>
    <t>-</t>
    <phoneticPr fontId="2"/>
  </si>
  <si>
    <t>-</t>
    <phoneticPr fontId="2"/>
  </si>
  <si>
    <t>-</t>
    <phoneticPr fontId="2"/>
  </si>
  <si>
    <t>防災減災基金</t>
    <rPh sb="0" eb="2">
      <t>ボウサイ</t>
    </rPh>
    <rPh sb="2" eb="4">
      <t>ゲンサイ</t>
    </rPh>
    <rPh sb="4" eb="6">
      <t>キキン</t>
    </rPh>
    <phoneticPr fontId="11"/>
  </si>
  <si>
    <t>保健福祉基金</t>
    <rPh sb="0" eb="2">
      <t>ホケン</t>
    </rPh>
    <rPh sb="2" eb="4">
      <t>フクシ</t>
    </rPh>
    <rPh sb="4" eb="6">
      <t>キキン</t>
    </rPh>
    <phoneticPr fontId="11"/>
  </si>
  <si>
    <t>町営住宅整備事業基金</t>
    <rPh sb="0" eb="2">
      <t>チョウエイ</t>
    </rPh>
    <rPh sb="2" eb="4">
      <t>ジュウタク</t>
    </rPh>
    <rPh sb="4" eb="6">
      <t>セイビ</t>
    </rPh>
    <rPh sb="6" eb="8">
      <t>ジギョウ</t>
    </rPh>
    <rPh sb="8" eb="10">
      <t>キキン</t>
    </rPh>
    <phoneticPr fontId="11"/>
  </si>
  <si>
    <t>学校教育施設整備基金</t>
    <phoneticPr fontId="11"/>
  </si>
  <si>
    <t>ふるさと応援寄附基金</t>
    <rPh sb="4" eb="6">
      <t>オウエン</t>
    </rPh>
    <rPh sb="6" eb="8">
      <t>キフ</t>
    </rPh>
    <rPh sb="8" eb="10">
      <t>キキン</t>
    </rPh>
    <phoneticPr fontId="11"/>
  </si>
  <si>
    <t>-</t>
    <phoneticPr fontId="2"/>
  </si>
  <si>
    <t>-</t>
    <phoneticPr fontId="2"/>
  </si>
  <si>
    <t>大滝山林組合(林産物栽培特別会計)</t>
    <phoneticPr fontId="2"/>
  </si>
  <si>
    <t>大滝山林組合(高取山森林空間利活用特別会計)</t>
    <phoneticPr fontId="2"/>
  </si>
  <si>
    <t>滋賀県市町村交通災害共済組合</t>
    <phoneticPr fontId="2"/>
  </si>
  <si>
    <t>滋賀県市町村議会議員公務災害補償組合</t>
    <phoneticPr fontId="2"/>
  </si>
  <si>
    <t>湖東広域衛生管理組合</t>
    <phoneticPr fontId="2"/>
  </si>
  <si>
    <t>彦根愛知犬上広域行政組合</t>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</si>
  <si>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</si>
  <si>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</si>
  <si>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</si>
  <si>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滋賀県市町村職員退職手当組合</t>
    <phoneticPr fontId="2"/>
  </si>
  <si>
    <t>彦根市犬上郡営林組合</t>
    <phoneticPr fontId="2"/>
  </si>
  <si>
    <t>大滝山林組合(一般会計)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</si>
  <si>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</si>
  <si>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</si>
  <si>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</si>
  <si>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有形固定資産減価償却率は類似団体平均と比べて低い水準にあるが、老朽化した施設も多く、楽観視はできない。今後は、各施設の個別施設計画策定を推進し、適切な維持管理を行っていく。</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19" eb="20">
      <t>クラ</t>
    </rPh>
    <rPh sb="22" eb="23">
      <t>ヒク</t>
    </rPh>
    <rPh sb="24" eb="26">
      <t>スイジュン</t>
    </rPh>
    <rPh sb="31" eb="34">
      <t>ロウキュウカ</t>
    </rPh>
    <rPh sb="36" eb="38">
      <t>シセツ</t>
    </rPh>
    <rPh sb="39" eb="40">
      <t>オオ</t>
    </rPh>
    <rPh sb="42" eb="45">
      <t>ラッカンシ</t>
    </rPh>
    <rPh sb="51" eb="53">
      <t>コンゴ</t>
    </rPh>
    <rPh sb="55" eb="58">
      <t>カクシセツ</t>
    </rPh>
    <rPh sb="59" eb="61">
      <t>コベツ</t>
    </rPh>
    <rPh sb="61" eb="63">
      <t>シセツ</t>
    </rPh>
    <rPh sb="63" eb="65">
      <t>ケイカク</t>
    </rPh>
    <rPh sb="65" eb="67">
      <t>サクテイ</t>
    </rPh>
    <rPh sb="68" eb="70">
      <t>スイシン</t>
    </rPh>
    <rPh sb="72" eb="74">
      <t>テキセツ</t>
    </rPh>
    <rPh sb="75" eb="77">
      <t>イジ</t>
    </rPh>
    <rPh sb="77" eb="79">
      <t>カンリ</t>
    </rPh>
    <rPh sb="80" eb="8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</si>
  <si>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</si>
  <si>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</si>
  <si>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</si>
  <si>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</si>
  <si>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</si>
  <si>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</si>
  <si>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</si>
  <si>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</si>
  <si>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</si>
  <si>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将来負担比率については、上記の繰上償還および定期償還の終了もあり、起債現在高の減少を保てており、将来負担比率は数値として現れていない。</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</si>
</sst>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8048-4FCD-A87D-315D0503A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86039</c:v>
                </c:pt>
                <c:pt idx="1">
                  <c:v>34982</c:v>
                </c:pt>
                <c:pt idx="2">
                  <c:v>50977</c:v>
                </c:pt>
                <c:pt idx="3">
                  <c:v>96511</c:v>
                </c:pt>
                <c:pt idx="4">
                  <c:v>24842</c:v>
                </c:pt>
              </c:numCache>
            </c:numRef>
          </c:val>
          <c:smooth val="0"/>
          <c:extLst xmlns:c16r2="http://schemas.microsoft.com/office/drawing/2015/06/chart">
            <c:ext xmlns:c16="http://schemas.microsoft.com/office/drawing/2014/chart" uri="{C3380CC4-5D6E-409C-BE32-E72D297353CC}">
              <c16:uniqueId val="{00000001-8048-4FCD-A87D-315D0503A1A9}"/>
            </c:ext>
          </c:extLst>
        </c:ser>
        <c:dLbls>
          <c:showLegendKey val="0"/>
          <c:showVal val="0"/>
          <c:showCatName val="0"/>
          <c:showSerName val="0"/>
          <c:showPercent val="0"/>
          <c:showBubbleSize val="0"/>
        </c:dLbls>
        <c:marker val="1"/>
        <c:smooth val="0"/>
        <c:axId val="133634304"/>
        <c:axId val="133665152"/>
      </c:lineChart>
      <c:catAx>
        <c:axId val="13363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65152"/>
        <c:crosses val="autoZero"/>
        <c:auto val="1"/>
        <c:lblAlgn val="ctr"/>
        <c:lblOffset val="100"/>
        <c:tickLblSkip val="1"/>
        <c:tickMarkSkip val="1"/>
        <c:noMultiLvlLbl val="0"/>
      </c:catAx>
      <c:valAx>
        <c:axId val="133665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3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5.14</c:v>
                </c:pt>
                <c:pt idx="1">
                  <c:v>3.88</c:v>
                </c:pt>
                <c:pt idx="2">
                  <c:v>7.11</c:v>
                </c:pt>
                <c:pt idx="3">
                  <c:v>1.94</c:v>
                </c:pt>
                <c:pt idx="4">
                  <c:v>5.64</c:v>
                </c:pt>
              </c:numCache>
            </c:numRef>
          </c:val>
          <c:extLst xmlns:c16r2="http://schemas.microsoft.com/office/drawing/2015/06/chart">
            <c:ext xmlns:c16="http://schemas.microsoft.com/office/drawing/2014/chart" uri="{C3380CC4-5D6E-409C-BE32-E72D297353CC}">
              <c16:uniqueId val="{00000000-723A-4621-9CB0-BDFE4EEAE5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58.52</c:v>
                </c:pt>
                <c:pt idx="1">
                  <c:v>58.71</c:v>
                </c:pt>
                <c:pt idx="2">
                  <c:v>55.82</c:v>
                </c:pt>
                <c:pt idx="3">
                  <c:v>61.04</c:v>
                </c:pt>
                <c:pt idx="4">
                  <c:v>60.21</c:v>
                </c:pt>
              </c:numCache>
            </c:numRef>
          </c:val>
          <c:extLst xmlns:c16r2="http://schemas.microsoft.com/office/drawing/2015/06/chart">
            <c:ext xmlns:c16="http://schemas.microsoft.com/office/drawing/2014/chart" uri="{C3380CC4-5D6E-409C-BE32-E72D297353CC}">
              <c16:uniqueId val="{00000001-723A-4621-9CB0-BDFE4EEAE514}"/>
            </c:ext>
          </c:extLst>
        </c:ser>
        <c:dLbls>
          <c:showLegendKey val="0"/>
          <c:showVal val="0"/>
          <c:showCatName val="0"/>
          <c:showSerName val="0"/>
          <c:showPercent val="0"/>
          <c:showBubbleSize val="0"/>
        </c:dLbls>
        <c:gapWidth val="250"/>
        <c:overlap val="100"/>
        <c:axId val="144205312"/>
        <c:axId val="14420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14.36</c:v>
                </c:pt>
                <c:pt idx="1">
                  <c:v>8.7799999999999994</c:v>
                </c:pt>
                <c:pt idx="2">
                  <c:v>1.07</c:v>
                </c:pt>
                <c:pt idx="3">
                  <c:v>5.29</c:v>
                </c:pt>
                <c:pt idx="4">
                  <c:v>2.15</c:v>
                </c:pt>
              </c:numCache>
            </c:numRef>
          </c:val>
          <c:smooth val="0"/>
          <c:extLst xmlns:c16r2="http://schemas.microsoft.com/office/drawing/2015/06/chart">
            <c:ext xmlns:c16="http://schemas.microsoft.com/office/drawing/2014/chart" uri="{C3380CC4-5D6E-409C-BE32-E72D297353CC}">
              <c16:uniqueId val="{00000002-723A-4621-9CB0-BDFE4EEAE514}"/>
            </c:ext>
          </c:extLst>
        </c:ser>
        <c:dLbls>
          <c:showLegendKey val="0"/>
          <c:showVal val="0"/>
          <c:showCatName val="0"/>
          <c:showSerName val="0"/>
          <c:showPercent val="0"/>
          <c:showBubbleSize val="0"/>
        </c:dLbls>
        <c:marker val="1"/>
        <c:smooth val="0"/>
        <c:axId val="144205312"/>
        <c:axId val="144207232"/>
      </c:lineChart>
      <c:catAx>
        <c:axId val="1442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207232"/>
        <c:crosses val="autoZero"/>
        <c:auto val="1"/>
        <c:lblAlgn val="ctr"/>
        <c:lblOffset val="100"/>
        <c:tickLblSkip val="1"/>
        <c:tickMarkSkip val="1"/>
        <c:noMultiLvlLbl val="0"/>
      </c:catAx>
      <c:valAx>
        <c:axId val="14420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0.23</c:v>
                </c:pt>
                <c:pt idx="4">
                  <c:v>#N/A</c:v>
                </c:pt>
                <c:pt idx="5">
                  <c:v>0.04</c:v>
                </c:pt>
                <c:pt idx="6">
                  <c:v>#N/A</c:v>
                </c:pt>
                <c:pt idx="7">
                  <c:v>0.54</c:v>
                </c:pt>
                <c:pt idx="8">
                  <c:v>0</c:v>
                </c:pt>
                <c:pt idx="9">
                  <c:v>0</c:v>
                </c:pt>
              </c:numCache>
            </c:numRef>
          </c:val>
          <c:extLst xmlns:c16r2="http://schemas.microsoft.com/office/drawing/2015/06/chart">
            <c:ext xmlns:c16="http://schemas.microsoft.com/office/drawing/2014/chart" uri="{C3380CC4-5D6E-409C-BE32-E72D297353CC}">
              <c16:uniqueId val="{00000000-BD50-4F11-87E6-3DF361CBD8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50-4F11-87E6-3DF361CBD8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D50-4F11-87E6-3DF361CBD8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D50-4F11-87E6-3DF361CBD8B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D50-4F11-87E6-3DF361CBD8B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0.85</c:v>
                </c:pt>
                <c:pt idx="2">
                  <c:v>#N/A</c:v>
                </c:pt>
                <c:pt idx="3">
                  <c:v>0</c:v>
                </c:pt>
                <c:pt idx="4">
                  <c:v>#N/A</c:v>
                </c:pt>
                <c:pt idx="5">
                  <c:v>1.04</c:v>
                </c:pt>
                <c:pt idx="6">
                  <c:v>#N/A</c:v>
                </c:pt>
                <c:pt idx="7">
                  <c:v>0.53</c:v>
                </c:pt>
                <c:pt idx="8">
                  <c:v>#N/A</c:v>
                </c:pt>
                <c:pt idx="9">
                  <c:v>0</c:v>
                </c:pt>
              </c:numCache>
            </c:numRef>
          </c:val>
          <c:extLst xmlns:c16r2="http://schemas.microsoft.com/office/drawing/2015/06/chart">
            <c:ext xmlns:c16="http://schemas.microsoft.com/office/drawing/2014/chart" uri="{C3380CC4-5D6E-409C-BE32-E72D297353CC}">
              <c16:uniqueId val="{00000005-BD50-4F11-87E6-3DF361CBD8B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0.26</c:v>
                </c:pt>
                <c:pt idx="2">
                  <c:v>#N/A</c:v>
                </c:pt>
                <c:pt idx="3">
                  <c:v>0.12</c:v>
                </c:pt>
                <c:pt idx="4">
                  <c:v>#N/A</c:v>
                </c:pt>
                <c:pt idx="5">
                  <c:v>0.02</c:v>
                </c:pt>
                <c:pt idx="6">
                  <c:v>#N/A</c:v>
                </c:pt>
                <c:pt idx="7">
                  <c:v>1.39</c:v>
                </c:pt>
                <c:pt idx="8">
                  <c:v>#N/A</c:v>
                </c:pt>
                <c:pt idx="9">
                  <c:v>0.62</c:v>
                </c:pt>
              </c:numCache>
            </c:numRef>
          </c:val>
          <c:extLst xmlns:c16r2="http://schemas.microsoft.com/office/drawing/2015/06/chart">
            <c:ext xmlns:c16="http://schemas.microsoft.com/office/drawing/2014/chart" uri="{C3380CC4-5D6E-409C-BE32-E72D297353CC}">
              <c16:uniqueId val="{00000006-BD50-4F11-87E6-3DF361CBD8B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0.53</c:v>
                </c:pt>
                <c:pt idx="2">
                  <c:v>#N/A</c:v>
                </c:pt>
                <c:pt idx="3">
                  <c:v>0.96</c:v>
                </c:pt>
                <c:pt idx="4">
                  <c:v>#N/A</c:v>
                </c:pt>
                <c:pt idx="5">
                  <c:v>0.57999999999999996</c:v>
                </c:pt>
                <c:pt idx="6">
                  <c:v>#N/A</c:v>
                </c:pt>
                <c:pt idx="7">
                  <c:v>1.28</c:v>
                </c:pt>
                <c:pt idx="8">
                  <c:v>#N/A</c:v>
                </c:pt>
                <c:pt idx="9">
                  <c:v>0.79</c:v>
                </c:pt>
              </c:numCache>
            </c:numRef>
          </c:val>
          <c:extLst xmlns:c16r2="http://schemas.microsoft.com/office/drawing/2015/06/chart">
            <c:ext xmlns:c16="http://schemas.microsoft.com/office/drawing/2014/chart" uri="{C3380CC4-5D6E-409C-BE32-E72D297353CC}">
              <c16:uniqueId val="{00000007-BD50-4F11-87E6-3DF361CBD8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5.14</c:v>
                </c:pt>
                <c:pt idx="2">
                  <c:v>#N/A</c:v>
                </c:pt>
                <c:pt idx="3">
                  <c:v>3.87</c:v>
                </c:pt>
                <c:pt idx="4">
                  <c:v>#N/A</c:v>
                </c:pt>
                <c:pt idx="5">
                  <c:v>7.11</c:v>
                </c:pt>
                <c:pt idx="6">
                  <c:v>#N/A</c:v>
                </c:pt>
                <c:pt idx="7">
                  <c:v>1.93</c:v>
                </c:pt>
                <c:pt idx="8">
                  <c:v>#N/A</c:v>
                </c:pt>
                <c:pt idx="9">
                  <c:v>5.63</c:v>
                </c:pt>
              </c:numCache>
            </c:numRef>
          </c:val>
          <c:extLst xmlns:c16r2="http://schemas.microsoft.com/office/drawing/2015/06/chart">
            <c:ext xmlns:c16="http://schemas.microsoft.com/office/drawing/2014/chart" uri="{C3380CC4-5D6E-409C-BE32-E72D297353CC}">
              <c16:uniqueId val="{00000008-BD50-4F11-87E6-3DF361CBD8B3}"/>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15.92</c:v>
                </c:pt>
              </c:numCache>
            </c:numRef>
          </c:val>
          <c:extLst xmlns:c16r2="http://schemas.microsoft.com/office/drawing/2015/06/chart">
            <c:ext xmlns:c16="http://schemas.microsoft.com/office/drawing/2014/chart" uri="{C3380CC4-5D6E-409C-BE32-E72D297353CC}">
              <c16:uniqueId val="{00000009-BD50-4F11-87E6-3DF361CBD8B3}"/>
            </c:ext>
          </c:extLst>
        </c:ser>
        <c:dLbls>
          <c:showLegendKey val="0"/>
          <c:showVal val="0"/>
          <c:showCatName val="0"/>
          <c:showSerName val="0"/>
          <c:showPercent val="0"/>
          <c:showBubbleSize val="0"/>
        </c:dLbls>
        <c:gapWidth val="150"/>
        <c:overlap val="100"/>
        <c:axId val="144670720"/>
        <c:axId val="144672256"/>
      </c:barChart>
      <c:catAx>
        <c:axId val="1446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72256"/>
        <c:crosses val="autoZero"/>
        <c:auto val="1"/>
        <c:lblAlgn val="ctr"/>
        <c:lblOffset val="100"/>
        <c:tickLblSkip val="1"/>
        <c:tickMarkSkip val="1"/>
        <c:noMultiLvlLbl val="0"/>
      </c:catAx>
      <c:valAx>
        <c:axId val="14467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7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407</c:v>
                </c:pt>
                <c:pt idx="5">
                  <c:v>414</c:v>
                </c:pt>
                <c:pt idx="8">
                  <c:v>406</c:v>
                </c:pt>
                <c:pt idx="11">
                  <c:v>401</c:v>
                </c:pt>
                <c:pt idx="14">
                  <c:v>393</c:v>
                </c:pt>
              </c:numCache>
            </c:numRef>
          </c:val>
          <c:extLst xmlns:c16r2="http://schemas.microsoft.com/office/drawing/2015/06/chart">
            <c:ext xmlns:c16="http://schemas.microsoft.com/office/drawing/2014/chart" uri="{C3380CC4-5D6E-409C-BE32-E72D297353CC}">
              <c16:uniqueId val="{00000000-AF68-48D2-81FE-983C202EE9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68-48D2-81FE-983C202EE9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AF68-48D2-81FE-983C202EE9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3-AF68-48D2-81FE-983C202EE9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213</c:v>
                </c:pt>
                <c:pt idx="3">
                  <c:v>215</c:v>
                </c:pt>
                <c:pt idx="6">
                  <c:v>216</c:v>
                </c:pt>
                <c:pt idx="9">
                  <c:v>249</c:v>
                </c:pt>
                <c:pt idx="12">
                  <c:v>187</c:v>
                </c:pt>
              </c:numCache>
            </c:numRef>
          </c:val>
          <c:extLst xmlns:c16r2="http://schemas.microsoft.com/office/drawing/2015/06/chart">
            <c:ext xmlns:c16="http://schemas.microsoft.com/office/drawing/2014/chart" uri="{C3380CC4-5D6E-409C-BE32-E72D297353CC}">
              <c16:uniqueId val="{00000004-AF68-48D2-81FE-983C202EE9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68-48D2-81FE-983C202EE9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68-48D2-81FE-983C202EE9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245</c:v>
                </c:pt>
                <c:pt idx="3">
                  <c:v>217</c:v>
                </c:pt>
                <c:pt idx="6">
                  <c:v>201</c:v>
                </c:pt>
                <c:pt idx="9">
                  <c:v>176</c:v>
                </c:pt>
                <c:pt idx="12">
                  <c:v>203</c:v>
                </c:pt>
              </c:numCache>
            </c:numRef>
          </c:val>
          <c:extLst xmlns:c16r2="http://schemas.microsoft.com/office/drawing/2015/06/chart">
            <c:ext xmlns:c16="http://schemas.microsoft.com/office/drawing/2014/chart" uri="{C3380CC4-5D6E-409C-BE32-E72D297353CC}">
              <c16:uniqueId val="{00000007-AF68-48D2-81FE-983C202EE9AA}"/>
            </c:ext>
          </c:extLst>
        </c:ser>
        <c:dLbls>
          <c:showLegendKey val="0"/>
          <c:showVal val="0"/>
          <c:showCatName val="0"/>
          <c:showSerName val="0"/>
          <c:showPercent val="0"/>
          <c:showBubbleSize val="0"/>
        </c:dLbls>
        <c:gapWidth val="100"/>
        <c:overlap val="100"/>
        <c:axId val="144743424"/>
        <c:axId val="13409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c:v>
                </c:pt>
                <c:pt idx="2">
                  <c:v>#N/A</c:v>
                </c:pt>
                <c:pt idx="3">
                  <c:v>#N/A</c:v>
                </c:pt>
                <c:pt idx="4">
                  <c:v>20</c:v>
                </c:pt>
                <c:pt idx="5">
                  <c:v>#N/A</c:v>
                </c:pt>
                <c:pt idx="6">
                  <c:v>#N/A</c:v>
                </c:pt>
                <c:pt idx="7">
                  <c:v>14</c:v>
                </c:pt>
                <c:pt idx="8">
                  <c:v>#N/A</c:v>
                </c:pt>
                <c:pt idx="9">
                  <c:v>#N/A</c:v>
                </c:pt>
                <c:pt idx="10">
                  <c:v>26</c:v>
                </c:pt>
                <c:pt idx="11">
                  <c:v>#N/A</c:v>
                </c:pt>
                <c:pt idx="12">
                  <c:v>#N/A</c:v>
                </c:pt>
                <c:pt idx="13">
                  <c:v>-1</c:v>
                </c:pt>
                <c:pt idx="14">
                  <c:v>#N/A</c:v>
                </c:pt>
              </c:numCache>
            </c:numRef>
          </c:val>
          <c:smooth val="0"/>
          <c:extLst xmlns:c16r2="http://schemas.microsoft.com/office/drawing/2015/06/chart">
            <c:ext xmlns:c16="http://schemas.microsoft.com/office/drawing/2014/chart" uri="{C3380CC4-5D6E-409C-BE32-E72D297353CC}">
              <c16:uniqueId val="{00000008-AF68-48D2-81FE-983C202EE9AA}"/>
            </c:ext>
          </c:extLst>
        </c:ser>
        <c:dLbls>
          <c:showLegendKey val="0"/>
          <c:showVal val="0"/>
          <c:showCatName val="0"/>
          <c:showSerName val="0"/>
          <c:showPercent val="0"/>
          <c:showBubbleSize val="0"/>
        </c:dLbls>
        <c:marker val="1"/>
        <c:smooth val="0"/>
        <c:axId val="144743424"/>
        <c:axId val="134095616"/>
      </c:lineChart>
      <c:catAx>
        <c:axId val="1447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95616"/>
        <c:crosses val="autoZero"/>
        <c:auto val="1"/>
        <c:lblAlgn val="ctr"/>
        <c:lblOffset val="100"/>
        <c:tickLblSkip val="1"/>
        <c:tickMarkSkip val="1"/>
        <c:noMultiLvlLbl val="0"/>
      </c:catAx>
      <c:valAx>
        <c:axId val="13409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4131</c:v>
                </c:pt>
                <c:pt idx="5">
                  <c:v>4009</c:v>
                </c:pt>
                <c:pt idx="8">
                  <c:v>3914</c:v>
                </c:pt>
                <c:pt idx="11">
                  <c:v>3881</c:v>
                </c:pt>
                <c:pt idx="14">
                  <c:v>3684</c:v>
                </c:pt>
              </c:numCache>
            </c:numRef>
          </c:val>
          <c:extLst xmlns:c16r2="http://schemas.microsoft.com/office/drawing/2015/06/chart">
            <c:ext xmlns:c16="http://schemas.microsoft.com/office/drawing/2014/chart" uri="{C3380CC4-5D6E-409C-BE32-E72D297353CC}">
              <c16:uniqueId val="{00000000-6CB8-4DE0-B4CB-4B36B91544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CB8-4DE0-B4CB-4B36B91544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2814</c:v>
                </c:pt>
                <c:pt idx="5">
                  <c:v>2990</c:v>
                </c:pt>
                <c:pt idx="8">
                  <c:v>2839</c:v>
                </c:pt>
                <c:pt idx="11">
                  <c:v>2839</c:v>
                </c:pt>
                <c:pt idx="14">
                  <c:v>2758</c:v>
                </c:pt>
              </c:numCache>
            </c:numRef>
          </c:val>
          <c:extLst xmlns:c16r2="http://schemas.microsoft.com/office/drawing/2015/06/chart">
            <c:ext xmlns:c16="http://schemas.microsoft.com/office/drawing/2014/chart" uri="{C3380CC4-5D6E-409C-BE32-E72D297353CC}">
              <c16:uniqueId val="{00000002-6CB8-4DE0-B4CB-4B36B91544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B8-4DE0-B4CB-4B36B91544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B8-4DE0-B4CB-4B36B91544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B8-4DE0-B4CB-4B36B91544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602</c:v>
                </c:pt>
                <c:pt idx="3">
                  <c:v>549</c:v>
                </c:pt>
                <c:pt idx="6">
                  <c:v>476</c:v>
                </c:pt>
                <c:pt idx="9">
                  <c:v>414</c:v>
                </c:pt>
                <c:pt idx="12">
                  <c:v>403</c:v>
                </c:pt>
              </c:numCache>
            </c:numRef>
          </c:val>
          <c:extLst xmlns:c16r2="http://schemas.microsoft.com/office/drawing/2015/06/chart">
            <c:ext xmlns:c16="http://schemas.microsoft.com/office/drawing/2014/chart" uri="{C3380CC4-5D6E-409C-BE32-E72D297353CC}">
              <c16:uniqueId val="{00000006-6CB8-4DE0-B4CB-4B36B91544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0</c:v>
                </c:pt>
                <c:pt idx="6">
                  <c:v>0</c:v>
                </c:pt>
                <c:pt idx="9">
                  <c:v>37</c:v>
                </c:pt>
                <c:pt idx="12">
                  <c:v>37</c:v>
                </c:pt>
              </c:numCache>
            </c:numRef>
          </c:val>
          <c:extLst xmlns:c16r2="http://schemas.microsoft.com/office/drawing/2015/06/chart">
            <c:ext xmlns:c16="http://schemas.microsoft.com/office/drawing/2014/chart" uri="{C3380CC4-5D6E-409C-BE32-E72D297353CC}">
              <c16:uniqueId val="{00000007-6CB8-4DE0-B4CB-4B36B91544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2466</c:v>
                </c:pt>
                <c:pt idx="3">
                  <c:v>2503</c:v>
                </c:pt>
                <c:pt idx="6">
                  <c:v>2596</c:v>
                </c:pt>
                <c:pt idx="9">
                  <c:v>2639</c:v>
                </c:pt>
                <c:pt idx="12">
                  <c:v>2443</c:v>
                </c:pt>
              </c:numCache>
            </c:numRef>
          </c:val>
          <c:extLst xmlns:c16r2="http://schemas.microsoft.com/office/drawing/2015/06/chart">
            <c:ext xmlns:c16="http://schemas.microsoft.com/office/drawing/2014/chart" uri="{C3380CC4-5D6E-409C-BE32-E72D297353CC}">
              <c16:uniqueId val="{00000008-6CB8-4DE0-B4CB-4B36B91544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9</c:v>
                </c:pt>
                <c:pt idx="6">
                  <c:v>8</c:v>
                </c:pt>
                <c:pt idx="9">
                  <c:v>6</c:v>
                </c:pt>
                <c:pt idx="12">
                  <c:v>5</c:v>
                </c:pt>
              </c:numCache>
            </c:numRef>
          </c:val>
          <c:extLst xmlns:c16r2="http://schemas.microsoft.com/office/drawing/2015/06/chart">
            <c:ext xmlns:c16="http://schemas.microsoft.com/office/drawing/2014/chart" uri="{C3380CC4-5D6E-409C-BE32-E72D297353CC}">
              <c16:uniqueId val="{00000009-6CB8-4DE0-B4CB-4B36B91544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2325</c:v>
                </c:pt>
                <c:pt idx="3">
                  <c:v>2112</c:v>
                </c:pt>
                <c:pt idx="6">
                  <c:v>2101</c:v>
                </c:pt>
                <c:pt idx="9">
                  <c:v>2157</c:v>
                </c:pt>
                <c:pt idx="12">
                  <c:v>2101</c:v>
                </c:pt>
              </c:numCache>
            </c:numRef>
          </c:val>
          <c:extLst xmlns:c16r2="http://schemas.microsoft.com/office/drawing/2015/06/chart">
            <c:ext xmlns:c16="http://schemas.microsoft.com/office/drawing/2014/chart" uri="{C3380CC4-5D6E-409C-BE32-E72D297353CC}">
              <c16:uniqueId val="{0000000A-6CB8-4DE0-B4CB-4B36B91544BC}"/>
            </c:ext>
          </c:extLst>
        </c:ser>
        <c:dLbls>
          <c:showLegendKey val="0"/>
          <c:showVal val="0"/>
          <c:showCatName val="0"/>
          <c:showSerName val="0"/>
          <c:showPercent val="0"/>
          <c:showBubbleSize val="0"/>
        </c:dLbls>
        <c:gapWidth val="100"/>
        <c:overlap val="100"/>
        <c:axId val="144819712"/>
        <c:axId val="14482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CB8-4DE0-B4CB-4B36B91544BC}"/>
            </c:ext>
          </c:extLst>
        </c:ser>
        <c:dLbls>
          <c:showLegendKey val="0"/>
          <c:showVal val="0"/>
          <c:showCatName val="0"/>
          <c:showSerName val="0"/>
          <c:showPercent val="0"/>
          <c:showBubbleSize val="0"/>
        </c:dLbls>
        <c:marker val="1"/>
        <c:smooth val="0"/>
        <c:axId val="144819712"/>
        <c:axId val="144821632"/>
      </c:lineChart>
      <c:catAx>
        <c:axId val="1448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821632"/>
        <c:crosses val="autoZero"/>
        <c:auto val="1"/>
        <c:lblAlgn val="ctr"/>
        <c:lblOffset val="100"/>
        <c:tickLblSkip val="1"/>
        <c:tickMarkSkip val="1"/>
        <c:noMultiLvlLbl val="0"/>
      </c:catAx>
      <c:valAx>
        <c:axId val="14482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1330</c:v>
                </c:pt>
                <c:pt idx="1">
                  <c:v>1416</c:v>
                </c:pt>
                <c:pt idx="2">
                  <c:v>1382</c:v>
                </c:pt>
              </c:numCache>
            </c:numRef>
          </c:val>
          <c:extLst xmlns:c16r2="http://schemas.microsoft.com/office/drawing/2015/06/chart">
            <c:ext xmlns:c16="http://schemas.microsoft.com/office/drawing/2014/chart" uri="{C3380CC4-5D6E-409C-BE32-E72D297353CC}">
              <c16:uniqueId val="{00000000-A274-40E6-BA9D-FA8AF9AA81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365</c:v>
                </c:pt>
                <c:pt idx="1">
                  <c:v>204</c:v>
                </c:pt>
                <c:pt idx="2">
                  <c:v>238</c:v>
                </c:pt>
              </c:numCache>
            </c:numRef>
          </c:val>
          <c:extLst xmlns:c16r2="http://schemas.microsoft.com/office/drawing/2015/06/chart">
            <c:ext xmlns:c16="http://schemas.microsoft.com/office/drawing/2014/chart" uri="{C3380CC4-5D6E-409C-BE32-E72D297353CC}">
              <c16:uniqueId val="{00000001-A274-40E6-BA9D-FA8AF9AA81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938</c:v>
                </c:pt>
                <c:pt idx="1">
                  <c:v>889</c:v>
                </c:pt>
                <c:pt idx="2">
                  <c:v>880</c:v>
                </c:pt>
              </c:numCache>
            </c:numRef>
          </c:val>
          <c:extLst xmlns:c16r2="http://schemas.microsoft.com/office/drawing/2015/06/chart">
            <c:ext xmlns:c16="http://schemas.microsoft.com/office/drawing/2014/chart" uri="{C3380CC4-5D6E-409C-BE32-E72D297353CC}">
              <c16:uniqueId val="{00000002-A274-40E6-BA9D-FA8AF9AA8149}"/>
            </c:ext>
          </c:extLst>
        </c:ser>
        <c:dLbls>
          <c:showLegendKey val="0"/>
          <c:showVal val="0"/>
          <c:showCatName val="0"/>
          <c:showSerName val="0"/>
          <c:showPercent val="0"/>
          <c:showBubbleSize val="0"/>
        </c:dLbls>
        <c:gapWidth val="120"/>
        <c:overlap val="100"/>
        <c:axId val="144888576"/>
        <c:axId val="144890112"/>
      </c:barChart>
      <c:catAx>
        <c:axId val="1448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890112"/>
        <c:crosses val="autoZero"/>
        <c:auto val="1"/>
        <c:lblAlgn val="ctr"/>
        <c:lblOffset val="100"/>
        <c:tickLblSkip val="1"/>
        <c:tickMarkSkip val="1"/>
        <c:noMultiLvlLbl val="0"/>
      </c:catAx>
      <c:valAx>
        <c:axId val="144890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8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{74B398EB-A684-4DFA-81B6-A65211DB03E5}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FA1-4BE6-ADF7-BE06AE9D9D3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{4F1B374F-E250-4F56-90CA-DBABCD08094D}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1-4BE6-ADF7-BE06AE9D9D3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{0376692E-E3BA-42EC-B3C6-84D3EECC1A64}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1-4BE6-ADF7-BE06AE9D9D3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{E90B06CD-BE9D-4F30-B1F7-C0B1931805A9}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1-4BE6-ADF7-BE06AE9D9D3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{54CCA57E-5891-4610-A2F0-E9745A7B152F}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1-4BE6-ADF7-BE06AE9D9D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{4DDCE808-5A35-46CF-AA09-5F8C6DD3B8CD}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FA1-4BE6-ADF7-BE06AE9D9D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{087450D5-0D82-4189-919A-20AF7D2DF5F6}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FA1-4BE6-ADF7-BE06AE9D9D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{F6FDBC37-6328-4FA8-B94E-2716CE44E999}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FA1-4BE6-ADF7-BE06AE9D9D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{9DC6A5BC-5067-473C-B39E-9814498EE064}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FA1-4BE6-ADF7-BE06AE9D9D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FA1-4BE6-ADF7-BE06AE9D9D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{F414D56E-7AB7-4431-9337-2415D44D5D24}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FA1-4BE6-ADF7-BE06AE9D9D3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{C6AC507F-33A3-4CE6-A4AA-8D5B82FDA25C}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1-4BE6-ADF7-BE06AE9D9D3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{770777A4-4B83-4A19-B601-8433AFFEC3AC}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1-4BE6-ADF7-BE06AE9D9D3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{81809861-8D46-4A3C-8F23-1244310ADC96}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1-4BE6-ADF7-BE06AE9D9D3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{4D79C426-FC4F-4678-88AF-DF067FE5760C}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1-4BE6-ADF7-BE06AE9D9D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{0274BEB3-03E5-4764-AB0A-2FBF810836E5}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FA1-4BE6-ADF7-BE06AE9D9D3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{0073D8AB-92E9-4FFD-872C-79A686FFB7C9}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FA1-4BE6-ADF7-BE06AE9D9D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{E25ABE29-8816-402F-9DFA-82490957DB3E}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FA1-4BE6-ADF7-BE06AE9D9D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{15CD63ED-522F-4861-B8B8-EC874BC3C2E2}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FA1-4BE6-ADF7-BE06AE9D9D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0.8</c:v>
                </c:pt>
              </c:numCache>
            </c:numRef>
          </c:yVal>
          <c:smooth val="0"/>
          <c:extLst xmlns:c16r2="http://schemas.microsoft.com/office/drawing/2015/06/chart">
            <c:ext xmlns:c16="http://schemas.microsoft.com/office/drawing/2014/chart" uri="{C3380CC4-5D6E-409C-BE32-E72D297353CC}">
              <c16:uniqueId val="{00000013-FFA1-4BE6-ADF7-BE06AE9D9D3E}"/>
            </c:ext>
          </c:extLst>
        </c:ser>
        <c:dLbls>
          <c:showLegendKey val="0"/>
          <c:showVal val="1"/>
          <c:showCatName val="0"/>
          <c:showSerName val="0"/>
          <c:showPercent val="0"/>
          <c:showBubbleSize val="0"/>
        </c:dLbls>
        <c:axId val="145207296"/>
        <c:axId val="145209216"/>
      </c:scatterChart>
      <c:valAx>
        <c:axId val="145207296"/>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209216"/>
        <c:crosses val="autoZero"/>
        <c:crossBetween val="midCat"/>
      </c:valAx>
      <c:valAx>
        <c:axId val="145209216"/>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20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{68A4D500-FCF1-49BC-9A7B-EFCEC621FBB3}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ECE-459C-A9A0-CBA18D81293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{85DA2E69-0B5B-422F-AEDB-9C6C8966C08C}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CE-459C-A9A0-CBA18D81293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{0BD2059E-5F1F-48DC-B217-B26F4E3557AB}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CE-459C-A9A0-CBA18D81293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{EACB2D77-53BB-4041-8313-D41A19A7B16A}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CE-459C-A9A0-CBA18D81293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{988E3C35-AC6B-4E83-AA39-950371E2A3A9}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CE-459C-A9A0-CBA18D81293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{B95F0B4A-BEB9-45B3-8EF1-1A0EA90B1484}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ECE-459C-A9A0-CBA18D81293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{34F1223D-6006-42C1-BE2C-51BDE0659153}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ECE-459C-A9A0-CBA18D81293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{3AD46E56-BA5A-4418-AD6E-9A56E80AF078}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ECE-459C-A9A0-CBA18D81293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{448A686C-D747-42C7-8EE6-F6C66FE2658F}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ECE-459C-A9A0-CBA18D812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2.7</c:v>
                </c:pt>
                <c:pt idx="16">
                  <c:v>1.6</c:v>
                </c:pt>
                <c:pt idx="24">
                  <c:v>1</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ECE-459C-A9A0-CBA18D8129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{4A18FCC3-A757-4858-A0EE-F154FBEEDB4B}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ECE-459C-A9A0-CBA18D8129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{42BCAC60-CC94-4316-897A-A0D793E80EE2}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CE-459C-A9A0-CBA18D81293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{C22A00E4-0845-4A5B-B93F-C7C25579CF35}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CE-459C-A9A0-CBA18D81293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{1BEE067B-F1B9-460B-9B29-4260ABB882D3}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CE-459C-A9A0-CBA18D81293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{1644C8A0-2035-470C-997A-7C472E99DE5C}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CE-459C-A9A0-CBA18D81293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{2088B87F-77C0-4784-A1A0-483B3DF64D19}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ECE-459C-A9A0-CBA18D81293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{8BE23C51-3EF6-41B3-95E3-F81FBD95276F}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ECE-459C-A9A0-CBA18D812932}"/>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{172EA3EC-169C-4DB2-89D8-188AEE2834D0}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ECE-459C-A9A0-CBA18D812932}"/>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{2FDA6007-EEA8-4F45-9C50-E43247169D72}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ECE-459C-A9A0-CBA18D812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FECE-459C-A9A0-CBA18D812932}"/>
            </c:ext>
          </c:extLst>
        </c:ser>
        <c:dLbls>
          <c:showLegendKey val="0"/>
          <c:showVal val="1"/>
          <c:showCatName val="0"/>
          <c:showSerName val="0"/>
          <c:showPercent val="0"/>
          <c:showBubbleSize val="0"/>
        </c:dLbls>
        <c:axId val="146029568"/>
        <c:axId val="146052224"/>
      </c:scatterChart>
      <c:valAx>
        <c:axId val="146029568"/>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52224"/>
        <c:crosses val="autoZero"/>
        <c:crossBetween val="midCat"/>
      </c:valAx>
      <c:valAx>
        <c:axId val="14605222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2956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元利償還金等については、積極的に行っている銀行等引受債の繰上償還の影響および償還の終了した起債数の増により減少している。</a:t>
          </a:r>
        </a:p>
        <a:p>
          <a:r>
            <a:rPr kumimoji="1" lang="ja-JP" altLang="en-US" sz="1400">
              <a:latin typeface="ＭＳ ゴシック" pitchFamily="49" charset="-128"/>
              <a:ea typeface="ＭＳ ゴシック" pitchFamily="49" charset="-128"/>
            </a:rPr>
            <a:t>また、算入公債費等については、減少していっているものの、上記元利償還金等の繰上償還に伴う減少幅より少ないため、実質公債費比率としては改善している。</a:t>
          </a:r>
        </a:p>
        <a:p>
          <a:r>
            <a:rPr kumimoji="1" lang="ja-JP" altLang="en-US" sz="1400">
              <a:latin typeface="ＭＳ ゴシック" pitchFamily="49" charset="-128"/>
              <a:ea typeface="ＭＳ ゴシック" pitchFamily="49" charset="-128"/>
            </a:rPr>
            <a:t>今後も、この水準を維持していくことに努めていく。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簡易水道事業の配水管布設替え等により、公営企業等の繰入見込額が増加していたが、起債償還額がピークを過ぎ、平成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年度は一転減少した。また、積極的に行っている繰上償還により、将来負担額は同水準を維持している。</a:t>
          </a:r>
        </a:p>
        <a:p>
          <a:r>
            <a:rPr kumimoji="1" lang="ja-JP" altLang="en-US" sz="1400">
              <a:latin typeface="ＭＳ ゴシック" pitchFamily="49" charset="-128"/>
              <a:ea typeface="ＭＳ ゴシック" pitchFamily="49" charset="-128"/>
            </a:rPr>
            <a:t>しかし、充当可能基金や基準財政需要額算入見込額は減少傾向にあり、これから、庁舎改修等の公共事業も見込まれることから、将来負担額を抑制していけるよう、今後も現在の水準を維持していく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に向けて減債基金に３千３百万円積み立てを行い、ふるさと納税に係る寄附金の増額に伴い、ふるさと応援寄附基金に９千９百万円を積み立てた一方、豊栄のさと駐車場拡張工事に伴い「豊栄のさと管理基金」を４千万円取り崩したこと、「ふるさと応援寄附基金」から寄附者の指定した使途に基づき各事業のために５千４百万円を取り崩したこと、一般単独事業費が増加したため、「財政調整基金」を５千９百万円取り崩したことにより、基金全体としては１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・防災減災基金：豊郷町における防災、減災に対する事業、災害発生時における応急対策、復旧、復興に対する事業および被災地への支援活動等に対する事業に要する経費の財源に充てる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・保健福祉基金：保健福祉活動の促進、快適な生活環境の形成等、少子高齢化に対応した施策を推進し、住民福祉の向上を図るため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年度は５千４百万円を取崩し、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年度中のふるさと納税額に基づき、９千９百万円を積立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・町営住宅整備事業基金および学校教育施設整備基金：平成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年度に新たに公共施設等総合管理基金を創設し、その基金の原資とするために、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・一般単独事業費の増加による基金繰入金の増加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・現在は、庁舎改修を予定しているため、基金残高は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億円を超える金額で推移しているが、今後は、標準財政規模の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％程度に抑えることを目指す。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年度の繰上償還に向けて、３千３百万円を積立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・経常収支比率の改善に向けて、繰上償還を実施するため、それに備えて定期的に積立を行う予定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有形固定資産減価償却率は類似団体平均と比べて低い水準にあるが、老朽化した施設も多く、楽観視はできない。今後は、各施設の個別施設計画策定を推進し、適切な維持管理を行っていく。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8" name="フローチャート: 判断 77"/>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33</xdr:row>
      <xdr:rowOff>36301</xdr:rowOff>
    </xdr:from>
    <xdr:to>
      <xdr:col>15</xdr:col>
      <xdr:colOff>187325</xdr:colOff>
      <xdr:row>33</xdr:row>
      <xdr:rowOff>137901</xdr:rowOff>
    </xdr:to>
    <xdr:sp macro="" textlink="">
      <xdr:nvSpPr>
        <xdr:cNvPr id="84" name="楕円 83"/>
        <xdr:cNvSpPr/>
      </xdr:nvSpPr>
      <xdr:spPr>
        <a:xfrm>
          <a:off x="32385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5"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6"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129028</xdr:rowOff>
    </xdr:from>
    <xdr:ext cx="405111" cy="259045"/>
    <xdr:sp macro="" textlink="">
      <xdr:nvSpPr>
        <xdr:cNvPr id="87" name="n_2mainValue有形固定資産減価償却率"/>
        <xdr:cNvSpPr txBox="1"/>
      </xdr:nvSpPr>
      <xdr:spPr>
        <a:xfrm>
          <a:off x="3086744" y="655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交付税算入の見込まれない起債については起債発行をしない方針を取っているため、それによる地方債の発行抑制により、分子が縮小しているため、類似団体内平均を少し上回るぐらいになっている。しかし、地方交付税の減少および物件費の増加傾向にあるため、数値の推移に注視していきたい。</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8" name="楕円 127"/>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38047</xdr:rowOff>
    </xdr:from>
    <xdr:ext cx="340478" cy="259045"/>
    <xdr:sp macro="" textlink="">
      <xdr:nvSpPr>
        <xdr:cNvPr id="129" name="債務償還可能年数該当値テキスト"/>
        <xdr:cNvSpPr txBox="1"/>
      </xdr:nvSpPr>
      <xdr:spPr>
        <a:xfrm>
          <a:off x="14846300" y="5953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55880</xdr:rowOff>
    </xdr:from>
    <xdr:to>
      <xdr:col>15</xdr:col>
      <xdr:colOff>101600</xdr:colOff>
      <xdr:row>40</xdr:row>
      <xdr:rowOff>157480</xdr:rowOff>
    </xdr:to>
    <xdr:sp macro="" textlink="">
      <xdr:nvSpPr>
        <xdr:cNvPr id="70" name="楕円 69"/>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73" name="n_2mainValue【道路】&#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16302</xdr:rowOff>
    </xdr:from>
    <xdr:to>
      <xdr:col>46</xdr:col>
      <xdr:colOff>38100</xdr:colOff>
      <xdr:row>40</xdr:row>
      <xdr:rowOff>117902</xdr:rowOff>
    </xdr:to>
    <xdr:sp macro="" textlink="">
      <xdr:nvSpPr>
        <xdr:cNvPr id="109" name="楕円 108"/>
        <xdr:cNvSpPr/>
      </xdr:nvSpPr>
      <xdr:spPr>
        <a:xfrm>
          <a:off x="8699500" y="68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109029</xdr:rowOff>
    </xdr:from>
    <xdr:ext cx="534377" cy="259045"/>
    <xdr:sp macro="" textlink="">
      <xdr:nvSpPr>
        <xdr:cNvPr id="112" name="n_2mainValue【道路】&#10;一人当たり延長"/>
        <xdr:cNvSpPr txBox="1"/>
      </xdr:nvSpPr>
      <xdr:spPr>
        <a:xfrm>
          <a:off x="8483111" y="69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8" name="正方形/長方形 12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39" name="直線コネクタ 1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0" name="テキスト ボックス 1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1" name="直線コネクタ 1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2" name="テキスト ボックス 1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3" name="直線コネクタ 1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4" name="テキスト ボックス 1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5" name="直線コネクタ 1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46" name="テキスト ボックス 1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47" name="直線コネクタ 1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48" name="テキスト ボックス 1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49" name="直線コネクタ 1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0" name="テキスト ボックス 1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154" name="直線コネクタ 153"/>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155"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156" name="直線コネクタ 155"/>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58" name="直線コネクタ 1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159"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160" name="フローチャート: 判断 159"/>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161" name="フローチャート: 判断 160"/>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162" name="フローチャート: 判断 161"/>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80373</xdr:rowOff>
    </xdr:from>
    <xdr:to>
      <xdr:col>15</xdr:col>
      <xdr:colOff>101600</xdr:colOff>
      <xdr:row>85</xdr:row>
      <xdr:rowOff>10523</xdr:rowOff>
    </xdr:to>
    <xdr:sp macro="" textlink="">
      <xdr:nvSpPr>
        <xdr:cNvPr id="168" name="楕円 167"/>
        <xdr:cNvSpPr/>
      </xdr:nvSpPr>
      <xdr:spPr>
        <a:xfrm>
          <a:off x="2857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16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17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1650</xdr:rowOff>
    </xdr:from>
    <xdr:ext cx="405111" cy="259045"/>
    <xdr:sp macro="" textlink="">
      <xdr:nvSpPr>
        <xdr:cNvPr id="171" name="n_2mainValue【公営住宅】&#10;有形固定資産減価償却率"/>
        <xdr:cNvSpPr txBox="1"/>
      </xdr:nvSpPr>
      <xdr:spPr>
        <a:xfrm>
          <a:off x="2705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193" name="テキスト ボックス 19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95" name="テキスト ボックス 19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197" name="直線コネクタ 19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19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199" name="直線コネクタ 19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0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01" name="直線コネクタ 20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0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03" name="フローチャート: 判断 20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04" name="フローチャート: 判断 20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05" name="フローチャート: 判断 20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84291</xdr:rowOff>
    </xdr:from>
    <xdr:to>
      <xdr:col>46</xdr:col>
      <xdr:colOff>38100</xdr:colOff>
      <xdr:row>86</xdr:row>
      <xdr:rowOff>14441</xdr:rowOff>
    </xdr:to>
    <xdr:sp macro="" textlink="">
      <xdr:nvSpPr>
        <xdr:cNvPr id="211" name="楕円 210"/>
        <xdr:cNvSpPr/>
      </xdr:nvSpPr>
      <xdr:spPr>
        <a:xfrm>
          <a:off x="8699500" y="146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5568</xdr:rowOff>
    </xdr:from>
    <xdr:ext cx="469744" cy="259045"/>
    <xdr:sp macro="" textlink="">
      <xdr:nvSpPr>
        <xdr:cNvPr id="214" name="n_2mainValue【公営住宅】&#10;一人当たり面積"/>
        <xdr:cNvSpPr txBox="1"/>
      </xdr:nvSpPr>
      <xdr:spPr>
        <a:xfrm>
          <a:off x="8515427" y="147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1" name="直線コネクタ 2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2" name="テキスト ボックス 2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3" name="直線コネクタ 2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4" name="テキスト ボックス 2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5" name="直線コネクタ 2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6" name="テキスト ボックス 2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7" name="直線コネクタ 2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8" name="テキスト ボックス 2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9" name="直線コネクタ 2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0" name="テキスト ボックス 2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1" name="直線コネクタ 2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2" name="テキスト ボックス 2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56" name="直線コネクタ 255"/>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57"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58" name="直線コネクタ 257"/>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0" name="直線コネクタ 2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61"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62" name="フローチャート: 判断 261"/>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63" name="フローチャート: 判断 262"/>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64" name="フローチャート: 判断 263"/>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28666</xdr:rowOff>
    </xdr:from>
    <xdr:to>
      <xdr:col>76</xdr:col>
      <xdr:colOff>165100</xdr:colOff>
      <xdr:row>39</xdr:row>
      <xdr:rowOff>130266</xdr:rowOff>
    </xdr:to>
    <xdr:sp macro="" textlink="">
      <xdr:nvSpPr>
        <xdr:cNvPr id="270" name="楕円 269"/>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271"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72"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273" name="n_2mainValue【認定こども園・幼稚園・保育所】&#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4" name="直線コネクタ 2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5" name="テキスト ボックス 28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6" name="直線コネクタ 2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7" name="テキスト ボックス 28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8" name="直線コネクタ 2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9" name="テキスト ボックス 28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0" name="直線コネクタ 2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91" name="テキスト ボックス 29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2" name="直線コネクタ 2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93" name="テキスト ボックス 29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4" name="直線コネクタ 2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5" name="テキスト ボックス 29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6" name="直線コネクタ 2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7" name="テキスト ボックス 2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299" name="直線コネクタ 298"/>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00"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01" name="直線コネクタ 300"/>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02"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03" name="直線コネクタ 302"/>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04"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05" name="フローチャート: 判断 304"/>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06" name="フローチャート: 判断 305"/>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07" name="フローチャート: 判断 306"/>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8" name="テキスト ボックス 3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148409</xdr:rowOff>
    </xdr:from>
    <xdr:to>
      <xdr:col>107</xdr:col>
      <xdr:colOff>101600</xdr:colOff>
      <xdr:row>41</xdr:row>
      <xdr:rowOff>78559</xdr:rowOff>
    </xdr:to>
    <xdr:sp macro="" textlink="">
      <xdr:nvSpPr>
        <xdr:cNvPr id="313" name="楕円 312"/>
        <xdr:cNvSpPr/>
      </xdr:nvSpPr>
      <xdr:spPr>
        <a:xfrm>
          <a:off x="20383500" y="7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14"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15"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69686</xdr:rowOff>
    </xdr:from>
    <xdr:ext cx="469744" cy="259045"/>
    <xdr:sp macro="" textlink="">
      <xdr:nvSpPr>
        <xdr:cNvPr id="316" name="n_2mainValue【認定こども園・幼稚園・保育所】&#10;一人当たり面積"/>
        <xdr:cNvSpPr txBox="1"/>
      </xdr:nvSpPr>
      <xdr:spPr>
        <a:xfrm>
          <a:off x="20199427" y="709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8" name="テキスト ボックス 32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8" name="テキスト ボックス 33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0" name="テキスト ボックス 3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42" name="直線コネクタ 341"/>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43"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44" name="直線コネクタ 343"/>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4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46" name="直線コネクタ 34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47"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48" name="フローチャート: 判断 347"/>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9" name="フローチャート: 判断 348"/>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50" name="フローチャート: 判断 349"/>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50437</xdr:rowOff>
    </xdr:from>
    <xdr:to>
      <xdr:col>76</xdr:col>
      <xdr:colOff>165100</xdr:colOff>
      <xdr:row>61</xdr:row>
      <xdr:rowOff>152037</xdr:rowOff>
    </xdr:to>
    <xdr:sp macro="" textlink="">
      <xdr:nvSpPr>
        <xdr:cNvPr id="356" name="楕円 355"/>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357"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358"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359" name="n_2mainValue【学校施設】&#10;有形固定資産減価償却率"/>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0" name="直線コネクタ 3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1" name="テキスト ボックス 3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2" name="直線コネクタ 3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3" name="テキスト ボックス 3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4" name="直線コネクタ 3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5" name="テキスト ボックス 3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6" name="直線コネクタ 3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7" name="テキスト ボックス 3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8" name="直線コネクタ 3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9" name="テキスト ボックス 3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0" name="直線コネクタ 3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81" name="テキスト ボックス 38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3" name="テキスト ボックス 3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85" name="直線コネクタ 384"/>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86"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87" name="直線コネクタ 386"/>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88"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89" name="直線コネクタ 388"/>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390"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91" name="フローチャート: 判断 390"/>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92" name="フローチャート: 判断 391"/>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93" name="フローチャート: 判断 392"/>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139754</xdr:rowOff>
    </xdr:from>
    <xdr:to>
      <xdr:col>107</xdr:col>
      <xdr:colOff>101600</xdr:colOff>
      <xdr:row>62</xdr:row>
      <xdr:rowOff>69904</xdr:rowOff>
    </xdr:to>
    <xdr:sp macro="" textlink="">
      <xdr:nvSpPr>
        <xdr:cNvPr id="399" name="楕円 398"/>
        <xdr:cNvSpPr/>
      </xdr:nvSpPr>
      <xdr:spPr>
        <a:xfrm>
          <a:off x="20383500" y="105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00"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401" name="n_2aveValue【学校施設】&#10;一人当たり面積"/>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86431</xdr:rowOff>
    </xdr:from>
    <xdr:ext cx="469744" cy="259045"/>
    <xdr:sp macro="" textlink="">
      <xdr:nvSpPr>
        <xdr:cNvPr id="402" name="n_2mainValue【学校施設】&#10;一人当たり面積"/>
        <xdr:cNvSpPr txBox="1"/>
      </xdr:nvSpPr>
      <xdr:spPr>
        <a:xfrm>
          <a:off x="20199427" y="1037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0" name="正方形/長方形 4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1" name="テキスト ボックス 4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2" name="直線コネクタ 4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3" name="直線コネクタ 4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4" name="テキスト ボックス 4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5" name="直線コネクタ 4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6" name="テキスト ボックス 4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7" name="直線コネクタ 4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8" name="テキスト ボックス 4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9" name="直線コネクタ 4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0" name="テキスト ボックス 4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1" name="直線コネクタ 4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2" name="テキスト ボックス 4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3" name="直線コネクタ 4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4" name="テキスト ボックス 4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5" name="直線コネクタ 4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6" name="テキスト ボックス 4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28" name="直線コネクタ 427"/>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29"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30" name="直線コネクタ 429"/>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31"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32" name="直線コネクタ 431"/>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33"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34" name="フローチャート: 判断 433"/>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35" name="フローチャート: 判断 434"/>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436" name="フローチャート: 判断 435"/>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42" name="楕円 441"/>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443"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444"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445" name="n_2mainValue【児童館】&#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6" name="直線コネクタ 45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7" name="テキスト ボックス 45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8" name="直線コネクタ 45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9" name="テキスト ボックス 45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0" name="直線コネクタ 45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1" name="テキスト ボックス 46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2" name="直線コネクタ 46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3" name="テキスト ボックス 46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4" name="直線コネクタ 46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5" name="テキスト ボックス 46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6" name="直線コネクタ 46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7" name="テキスト ボックス 46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85</xdr:row>
      <xdr:rowOff>72389</xdr:rowOff>
    </xdr:to>
    <xdr:cxnSp macro="">
      <xdr:nvCxnSpPr>
        <xdr:cNvPr id="471" name="直線コネクタ 470"/>
        <xdr:cNvCxnSpPr/>
      </xdr:nvCxnSpPr>
      <xdr:spPr>
        <a:xfrm flipV="1">
          <a:off x="22160864" y="13496108"/>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76216</xdr:rowOff>
    </xdr:from>
    <xdr:ext cx="469744" cy="259045"/>
    <xdr:sp macro="" textlink="">
      <xdr:nvSpPr>
        <xdr:cNvPr id="472" name="【児童館】&#10;一人当たり面積最小値テキスト"/>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72389</xdr:rowOff>
    </xdr:from>
    <xdr:to>
      <xdr:col>116</xdr:col>
      <xdr:colOff>152400</xdr:colOff>
      <xdr:row>85</xdr:row>
      <xdr:rowOff>72389</xdr:rowOff>
    </xdr:to>
    <xdr:cxnSp macro="">
      <xdr:nvCxnSpPr>
        <xdr:cNvPr id="473" name="直線コネクタ 472"/>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474" name="【児童館】&#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475" name="直線コネクタ 474"/>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148607</xdr:rowOff>
    </xdr:from>
    <xdr:ext cx="469744" cy="259045"/>
    <xdr:sp macro="" textlink="">
      <xdr:nvSpPr>
        <xdr:cNvPr id="476" name="【児童館】&#10;一人当たり面積平均値テキスト"/>
        <xdr:cNvSpPr txBox="1"/>
      </xdr:nvSpPr>
      <xdr:spPr>
        <a:xfrm>
          <a:off x="22199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477" name="フローチャート: 判断 47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24856</xdr:rowOff>
    </xdr:from>
    <xdr:to>
      <xdr:col>112</xdr:col>
      <xdr:colOff>38100</xdr:colOff>
      <xdr:row>83</xdr:row>
      <xdr:rowOff>126456</xdr:rowOff>
    </xdr:to>
    <xdr:sp macro="" textlink="">
      <xdr:nvSpPr>
        <xdr:cNvPr id="478" name="フローチャート: 判断 477"/>
        <xdr:cNvSpPr/>
      </xdr:nvSpPr>
      <xdr:spPr>
        <a:xfrm>
          <a:off x="21272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83638</xdr:rowOff>
    </xdr:from>
    <xdr:to>
      <xdr:col>107</xdr:col>
      <xdr:colOff>101600</xdr:colOff>
      <xdr:row>84</xdr:row>
      <xdr:rowOff>13788</xdr:rowOff>
    </xdr:to>
    <xdr:sp macro="" textlink="">
      <xdr:nvSpPr>
        <xdr:cNvPr id="479" name="フローチャート: 判断 478"/>
        <xdr:cNvSpPr/>
      </xdr:nvSpPr>
      <xdr:spPr>
        <a:xfrm>
          <a:off x="20383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0" name="テキスト ボックス 4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1" name="テキスト ボックス 4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2" name="テキスト ボックス 4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3" name="テキスト ボックス 4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4" name="テキスト ボックス 4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86905</xdr:rowOff>
    </xdr:from>
    <xdr:to>
      <xdr:col>107</xdr:col>
      <xdr:colOff>101600</xdr:colOff>
      <xdr:row>86</xdr:row>
      <xdr:rowOff>17055</xdr:rowOff>
    </xdr:to>
    <xdr:sp macro="" textlink="">
      <xdr:nvSpPr>
        <xdr:cNvPr id="485" name="楕円 484"/>
        <xdr:cNvSpPr/>
      </xdr:nvSpPr>
      <xdr:spPr>
        <a:xfrm>
          <a:off x="20383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142983</xdr:rowOff>
    </xdr:from>
    <xdr:ext cx="469744" cy="259045"/>
    <xdr:sp macro="" textlink="">
      <xdr:nvSpPr>
        <xdr:cNvPr id="486" name="n_1aveValue【児童館】&#10;一人当たり面積"/>
        <xdr:cNvSpPr txBox="1"/>
      </xdr:nvSpPr>
      <xdr:spPr>
        <a:xfrm>
          <a:off x="210757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30315</xdr:rowOff>
    </xdr:from>
    <xdr:ext cx="469744" cy="259045"/>
    <xdr:sp macro="" textlink="">
      <xdr:nvSpPr>
        <xdr:cNvPr id="487" name="n_2aveValue【児童館】&#10;一人当たり面積"/>
        <xdr:cNvSpPr txBox="1"/>
      </xdr:nvSpPr>
      <xdr:spPr>
        <a:xfrm>
          <a:off x="201994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8182</xdr:rowOff>
    </xdr:from>
    <xdr:ext cx="469744" cy="259045"/>
    <xdr:sp macro="" textlink="">
      <xdr:nvSpPr>
        <xdr:cNvPr id="488" name="n_2mainValue【児童館】&#10;一人当たり面積"/>
        <xdr:cNvSpPr txBox="1"/>
      </xdr:nvSpPr>
      <xdr:spPr>
        <a:xfrm>
          <a:off x="20199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9" name="直線コネクタ 4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0" name="テキスト ボックス 4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1" name="直線コネクタ 5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2" name="テキスト ボックス 5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3" name="直線コネクタ 5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4" name="テキスト ボックス 5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5" name="直線コネクタ 5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6" name="テキスト ボックス 5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7" name="直線コネクタ 5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8" name="テキスト ボックス 5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9" name="直線コネクタ 5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0" name="テキスト ボックス 5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14" name="直線コネクタ 51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1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16" name="直線コネクタ 51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8" name="直線コネクタ 5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19"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20" name="フローチャート: 判断 51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21" name="フローチャート: 判断 52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22" name="フローチャート: 判断 52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159294</xdr:rowOff>
    </xdr:from>
    <xdr:to>
      <xdr:col>76</xdr:col>
      <xdr:colOff>165100</xdr:colOff>
      <xdr:row>105</xdr:row>
      <xdr:rowOff>89444</xdr:rowOff>
    </xdr:to>
    <xdr:sp macro="" textlink="">
      <xdr:nvSpPr>
        <xdr:cNvPr id="528" name="楕円 527"/>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89643</xdr:rowOff>
    </xdr:from>
    <xdr:ext cx="405111" cy="259045"/>
    <xdr:sp macro="" textlink="">
      <xdr:nvSpPr>
        <xdr:cNvPr id="529"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30"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531" name="n_2mainValue【公民館】&#10;有形固定資産減価償却率"/>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57" name="直線コネクタ 556"/>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58"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59" name="直線コネクタ 558"/>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60"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61" name="直線コネクタ 560"/>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62"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63" name="フローチャート: 判断 562"/>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64" name="フローチャート: 判断 563"/>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65" name="フローチャート: 判断 564"/>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20501</xdr:rowOff>
    </xdr:from>
    <xdr:to>
      <xdr:col>107</xdr:col>
      <xdr:colOff>101600</xdr:colOff>
      <xdr:row>107</xdr:row>
      <xdr:rowOff>122101</xdr:rowOff>
    </xdr:to>
    <xdr:sp macro="" textlink="">
      <xdr:nvSpPr>
        <xdr:cNvPr id="571" name="楕円 570"/>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572"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73"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574" name="n_2mainValue【公民館】&#10;一人当たり面積"/>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すべての類型において、有形固定資産減価償却率は類似団体平均を下回っている。ただし、公営住宅については、築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年以上を経過し老朽化が進んでいる。今後の方向性として、公営住宅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10160</xdr:rowOff>
    </xdr:from>
    <xdr:to>
      <xdr:col>15</xdr:col>
      <xdr:colOff>101600</xdr:colOff>
      <xdr:row>61</xdr:row>
      <xdr:rowOff>111760</xdr:rowOff>
    </xdr:to>
    <xdr:sp macro="" textlink="">
      <xdr:nvSpPr>
        <xdr:cNvPr id="88" name="楕円 87"/>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102887</xdr:rowOff>
    </xdr:from>
    <xdr:ext cx="405111" cy="259045"/>
    <xdr:sp macro="" textlink="">
      <xdr:nvSpPr>
        <xdr:cNvPr id="89" name="n_2mainValue【体育館・プール】&#10;有形固定資産減価償却率"/>
        <xdr:cNvSpPr txBox="1"/>
      </xdr:nvSpPr>
      <xdr:spPr>
        <a:xfrm>
          <a:off x="2705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100991</xdr:rowOff>
    </xdr:from>
    <xdr:to>
      <xdr:col>46</xdr:col>
      <xdr:colOff>38100</xdr:colOff>
      <xdr:row>63</xdr:row>
      <xdr:rowOff>31141</xdr:rowOff>
    </xdr:to>
    <xdr:sp macro="" textlink="">
      <xdr:nvSpPr>
        <xdr:cNvPr id="127" name="楕円 126"/>
        <xdr:cNvSpPr/>
      </xdr:nvSpPr>
      <xdr:spPr>
        <a:xfrm>
          <a:off x="8699500" y="107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22268</xdr:rowOff>
    </xdr:from>
    <xdr:ext cx="469744" cy="259045"/>
    <xdr:sp macro="" textlink="">
      <xdr:nvSpPr>
        <xdr:cNvPr id="128" name="n_2mainValue【体育館・プール】&#10;一人当たり面積"/>
        <xdr:cNvSpPr txBox="1"/>
      </xdr:nvSpPr>
      <xdr:spPr>
        <a:xfrm>
          <a:off x="8515427" y="108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90170</xdr:rowOff>
    </xdr:from>
    <xdr:to>
      <xdr:col>15</xdr:col>
      <xdr:colOff>101600</xdr:colOff>
      <xdr:row>86</xdr:row>
      <xdr:rowOff>20320</xdr:rowOff>
    </xdr:to>
    <xdr:sp macro="" textlink="">
      <xdr:nvSpPr>
        <xdr:cNvPr id="167" name="楕円 166"/>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86</xdr:row>
      <xdr:rowOff>11447</xdr:rowOff>
    </xdr:from>
    <xdr:ext cx="405111" cy="259045"/>
    <xdr:sp macro="" textlink="">
      <xdr:nvSpPr>
        <xdr:cNvPr id="168" name="n_2mainValue【福祉施設】&#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33401</xdr:rowOff>
    </xdr:from>
    <xdr:to>
      <xdr:col>46</xdr:col>
      <xdr:colOff>38100</xdr:colOff>
      <xdr:row>86</xdr:row>
      <xdr:rowOff>135001</xdr:rowOff>
    </xdr:to>
    <xdr:sp macro="" textlink="">
      <xdr:nvSpPr>
        <xdr:cNvPr id="208" name="楕円 207"/>
        <xdr:cNvSpPr/>
      </xdr:nvSpPr>
      <xdr:spPr>
        <a:xfrm>
          <a:off x="8699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126128</xdr:rowOff>
    </xdr:from>
    <xdr:ext cx="469744" cy="259045"/>
    <xdr:sp macro="" textlink="">
      <xdr:nvSpPr>
        <xdr:cNvPr id="209" name="n_2mainValue【福祉施設】&#10;一人当たり面積"/>
        <xdr:cNvSpPr txBox="1"/>
      </xdr:nvSpPr>
      <xdr:spPr>
        <a:xfrm>
          <a:off x="8515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5" name="正方形/長方形 2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66" name="正方形/長方形 2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7" name="正方形/長方形 2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8" name="正方形/長方形 2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9" name="正方形/長方形 2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0" name="正方形/長方形 2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1" name="正方形/長方形 2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2" name="正方形/長方形 2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3" name="正方形/長方形 2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4" name="正方形/長方形 2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5" name="正方形/長方形 2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6" name="正方形/長方形 2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7" name="正方形/長方形 2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78" name="正方形/長方形 2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79" name="正方形/長方形 2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0" name="正方形/長方形 2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1" name="正方形/長方形 2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2" name="テキスト ボックス 2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3" name="直線コネクタ 2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4" name="直線コネクタ 2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85" name="テキスト ボックス 2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6" name="直線コネクタ 2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7" name="テキスト ボックス 2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88" name="直線コネクタ 2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89" name="テキスト ボックス 2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0" name="直線コネクタ 2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1" name="テキスト ボックス 2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2" name="直線コネクタ 2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3" name="テキスト ボックス 2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4" name="直線コネクタ 2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95" name="テキスト ボックス 2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6" name="直線コネクタ 2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7" name="テキスト ボックス 2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299" name="直線コネクタ 298"/>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00"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01" name="直線コネクタ 300"/>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03" name="直線コネクタ 3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04"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05" name="フローチャート: 判断 304"/>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06" name="フローチャート: 判断 305"/>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307"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308" name="フローチャート: 判断 307"/>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309"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0" name="テキスト ボックス 3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1" name="テキスト ボックス 3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2" name="テキスト ボックス 3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3" name="テキスト ボックス 3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4" name="テキスト ボックス 3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67855</xdr:rowOff>
    </xdr:from>
    <xdr:to>
      <xdr:col>76</xdr:col>
      <xdr:colOff>165100</xdr:colOff>
      <xdr:row>104</xdr:row>
      <xdr:rowOff>169455</xdr:rowOff>
    </xdr:to>
    <xdr:sp macro="" textlink="">
      <xdr:nvSpPr>
        <xdr:cNvPr id="315" name="楕円 314"/>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160582</xdr:rowOff>
    </xdr:from>
    <xdr:ext cx="405111" cy="259045"/>
    <xdr:sp macro="" textlink="">
      <xdr:nvSpPr>
        <xdr:cNvPr id="316" name="n_2mainValue【庁舎】&#10;有形固定資産減価償却率"/>
        <xdr:cNvSpPr txBox="1"/>
      </xdr:nvSpPr>
      <xdr:spPr>
        <a:xfrm>
          <a:off x="14389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7" name="正方形/長方形 3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18" name="正方形/長方形 3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19" name="正方形/長方形 3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0" name="正方形/長方形 3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1" name="正方形/長方形 3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2" name="正方形/長方形 3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3" name="正方形/長方形 3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4" name="正方形/長方形 3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5" name="テキスト ボックス 3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6" name="直線コネクタ 3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27" name="直線コネクタ 3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28" name="テキスト ボックス 3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29" name="直線コネクタ 3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30" name="テキスト ボックス 3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31" name="直線コネクタ 3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32" name="テキスト ボックス 3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33" name="直線コネクタ 3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34" name="テキスト ボックス 3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35" name="直線コネクタ 3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36" name="テキスト ボックス 3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7" name="直線コネクタ 3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38" name="テキスト ボックス 33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340" name="直線コネクタ 339"/>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341"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342" name="直線コネクタ 341"/>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343"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344" name="直線コネクタ 343"/>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345"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346" name="フローチャート: 判断 345"/>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347" name="フローチャート: 判断 346"/>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348"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349" name="フローチャート: 判断 348"/>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350"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1" name="テキスト ボックス 3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2" name="テキスト ボックス 3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3" name="テキスト ボックス 3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4" name="テキスト ボックス 3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5" name="テキスト ボックス 3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21589</xdr:rowOff>
    </xdr:from>
    <xdr:to>
      <xdr:col>107</xdr:col>
      <xdr:colOff>101600</xdr:colOff>
      <xdr:row>108</xdr:row>
      <xdr:rowOff>123189</xdr:rowOff>
    </xdr:to>
    <xdr:sp macro="" textlink="">
      <xdr:nvSpPr>
        <xdr:cNvPr id="356" name="楕円 355"/>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114316</xdr:rowOff>
    </xdr:from>
    <xdr:ext cx="469744" cy="259045"/>
    <xdr:sp macro="" textlink="">
      <xdr:nvSpPr>
        <xdr:cNvPr id="357"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8" name="正方形/長方形 3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9" name="正方形/長方形 3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0" name="テキスト ボックス 3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有形固定資産減価償却率は類似団体平均を下回っているものの、体育館プールおよび福祉施設については老朽化が進んでいる。今後は、個別施設計画の策定のもと、計画的な保全による長寿命化対策等を行い、適切に管理していく必要がある。また、庁舎についても、老朽化が進んでおり、今後建て替えを基本とした改修が必要となってくるため、各施設における環境整備に積極的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人口の減少や町内に中心となる産業がないこと等により、財政基盤が弱いが、類似団体平均を若干超えて推移している。平成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日より周辺各町と共同で行う徴収業務の共同設置事業等の取り組みを通じて、今後も財政基盤の強化に努める。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xdr:cNvCxnSpPr/>
      </xdr:nvCxnSpPr>
      <xdr:spPr>
        <a:xfrm flipV="1">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3326</xdr:rowOff>
    </xdr:to>
    <xdr:cxnSp macro="">
      <xdr:nvCxnSpPr>
        <xdr:cNvPr id="76" name="直線コネクタ 75"/>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106032</xdr:rowOff>
    </xdr:from>
    <xdr:ext cx="762000" cy="259045"/>
    <xdr:sp macro="" textlink="">
      <xdr:nvSpPr>
        <xdr:cNvPr id="90" name="財政力該当値テキスト"/>
        <xdr:cNvSpPr txBox="1"/>
      </xdr:nvSpPr>
      <xdr:spPr>
        <a:xfrm>
          <a:off x="50419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は、普通交付税および特別交付税等の経常的一般財源が減少し、各保険事業に係る経常的な繰出が増加した。これにより、経常収支比率が悪化しているため、今後は経常的支出を抑制していくために、出来る限り銀行等引受債の繰上償還を実施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99695</xdr:rowOff>
    </xdr:to>
    <xdr:cxnSp macro="">
      <xdr:nvCxnSpPr>
        <xdr:cNvPr id="133" name="直線コネクタ 132"/>
        <xdr:cNvCxnSpPr/>
      </xdr:nvCxnSpPr>
      <xdr:spPr>
        <a:xfrm>
          <a:off x="4114800" y="1097597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64</xdr:row>
      <xdr:rowOff>3175</xdr:rowOff>
    </xdr:to>
    <xdr:cxnSp macro="">
      <xdr:nvCxnSpPr>
        <xdr:cNvPr id="136" name="直線コネクタ 135"/>
        <xdr:cNvCxnSpPr/>
      </xdr:nvCxnSpPr>
      <xdr:spPr>
        <a:xfrm>
          <a:off x="3225800" y="10702502"/>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72602</xdr:rowOff>
    </xdr:to>
    <xdr:cxnSp macro="">
      <xdr:nvCxnSpPr>
        <xdr:cNvPr id="139" name="直線コネクタ 138"/>
        <xdr:cNvCxnSpPr/>
      </xdr:nvCxnSpPr>
      <xdr:spPr>
        <a:xfrm>
          <a:off x="2336800" y="1057380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62</xdr:row>
      <xdr:rowOff>4233</xdr:rowOff>
    </xdr:to>
    <xdr:cxnSp macro="">
      <xdr:nvCxnSpPr>
        <xdr:cNvPr id="142" name="直線コネクタ 141"/>
        <xdr:cNvCxnSpPr/>
      </xdr:nvCxnSpPr>
      <xdr:spPr>
        <a:xfrm flipV="1">
          <a:off x="1447800" y="1057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2" name="楕円 151"/>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3"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4" name="楕円 153"/>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5" name="テキスト ボックス 154"/>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6" name="楕円 155"/>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7" name="テキスト ボックス 156"/>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8" name="楕円 157"/>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59" name="テキスト ボックス 158"/>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0" name="楕円 159"/>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1" name="テキスト ボックス 160"/>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が類似団体平均を下回っているのは、施設が比較的新しいものが多く、維持管理に係る費用が現在は少なくなっているためである。今後も、民間でも実施可能な部分については委託化を進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2817</xdr:rowOff>
    </xdr:from>
    <xdr:to>
      <xdr:col>23</xdr:col>
      <xdr:colOff>133350</xdr:colOff>
      <xdr:row>82</xdr:row>
      <xdr:rowOff>31476</xdr:rowOff>
    </xdr:to>
    <xdr:cxnSp macro="">
      <xdr:nvCxnSpPr>
        <xdr:cNvPr id="198" name="直線コネクタ 197"/>
        <xdr:cNvCxnSpPr/>
      </xdr:nvCxnSpPr>
      <xdr:spPr>
        <a:xfrm>
          <a:off x="4114800" y="14061717"/>
          <a:ext cx="8382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1535</xdr:rowOff>
    </xdr:from>
    <xdr:to>
      <xdr:col>19</xdr:col>
      <xdr:colOff>133350</xdr:colOff>
      <xdr:row>82</xdr:row>
      <xdr:rowOff>2817</xdr:rowOff>
    </xdr:to>
    <xdr:cxnSp macro="">
      <xdr:nvCxnSpPr>
        <xdr:cNvPr id="201" name="直線コネクタ 200"/>
        <xdr:cNvCxnSpPr/>
      </xdr:nvCxnSpPr>
      <xdr:spPr>
        <a:xfrm>
          <a:off x="3225800" y="14060435"/>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144759</xdr:rowOff>
    </xdr:from>
    <xdr:to>
      <xdr:col>15</xdr:col>
      <xdr:colOff>82550</xdr:colOff>
      <xdr:row>82</xdr:row>
      <xdr:rowOff>1535</xdr:rowOff>
    </xdr:to>
    <xdr:cxnSp macro="">
      <xdr:nvCxnSpPr>
        <xdr:cNvPr id="204" name="直線コネクタ 203"/>
        <xdr:cNvCxnSpPr/>
      </xdr:nvCxnSpPr>
      <xdr:spPr>
        <a:xfrm>
          <a:off x="2336800" y="14032209"/>
          <a:ext cx="889000" cy="2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110257</xdr:rowOff>
    </xdr:from>
    <xdr:to>
      <xdr:col>11</xdr:col>
      <xdr:colOff>31750</xdr:colOff>
      <xdr:row>81</xdr:row>
      <xdr:rowOff>144759</xdr:rowOff>
    </xdr:to>
    <xdr:cxnSp macro="">
      <xdr:nvCxnSpPr>
        <xdr:cNvPr id="207" name="直線コネクタ 206"/>
        <xdr:cNvCxnSpPr/>
      </xdr:nvCxnSpPr>
      <xdr:spPr>
        <a:xfrm>
          <a:off x="1447800" y="13997707"/>
          <a:ext cx="889000" cy="3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152126</xdr:rowOff>
    </xdr:from>
    <xdr:to>
      <xdr:col>23</xdr:col>
      <xdr:colOff>184150</xdr:colOff>
      <xdr:row>82</xdr:row>
      <xdr:rowOff>82276</xdr:rowOff>
    </xdr:to>
    <xdr:sp macro="" textlink="">
      <xdr:nvSpPr>
        <xdr:cNvPr id="217" name="楕円 216"/>
        <xdr:cNvSpPr/>
      </xdr:nvSpPr>
      <xdr:spPr>
        <a:xfrm>
          <a:off x="4902200" y="140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168653</xdr:rowOff>
    </xdr:from>
    <xdr:ext cx="762000" cy="259045"/>
    <xdr:sp macro="" textlink="">
      <xdr:nvSpPr>
        <xdr:cNvPr id="218" name="人件費・物件費等の状況該当値テキスト"/>
        <xdr:cNvSpPr txBox="1"/>
      </xdr:nvSpPr>
      <xdr:spPr>
        <a:xfrm>
          <a:off x="5041900" y="1388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123467</xdr:rowOff>
    </xdr:from>
    <xdr:to>
      <xdr:col>19</xdr:col>
      <xdr:colOff>184150</xdr:colOff>
      <xdr:row>82</xdr:row>
      <xdr:rowOff>53617</xdr:rowOff>
    </xdr:to>
    <xdr:sp macro="" textlink="">
      <xdr:nvSpPr>
        <xdr:cNvPr id="219" name="楕円 218"/>
        <xdr:cNvSpPr/>
      </xdr:nvSpPr>
      <xdr:spPr>
        <a:xfrm>
          <a:off x="4064000" y="140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63794</xdr:rowOff>
    </xdr:from>
    <xdr:ext cx="736600" cy="259045"/>
    <xdr:sp macro="" textlink="">
      <xdr:nvSpPr>
        <xdr:cNvPr id="220" name="テキスト ボックス 219"/>
        <xdr:cNvSpPr txBox="1"/>
      </xdr:nvSpPr>
      <xdr:spPr>
        <a:xfrm>
          <a:off x="3733800" y="1377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122185</xdr:rowOff>
    </xdr:from>
    <xdr:to>
      <xdr:col>15</xdr:col>
      <xdr:colOff>133350</xdr:colOff>
      <xdr:row>82</xdr:row>
      <xdr:rowOff>52335</xdr:rowOff>
    </xdr:to>
    <xdr:sp macro="" textlink="">
      <xdr:nvSpPr>
        <xdr:cNvPr id="221" name="楕円 220"/>
        <xdr:cNvSpPr/>
      </xdr:nvSpPr>
      <xdr:spPr>
        <a:xfrm>
          <a:off x="3175000" y="140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62512</xdr:rowOff>
    </xdr:from>
    <xdr:ext cx="762000" cy="259045"/>
    <xdr:sp macro="" textlink="">
      <xdr:nvSpPr>
        <xdr:cNvPr id="222" name="テキスト ボックス 221"/>
        <xdr:cNvSpPr txBox="1"/>
      </xdr:nvSpPr>
      <xdr:spPr>
        <a:xfrm>
          <a:off x="2844800" y="1377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93959</xdr:rowOff>
    </xdr:from>
    <xdr:to>
      <xdr:col>11</xdr:col>
      <xdr:colOff>82550</xdr:colOff>
      <xdr:row>82</xdr:row>
      <xdr:rowOff>24109</xdr:rowOff>
    </xdr:to>
    <xdr:sp macro="" textlink="">
      <xdr:nvSpPr>
        <xdr:cNvPr id="223" name="楕円 222"/>
        <xdr:cNvSpPr/>
      </xdr:nvSpPr>
      <xdr:spPr>
        <a:xfrm>
          <a:off x="2286000" y="139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34286</xdr:rowOff>
    </xdr:from>
    <xdr:ext cx="762000" cy="259045"/>
    <xdr:sp macro="" textlink="">
      <xdr:nvSpPr>
        <xdr:cNvPr id="224" name="テキスト ボックス 223"/>
        <xdr:cNvSpPr txBox="1"/>
      </xdr:nvSpPr>
      <xdr:spPr>
        <a:xfrm>
          <a:off x="1955800" y="137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59457</xdr:rowOff>
    </xdr:from>
    <xdr:to>
      <xdr:col>7</xdr:col>
      <xdr:colOff>31750</xdr:colOff>
      <xdr:row>81</xdr:row>
      <xdr:rowOff>161057</xdr:rowOff>
    </xdr:to>
    <xdr:sp macro="" textlink="">
      <xdr:nvSpPr>
        <xdr:cNvPr id="225" name="楕円 224"/>
        <xdr:cNvSpPr/>
      </xdr:nvSpPr>
      <xdr:spPr>
        <a:xfrm>
          <a:off x="1397000" y="139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171234</xdr:rowOff>
    </xdr:from>
    <xdr:ext cx="762000" cy="259045"/>
    <xdr:sp macro="" textlink="">
      <xdr:nvSpPr>
        <xdr:cNvPr id="226" name="テキスト ボックス 225"/>
        <xdr:cNvSpPr txBox="1"/>
      </xdr:nvSpPr>
      <xdr:spPr>
        <a:xfrm>
          <a:off x="1066800" y="1371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近年は類似団体平均に近い数値で推移しているが、人件費の縮減は、財政の中期的な展望においても、歳出削減の中でも、大きなウエイトを占めていることから、今後も縮減に努めていく。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2" name="直線コネクタ 261"/>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99786</xdr:rowOff>
    </xdr:to>
    <xdr:cxnSp macro="">
      <xdr:nvCxnSpPr>
        <xdr:cNvPr id="265" name="直線コネクタ 264"/>
        <xdr:cNvCxnSpPr/>
      </xdr:nvCxnSpPr>
      <xdr:spPr>
        <a:xfrm>
          <a:off x="15290800" y="143637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53823</xdr:rowOff>
    </xdr:to>
    <xdr:cxnSp macro="">
      <xdr:nvCxnSpPr>
        <xdr:cNvPr id="268" name="直線コネクタ 267"/>
        <xdr:cNvCxnSpPr/>
      </xdr:nvCxnSpPr>
      <xdr:spPr>
        <a:xfrm flipV="1">
          <a:off x="14401800" y="143637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84</xdr:row>
      <xdr:rowOff>53823</xdr:rowOff>
    </xdr:to>
    <xdr:cxnSp macro="">
      <xdr:nvCxnSpPr>
        <xdr:cNvPr id="271" name="直線コネクタ 270"/>
        <xdr:cNvCxnSpPr/>
      </xdr:nvCxnSpPr>
      <xdr:spPr>
        <a:xfrm>
          <a:off x="13512800" y="1423730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1" name="楕円 280"/>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21063</xdr:rowOff>
    </xdr:from>
    <xdr:ext cx="762000" cy="259045"/>
    <xdr:sp macro="" textlink="">
      <xdr:nvSpPr>
        <xdr:cNvPr id="282"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3" name="楕円 282"/>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4" name="テキスト ボックス 283"/>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5" name="楕円 284"/>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6" name="テキスト ボックス 28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7" name="楕円 286"/>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89400</xdr:rowOff>
    </xdr:from>
    <xdr:ext cx="762000" cy="259045"/>
    <xdr:sp macro="" textlink="">
      <xdr:nvSpPr>
        <xdr:cNvPr id="288" name="テキスト ボックス 287"/>
        <xdr:cNvSpPr txBox="1"/>
      </xdr:nvSpPr>
      <xdr:spPr>
        <a:xfrm>
          <a:off x="14020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9" name="楕円 288"/>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90" name="テキスト ボックス 289"/>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周辺市町との合併が白紙になったことにより、人口千人当たり職員数は近年悪化傾向にあるが、類似団体平均は下回っている。今後も、委託業務に移行していく事業の精査を行い、民間委託等を進めていくことにより、今後も職員数削減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150400</xdr:rowOff>
    </xdr:from>
    <xdr:to>
      <xdr:col>81</xdr:col>
      <xdr:colOff>44450</xdr:colOff>
      <xdr:row>59</xdr:row>
      <xdr:rowOff>152812</xdr:rowOff>
    </xdr:to>
    <xdr:cxnSp macro="">
      <xdr:nvCxnSpPr>
        <xdr:cNvPr id="321" name="直線コネクタ 320"/>
        <xdr:cNvCxnSpPr/>
      </xdr:nvCxnSpPr>
      <xdr:spPr>
        <a:xfrm>
          <a:off x="16179800" y="10265950"/>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150400</xdr:rowOff>
    </xdr:from>
    <xdr:to>
      <xdr:col>77</xdr:col>
      <xdr:colOff>44450</xdr:colOff>
      <xdr:row>59</xdr:row>
      <xdr:rowOff>151606</xdr:rowOff>
    </xdr:to>
    <xdr:cxnSp macro="">
      <xdr:nvCxnSpPr>
        <xdr:cNvPr id="324" name="直線コネクタ 323"/>
        <xdr:cNvCxnSpPr/>
      </xdr:nvCxnSpPr>
      <xdr:spPr>
        <a:xfrm flipV="1">
          <a:off x="15290800" y="1026595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151606</xdr:rowOff>
    </xdr:from>
    <xdr:to>
      <xdr:col>72</xdr:col>
      <xdr:colOff>203200</xdr:colOff>
      <xdr:row>59</xdr:row>
      <xdr:rowOff>153416</xdr:rowOff>
    </xdr:to>
    <xdr:cxnSp macro="">
      <xdr:nvCxnSpPr>
        <xdr:cNvPr id="327" name="直線コネクタ 326"/>
        <xdr:cNvCxnSpPr/>
      </xdr:nvCxnSpPr>
      <xdr:spPr>
        <a:xfrm flipV="1">
          <a:off x="14401800" y="1026715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146177</xdr:rowOff>
    </xdr:from>
    <xdr:to>
      <xdr:col>68</xdr:col>
      <xdr:colOff>152400</xdr:colOff>
      <xdr:row>59</xdr:row>
      <xdr:rowOff>153416</xdr:rowOff>
    </xdr:to>
    <xdr:cxnSp macro="">
      <xdr:nvCxnSpPr>
        <xdr:cNvPr id="330" name="直線コネクタ 329"/>
        <xdr:cNvCxnSpPr/>
      </xdr:nvCxnSpPr>
      <xdr:spPr>
        <a:xfrm>
          <a:off x="13512800" y="102617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102012</xdr:rowOff>
    </xdr:from>
    <xdr:to>
      <xdr:col>81</xdr:col>
      <xdr:colOff>95250</xdr:colOff>
      <xdr:row>60</xdr:row>
      <xdr:rowOff>32162</xdr:rowOff>
    </xdr:to>
    <xdr:sp macro="" textlink="">
      <xdr:nvSpPr>
        <xdr:cNvPr id="340" name="楕円 339"/>
        <xdr:cNvSpPr/>
      </xdr:nvSpPr>
      <xdr:spPr>
        <a:xfrm>
          <a:off x="16967200" y="102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118539</xdr:rowOff>
    </xdr:from>
    <xdr:ext cx="762000" cy="259045"/>
    <xdr:sp macro="" textlink="">
      <xdr:nvSpPr>
        <xdr:cNvPr id="341" name="定員管理の状況該当値テキスト"/>
        <xdr:cNvSpPr txBox="1"/>
      </xdr:nvSpPr>
      <xdr:spPr>
        <a:xfrm>
          <a:off x="17106900" y="100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99600</xdr:rowOff>
    </xdr:from>
    <xdr:to>
      <xdr:col>77</xdr:col>
      <xdr:colOff>95250</xdr:colOff>
      <xdr:row>60</xdr:row>
      <xdr:rowOff>29750</xdr:rowOff>
    </xdr:to>
    <xdr:sp macro="" textlink="">
      <xdr:nvSpPr>
        <xdr:cNvPr id="342" name="楕円 341"/>
        <xdr:cNvSpPr/>
      </xdr:nvSpPr>
      <xdr:spPr>
        <a:xfrm>
          <a:off x="16129000" y="102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39927</xdr:rowOff>
    </xdr:from>
    <xdr:ext cx="736600" cy="259045"/>
    <xdr:sp macro="" textlink="">
      <xdr:nvSpPr>
        <xdr:cNvPr id="343" name="テキスト ボックス 342"/>
        <xdr:cNvSpPr txBox="1"/>
      </xdr:nvSpPr>
      <xdr:spPr>
        <a:xfrm>
          <a:off x="15798800" y="998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100806</xdr:rowOff>
    </xdr:from>
    <xdr:to>
      <xdr:col>73</xdr:col>
      <xdr:colOff>44450</xdr:colOff>
      <xdr:row>60</xdr:row>
      <xdr:rowOff>30956</xdr:rowOff>
    </xdr:to>
    <xdr:sp macro="" textlink="">
      <xdr:nvSpPr>
        <xdr:cNvPr id="344" name="楕円 343"/>
        <xdr:cNvSpPr/>
      </xdr:nvSpPr>
      <xdr:spPr>
        <a:xfrm>
          <a:off x="15240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41133</xdr:rowOff>
    </xdr:from>
    <xdr:ext cx="762000" cy="259045"/>
    <xdr:sp macro="" textlink="">
      <xdr:nvSpPr>
        <xdr:cNvPr id="345" name="テキスト ボックス 344"/>
        <xdr:cNvSpPr txBox="1"/>
      </xdr:nvSpPr>
      <xdr:spPr>
        <a:xfrm>
          <a:off x="14909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102616</xdr:rowOff>
    </xdr:from>
    <xdr:to>
      <xdr:col>68</xdr:col>
      <xdr:colOff>203200</xdr:colOff>
      <xdr:row>60</xdr:row>
      <xdr:rowOff>32766</xdr:rowOff>
    </xdr:to>
    <xdr:sp macro="" textlink="">
      <xdr:nvSpPr>
        <xdr:cNvPr id="346" name="楕円 345"/>
        <xdr:cNvSpPr/>
      </xdr:nvSpPr>
      <xdr:spPr>
        <a:xfrm>
          <a:off x="14351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42943</xdr:rowOff>
    </xdr:from>
    <xdr:ext cx="762000" cy="259045"/>
    <xdr:sp macro="" textlink="">
      <xdr:nvSpPr>
        <xdr:cNvPr id="347" name="テキスト ボックス 346"/>
        <xdr:cNvSpPr txBox="1"/>
      </xdr:nvSpPr>
      <xdr:spPr>
        <a:xfrm>
          <a:off x="14020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48" name="楕円 347"/>
        <xdr:cNvSpPr/>
      </xdr:nvSpPr>
      <xdr:spPr>
        <a:xfrm>
          <a:off x="13462000" y="102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35704</xdr:rowOff>
    </xdr:from>
    <xdr:ext cx="762000" cy="259045"/>
    <xdr:sp macro="" textlink="">
      <xdr:nvSpPr>
        <xdr:cNvPr id="349" name="テキスト ボックス 348"/>
        <xdr:cNvSpPr txBox="1"/>
      </xdr:nvSpPr>
      <xdr:spPr>
        <a:xfrm>
          <a:off x="13131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が類似団体平均を下回っている主な要因としては、ほぼ毎年行っている銀行等引受債の繰上償還による公債費の減少が挙げられる。今後の中期的な建設計画としては、事業費の大きい普通建設事業があり、それによる起債発行が見込まれることから、それまでに公債費については上昇を抑制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19957</xdr:rowOff>
    </xdr:from>
    <xdr:to>
      <xdr:col>81</xdr:col>
      <xdr:colOff>44450</xdr:colOff>
      <xdr:row>36</xdr:row>
      <xdr:rowOff>65919</xdr:rowOff>
    </xdr:to>
    <xdr:cxnSp macro="">
      <xdr:nvCxnSpPr>
        <xdr:cNvPr id="385" name="直線コネクタ 384"/>
        <xdr:cNvCxnSpPr/>
      </xdr:nvCxnSpPr>
      <xdr:spPr>
        <a:xfrm flipV="1">
          <a:off x="16179800" y="6192157"/>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65919</xdr:rowOff>
    </xdr:from>
    <xdr:to>
      <xdr:col>77</xdr:col>
      <xdr:colOff>44450</xdr:colOff>
      <xdr:row>36</xdr:row>
      <xdr:rowOff>134862</xdr:rowOff>
    </xdr:to>
    <xdr:cxnSp macro="">
      <xdr:nvCxnSpPr>
        <xdr:cNvPr id="388" name="直線コネクタ 387"/>
        <xdr:cNvCxnSpPr/>
      </xdr:nvCxnSpPr>
      <xdr:spPr>
        <a:xfrm flipV="1">
          <a:off x="15290800" y="62381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134862</xdr:rowOff>
    </xdr:from>
    <xdr:to>
      <xdr:col>72</xdr:col>
      <xdr:colOff>203200</xdr:colOff>
      <xdr:row>37</xdr:row>
      <xdr:rowOff>89807</xdr:rowOff>
    </xdr:to>
    <xdr:cxnSp macro="">
      <xdr:nvCxnSpPr>
        <xdr:cNvPr id="391" name="直線コネクタ 390"/>
        <xdr:cNvCxnSpPr/>
      </xdr:nvCxnSpPr>
      <xdr:spPr>
        <a:xfrm flipV="1">
          <a:off x="14401800" y="63070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38</xdr:row>
      <xdr:rowOff>56243</xdr:rowOff>
    </xdr:to>
    <xdr:cxnSp macro="">
      <xdr:nvCxnSpPr>
        <xdr:cNvPr id="394" name="直線コネクタ 393"/>
        <xdr:cNvCxnSpPr/>
      </xdr:nvCxnSpPr>
      <xdr:spPr>
        <a:xfrm flipV="1">
          <a:off x="13512800" y="64334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140607</xdr:rowOff>
    </xdr:from>
    <xdr:to>
      <xdr:col>81</xdr:col>
      <xdr:colOff>95250</xdr:colOff>
      <xdr:row>36</xdr:row>
      <xdr:rowOff>70757</xdr:rowOff>
    </xdr:to>
    <xdr:sp macro="" textlink="">
      <xdr:nvSpPr>
        <xdr:cNvPr id="404" name="楕円 403"/>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157134</xdr:rowOff>
    </xdr:from>
    <xdr:ext cx="762000" cy="259045"/>
    <xdr:sp macro="" textlink="">
      <xdr:nvSpPr>
        <xdr:cNvPr id="405" name="公債費負担の状況該当値テキスト"/>
        <xdr:cNvSpPr txBox="1"/>
      </xdr:nvSpPr>
      <xdr:spPr>
        <a:xfrm>
          <a:off x="17106900" y="598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15119</xdr:rowOff>
    </xdr:from>
    <xdr:to>
      <xdr:col>77</xdr:col>
      <xdr:colOff>95250</xdr:colOff>
      <xdr:row>36</xdr:row>
      <xdr:rowOff>116719</xdr:rowOff>
    </xdr:to>
    <xdr:sp macro="" textlink="">
      <xdr:nvSpPr>
        <xdr:cNvPr id="406" name="楕円 405"/>
        <xdr:cNvSpPr/>
      </xdr:nvSpPr>
      <xdr:spPr>
        <a:xfrm>
          <a:off x="16129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126896</xdr:rowOff>
    </xdr:from>
    <xdr:ext cx="736600" cy="259045"/>
    <xdr:sp macro="" textlink="">
      <xdr:nvSpPr>
        <xdr:cNvPr id="407" name="テキスト ボックス 406"/>
        <xdr:cNvSpPr txBox="1"/>
      </xdr:nvSpPr>
      <xdr:spPr>
        <a:xfrm>
          <a:off x="15798800" y="595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84062</xdr:rowOff>
    </xdr:from>
    <xdr:to>
      <xdr:col>73</xdr:col>
      <xdr:colOff>44450</xdr:colOff>
      <xdr:row>37</xdr:row>
      <xdr:rowOff>14212</xdr:rowOff>
    </xdr:to>
    <xdr:sp macro="" textlink="">
      <xdr:nvSpPr>
        <xdr:cNvPr id="408" name="楕円 407"/>
        <xdr:cNvSpPr/>
      </xdr:nvSpPr>
      <xdr:spPr>
        <a:xfrm>
          <a:off x="15240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24389</xdr:rowOff>
    </xdr:from>
    <xdr:ext cx="762000" cy="259045"/>
    <xdr:sp macro="" textlink="">
      <xdr:nvSpPr>
        <xdr:cNvPr id="409" name="テキスト ボックス 408"/>
        <xdr:cNvSpPr txBox="1"/>
      </xdr:nvSpPr>
      <xdr:spPr>
        <a:xfrm>
          <a:off x="14909800" y="602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39007</xdr:rowOff>
    </xdr:from>
    <xdr:to>
      <xdr:col>68</xdr:col>
      <xdr:colOff>203200</xdr:colOff>
      <xdr:row>37</xdr:row>
      <xdr:rowOff>140607</xdr:rowOff>
    </xdr:to>
    <xdr:sp macro="" textlink="">
      <xdr:nvSpPr>
        <xdr:cNvPr id="410" name="楕円 409"/>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150784</xdr:rowOff>
    </xdr:from>
    <xdr:ext cx="762000" cy="259045"/>
    <xdr:sp macro="" textlink="">
      <xdr:nvSpPr>
        <xdr:cNvPr id="411" name="テキスト ボックス 410"/>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下回っており、その主な要因としては銀行等引受債の繰上償還による地方債残高の減、財政調整基金等の充当可能基金の減少幅が少ないことが挙げられる。今後も、銀行等引受債の繰上償還について、積極的に行っていくことにより、地方債の残高を少なくしていくことを重点的に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嘱託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8128</xdr:rowOff>
    </xdr:to>
    <xdr:cxnSp macro="">
      <xdr:nvCxnSpPr>
        <xdr:cNvPr id="64" name="直線コネクタ 63"/>
        <xdr:cNvCxnSpPr/>
      </xdr:nvCxnSpPr>
      <xdr:spPr>
        <a:xfrm flipV="1">
          <a:off x="3987800" y="6482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8128</xdr:rowOff>
    </xdr:to>
    <xdr:cxnSp macro="">
      <xdr:nvCxnSpPr>
        <xdr:cNvPr id="67" name="直線コネクタ 66"/>
        <xdr:cNvCxnSpPr/>
      </xdr:nvCxnSpPr>
      <xdr:spPr>
        <a:xfrm>
          <a:off x="3098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37</xdr:row>
      <xdr:rowOff>152146</xdr:rowOff>
    </xdr:to>
    <xdr:cxnSp macro="">
      <xdr:nvCxnSpPr>
        <xdr:cNvPr id="70" name="直線コネクタ 69"/>
        <xdr:cNvCxnSpPr/>
      </xdr:nvCxnSpPr>
      <xdr:spPr>
        <a:xfrm>
          <a:off x="2209800" y="6495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152146</xdr:rowOff>
    </xdr:to>
    <xdr:cxnSp macro="">
      <xdr:nvCxnSpPr>
        <xdr:cNvPr id="73" name="直線コネクタ 72"/>
        <xdr:cNvCxnSpPr/>
      </xdr:nvCxnSpPr>
      <xdr:spPr>
        <a:xfrm>
          <a:off x="1320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高くなっているのは、職員人件費等から委託料（物件費）への移行が起きているためである。今後も、町施設において、指定管理等への移行を行うことができるものは、順次民間委託を進めていくこと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104140</xdr:rowOff>
    </xdr:to>
    <xdr:cxnSp macro="">
      <xdr:nvCxnSpPr>
        <xdr:cNvPr id="121" name="直線コネクタ 120"/>
        <xdr:cNvCxnSpPr/>
      </xdr:nvCxnSpPr>
      <xdr:spPr>
        <a:xfrm>
          <a:off x="15671800" y="289306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149860</xdr:rowOff>
    </xdr:to>
    <xdr:cxnSp macro="">
      <xdr:nvCxnSpPr>
        <xdr:cNvPr id="124" name="直線コネクタ 123"/>
        <xdr:cNvCxnSpPr/>
      </xdr:nvCxnSpPr>
      <xdr:spPr>
        <a:xfrm>
          <a:off x="14782800" y="2813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24130</xdr:rowOff>
    </xdr:from>
    <xdr:to>
      <xdr:col>73</xdr:col>
      <xdr:colOff>180975</xdr:colOff>
      <xdr:row>16</xdr:row>
      <xdr:rowOff>69850</xdr:rowOff>
    </xdr:to>
    <xdr:cxnSp macro="">
      <xdr:nvCxnSpPr>
        <xdr:cNvPr id="127" name="直線コネクタ 126"/>
        <xdr:cNvCxnSpPr/>
      </xdr:nvCxnSpPr>
      <xdr:spPr>
        <a:xfrm>
          <a:off x="13893800" y="2767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16</xdr:row>
      <xdr:rowOff>24130</xdr:rowOff>
    </xdr:to>
    <xdr:cxnSp macro="">
      <xdr:nvCxnSpPr>
        <xdr:cNvPr id="130" name="直線コネクタ 129"/>
        <xdr:cNvCxnSpPr/>
      </xdr:nvCxnSpPr>
      <xdr:spPr>
        <a:xfrm>
          <a:off x="13004800" y="2721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53340</xdr:rowOff>
    </xdr:from>
    <xdr:to>
      <xdr:col>82</xdr:col>
      <xdr:colOff>158750</xdr:colOff>
      <xdr:row>17</xdr:row>
      <xdr:rowOff>154940</xdr:rowOff>
    </xdr:to>
    <xdr:sp macro="" textlink="">
      <xdr:nvSpPr>
        <xdr:cNvPr id="140" name="楕円 139"/>
        <xdr:cNvSpPr/>
      </xdr:nvSpPr>
      <xdr:spPr>
        <a:xfrm>
          <a:off x="164592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25417</xdr:rowOff>
    </xdr:from>
    <xdr:ext cx="762000" cy="259045"/>
    <xdr:sp macro="" textlink="">
      <xdr:nvSpPr>
        <xdr:cNvPr id="141" name="物件費該当値テキスト"/>
        <xdr:cNvSpPr txBox="1"/>
      </xdr:nvSpPr>
      <xdr:spPr>
        <a:xfrm>
          <a:off x="165989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2" name="楕円 141"/>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3" name="テキスト ボックス 142"/>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4" name="楕円 143"/>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45" name="テキスト ボックス 144"/>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46" name="楕円 145"/>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47" name="テキスト ボックス 146"/>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99060</xdr:rowOff>
    </xdr:from>
    <xdr:to>
      <xdr:col>65</xdr:col>
      <xdr:colOff>53975</xdr:colOff>
      <xdr:row>16</xdr:row>
      <xdr:rowOff>29210</xdr:rowOff>
    </xdr:to>
    <xdr:sp macro="" textlink="">
      <xdr:nvSpPr>
        <xdr:cNvPr id="148" name="楕円 147"/>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13987</xdr:rowOff>
    </xdr:from>
    <xdr:ext cx="762000" cy="259045"/>
    <xdr:sp macro="" textlink="">
      <xdr:nvSpPr>
        <xdr:cNvPr id="149" name="テキスト ボックス 148"/>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107950</xdr:rowOff>
    </xdr:to>
    <xdr:cxnSp macro="">
      <xdr:nvCxnSpPr>
        <xdr:cNvPr id="182" name="直線コネクタ 181"/>
        <xdr:cNvCxnSpPr/>
      </xdr:nvCxnSpPr>
      <xdr:spPr>
        <a:xfrm flipV="1">
          <a:off x="3987800" y="10052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107950</xdr:rowOff>
    </xdr:to>
    <xdr:cxnSp macro="">
      <xdr:nvCxnSpPr>
        <xdr:cNvPr id="185" name="直線コネクタ 184"/>
        <xdr:cNvCxnSpPr/>
      </xdr:nvCxnSpPr>
      <xdr:spPr>
        <a:xfrm>
          <a:off x="3098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127000</xdr:rowOff>
    </xdr:to>
    <xdr:cxnSp macro="">
      <xdr:nvCxnSpPr>
        <xdr:cNvPr id="188" name="直線コネクタ 187"/>
        <xdr:cNvCxnSpPr/>
      </xdr:nvCxnSpPr>
      <xdr:spPr>
        <a:xfrm>
          <a:off x="2209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1" name="直線コネクタ 190"/>
        <xdr:cNvCxnSpPr/>
      </xdr:nvCxnSpPr>
      <xdr:spPr>
        <a:xfrm flipV="1">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1" name="楕円 200"/>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2"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3" name="楕円 20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4" name="テキスト ボックス 20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5" name="楕円 20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6" name="テキスト ボックス 20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7" name="楕円 20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8" name="テキスト ボックス 20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これまでに整備してきた下水道施設の維持管理経費としての繰出金が必要となっているため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94996</xdr:rowOff>
    </xdr:to>
    <xdr:cxnSp macro="">
      <xdr:nvCxnSpPr>
        <xdr:cNvPr id="240" name="直線コネクタ 239"/>
        <xdr:cNvCxnSpPr/>
      </xdr:nvCxnSpPr>
      <xdr:spPr>
        <a:xfrm flipV="1">
          <a:off x="15671800" y="99613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156718</xdr:rowOff>
    </xdr:from>
    <xdr:to>
      <xdr:col>78</xdr:col>
      <xdr:colOff>69850</xdr:colOff>
      <xdr:row>58</xdr:row>
      <xdr:rowOff>94996</xdr:rowOff>
    </xdr:to>
    <xdr:cxnSp macro="">
      <xdr:nvCxnSpPr>
        <xdr:cNvPr id="243" name="直線コネクタ 242"/>
        <xdr:cNvCxnSpPr/>
      </xdr:nvCxnSpPr>
      <xdr:spPr>
        <a:xfrm>
          <a:off x="14782800" y="9929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156718</xdr:rowOff>
    </xdr:to>
    <xdr:cxnSp macro="">
      <xdr:nvCxnSpPr>
        <xdr:cNvPr id="246" name="直線コネクタ 245"/>
        <xdr:cNvCxnSpPr/>
      </xdr:nvCxnSpPr>
      <xdr:spPr>
        <a:xfrm>
          <a:off x="13893800" y="9865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92710</xdr:rowOff>
    </xdr:to>
    <xdr:cxnSp macro="">
      <xdr:nvCxnSpPr>
        <xdr:cNvPr id="249" name="直線コネクタ 248"/>
        <xdr:cNvCxnSpPr/>
      </xdr:nvCxnSpPr>
      <xdr:spPr>
        <a:xfrm>
          <a:off x="13004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1" name="テキスト ボックス 250"/>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59" name="楕円 258"/>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0"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44196</xdr:rowOff>
    </xdr:from>
    <xdr:to>
      <xdr:col>78</xdr:col>
      <xdr:colOff>120650</xdr:colOff>
      <xdr:row>58</xdr:row>
      <xdr:rowOff>145796</xdr:rowOff>
    </xdr:to>
    <xdr:sp macro="" textlink="">
      <xdr:nvSpPr>
        <xdr:cNvPr id="261" name="楕円 260"/>
        <xdr:cNvSpPr/>
      </xdr:nvSpPr>
      <xdr:spPr>
        <a:xfrm>
          <a:off x="15621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130573</xdr:rowOff>
    </xdr:from>
    <xdr:ext cx="736600" cy="259045"/>
    <xdr:sp macro="" textlink="">
      <xdr:nvSpPr>
        <xdr:cNvPr id="262" name="テキスト ボックス 261"/>
        <xdr:cNvSpPr txBox="1"/>
      </xdr:nvSpPr>
      <xdr:spPr>
        <a:xfrm>
          <a:off x="15290800" y="100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3" name="楕円 262"/>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4" name="テキスト ボックス 263"/>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5" name="楕円 264"/>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6" name="テキスト ボックス 265"/>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7" name="楕円 266"/>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8" name="テキスト ボックス 267"/>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itchFamily="50" charset="-128"/>
              <a:ea typeface="ＭＳ Ｐゴシック" pitchFamily="50" charset="-128"/>
              <a:cs typeface="+mn-cs"/>
            </a:rPr>
            <a:t>補助費等その他に係る経常収支比率が類似団体平均を上回っているのは、簡易水道事業を統合し、上水道（法適用）に移行したためである。町が補助する団体への補助金は増加傾向にあり、今後も留意していく必要がある。今後は、補助金を交付することが適当な事業を行っているのかどうかについて、基準を設け、不適当な補助金は見直しや廃止を行っていくよう行財政改革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133858</xdr:rowOff>
    </xdr:to>
    <xdr:cxnSp macro="">
      <xdr:nvCxnSpPr>
        <xdr:cNvPr id="298" name="直線コネクタ 297"/>
        <xdr:cNvCxnSpPr/>
      </xdr:nvCxnSpPr>
      <xdr:spPr>
        <a:xfrm>
          <a:off x="15671800" y="63129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140716</xdr:rowOff>
    </xdr:to>
    <xdr:cxnSp macro="">
      <xdr:nvCxnSpPr>
        <xdr:cNvPr id="301" name="直線コネクタ 300"/>
        <xdr:cNvCxnSpPr/>
      </xdr:nvCxnSpPr>
      <xdr:spPr>
        <a:xfrm>
          <a:off x="14782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04" name="直線コネクタ 303"/>
        <xdr:cNvCxnSpPr/>
      </xdr:nvCxnSpPr>
      <xdr:spPr>
        <a:xfrm>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99568</xdr:rowOff>
    </xdr:to>
    <xdr:cxnSp macro="">
      <xdr:nvCxnSpPr>
        <xdr:cNvPr id="307" name="直線コネクタ 306"/>
        <xdr:cNvCxnSpPr/>
      </xdr:nvCxnSpPr>
      <xdr:spPr>
        <a:xfrm flipV="1">
          <a:off x="13004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1" name="楕円 320"/>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楕円 324"/>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公債費が類似団体平均を下回っているのは、銀行等引受債の繰上償還を行っており、公債費が減少していることによる。今後も交付税算入がない起債については、現在積み立てている基金を活用し、事業執行を行い、出来る限り起債発行を抑制していくこと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124714</xdr:rowOff>
    </xdr:to>
    <xdr:cxnSp macro="">
      <xdr:nvCxnSpPr>
        <xdr:cNvPr id="356" name="直線コネクタ 355"/>
        <xdr:cNvCxnSpPr/>
      </xdr:nvCxnSpPr>
      <xdr:spPr>
        <a:xfrm>
          <a:off x="3987800" y="12978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120142</xdr:rowOff>
    </xdr:to>
    <xdr:cxnSp macro="">
      <xdr:nvCxnSpPr>
        <xdr:cNvPr id="359" name="直線コネクタ 358"/>
        <xdr:cNvCxnSpPr/>
      </xdr:nvCxnSpPr>
      <xdr:spPr>
        <a:xfrm>
          <a:off x="3098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124714</xdr:rowOff>
    </xdr:to>
    <xdr:cxnSp macro="">
      <xdr:nvCxnSpPr>
        <xdr:cNvPr id="362" name="直線コネクタ 361"/>
        <xdr:cNvCxnSpPr/>
      </xdr:nvCxnSpPr>
      <xdr:spPr>
        <a:xfrm flipV="1">
          <a:off x="2209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21844</xdr:rowOff>
    </xdr:to>
    <xdr:cxnSp macro="">
      <xdr:nvCxnSpPr>
        <xdr:cNvPr id="365" name="直線コネクタ 364"/>
        <xdr:cNvCxnSpPr/>
      </xdr:nvCxnSpPr>
      <xdr:spPr>
        <a:xfrm flipV="1">
          <a:off x="1320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75" name="楕円 374"/>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76"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77" name="楕円 376"/>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78" name="テキスト ボックス 377"/>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79" name="楕円 378"/>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80" name="テキスト ボックス 379"/>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1" name="楕円 380"/>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2" name="テキスト ボックス 381"/>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83" name="楕円 382"/>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84" name="テキスト ボックス 383"/>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のは、全体を通じて補助費等、繰出金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53848</xdr:rowOff>
    </xdr:from>
    <xdr:to>
      <xdr:col>82</xdr:col>
      <xdr:colOff>107950</xdr:colOff>
      <xdr:row>80</xdr:row>
      <xdr:rowOff>159004</xdr:rowOff>
    </xdr:to>
    <xdr:cxnSp macro="">
      <xdr:nvCxnSpPr>
        <xdr:cNvPr id="415" name="直線コネクタ 414"/>
        <xdr:cNvCxnSpPr/>
      </xdr:nvCxnSpPr>
      <xdr:spPr>
        <a:xfrm>
          <a:off x="15671800" y="137698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80</xdr:row>
      <xdr:rowOff>53848</xdr:rowOff>
    </xdr:to>
    <xdr:cxnSp macro="">
      <xdr:nvCxnSpPr>
        <xdr:cNvPr id="418" name="直線コネクタ 417"/>
        <xdr:cNvCxnSpPr/>
      </xdr:nvCxnSpPr>
      <xdr:spPr>
        <a:xfrm>
          <a:off x="14782800" y="1347266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99568</xdr:rowOff>
    </xdr:to>
    <xdr:cxnSp macro="">
      <xdr:nvCxnSpPr>
        <xdr:cNvPr id="421" name="直線コネクタ 420"/>
        <xdr:cNvCxnSpPr/>
      </xdr:nvCxnSpPr>
      <xdr:spPr>
        <a:xfrm>
          <a:off x="13893800" y="133080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106426</xdr:rowOff>
    </xdr:to>
    <xdr:cxnSp macro="">
      <xdr:nvCxnSpPr>
        <xdr:cNvPr id="424" name="直線コネクタ 423"/>
        <xdr:cNvCxnSpPr/>
      </xdr:nvCxnSpPr>
      <xdr:spPr>
        <a:xfrm>
          <a:off x="13004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108204</xdr:rowOff>
    </xdr:from>
    <xdr:to>
      <xdr:col>82</xdr:col>
      <xdr:colOff>158750</xdr:colOff>
      <xdr:row>81</xdr:row>
      <xdr:rowOff>38354</xdr:rowOff>
    </xdr:to>
    <xdr:sp macro="" textlink="">
      <xdr:nvSpPr>
        <xdr:cNvPr id="434" name="楕円 433"/>
        <xdr:cNvSpPr/>
      </xdr:nvSpPr>
      <xdr:spPr>
        <a:xfrm>
          <a:off x="164592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16781</xdr:rowOff>
    </xdr:from>
    <xdr:ext cx="762000" cy="259045"/>
    <xdr:sp macro="" textlink="">
      <xdr:nvSpPr>
        <xdr:cNvPr id="435" name="公債費以外該当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36" name="楕円 435"/>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37" name="テキスト ボックス 436"/>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38" name="楕円 437"/>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9" name="テキスト ボックス 43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0" name="楕円 439"/>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1" name="テキスト ボックス 440"/>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2" name="楕円 441"/>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3" name="テキスト ボックス 442"/>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32591</xdr:rowOff>
    </xdr:from>
    <xdr:to>
      <xdr:col>29</xdr:col>
      <xdr:colOff>127000</xdr:colOff>
      <xdr:row>19</xdr:row>
      <xdr:rowOff>34813</xdr:rowOff>
    </xdr:to>
    <xdr:cxnSp macro="">
      <xdr:nvCxnSpPr>
        <xdr:cNvPr id="48" name="直線コネクタ 47"/>
        <xdr:cNvCxnSpPr/>
      </xdr:nvCxnSpPr>
      <xdr:spPr bwMode="auto">
        <a:xfrm>
          <a:off x="5003800" y="3337766"/>
          <a:ext cx="6477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170739</xdr:rowOff>
    </xdr:from>
    <xdr:to>
      <xdr:col>26</xdr:col>
      <xdr:colOff>50800</xdr:colOff>
      <xdr:row>19</xdr:row>
      <xdr:rowOff>32591</xdr:rowOff>
    </xdr:to>
    <xdr:cxnSp macro="">
      <xdr:nvCxnSpPr>
        <xdr:cNvPr id="51" name="直線コネクタ 50"/>
        <xdr:cNvCxnSpPr/>
      </xdr:nvCxnSpPr>
      <xdr:spPr bwMode="auto">
        <a:xfrm>
          <a:off x="4305300" y="3304464"/>
          <a:ext cx="698500" cy="3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170739</xdr:rowOff>
    </xdr:from>
    <xdr:to>
      <xdr:col>22</xdr:col>
      <xdr:colOff>114300</xdr:colOff>
      <xdr:row>19</xdr:row>
      <xdr:rowOff>3980</xdr:rowOff>
    </xdr:to>
    <xdr:cxnSp macro="">
      <xdr:nvCxnSpPr>
        <xdr:cNvPr id="54" name="直線コネクタ 53"/>
        <xdr:cNvCxnSpPr/>
      </xdr:nvCxnSpPr>
      <xdr:spPr bwMode="auto">
        <a:xfrm flipV="1">
          <a:off x="3606800" y="3304464"/>
          <a:ext cx="6985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3980</xdr:rowOff>
    </xdr:from>
    <xdr:to>
      <xdr:col>18</xdr:col>
      <xdr:colOff>177800</xdr:colOff>
      <xdr:row>19</xdr:row>
      <xdr:rowOff>46609</xdr:rowOff>
    </xdr:to>
    <xdr:cxnSp macro="">
      <xdr:nvCxnSpPr>
        <xdr:cNvPr id="57" name="直線コネクタ 56"/>
        <xdr:cNvCxnSpPr/>
      </xdr:nvCxnSpPr>
      <xdr:spPr bwMode="auto">
        <a:xfrm flipV="1">
          <a:off x="2908300" y="3309155"/>
          <a:ext cx="698500" cy="4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155463</xdr:rowOff>
    </xdr:from>
    <xdr:to>
      <xdr:col>29</xdr:col>
      <xdr:colOff>177800</xdr:colOff>
      <xdr:row>19</xdr:row>
      <xdr:rowOff>85613</xdr:rowOff>
    </xdr:to>
    <xdr:sp macro="" textlink="">
      <xdr:nvSpPr>
        <xdr:cNvPr id="67" name="楕円 66"/>
        <xdr:cNvSpPr/>
      </xdr:nvSpPr>
      <xdr:spPr bwMode="auto">
        <a:xfrm>
          <a:off x="5600700" y="328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127540</xdr:rowOff>
    </xdr:from>
    <xdr:ext cx="762000" cy="259045"/>
    <xdr:sp macro="" textlink="">
      <xdr:nvSpPr>
        <xdr:cNvPr id="68" name="人口1人当たり決算額の推移該当値テキスト130"/>
        <xdr:cNvSpPr txBox="1"/>
      </xdr:nvSpPr>
      <xdr:spPr>
        <a:xfrm>
          <a:off x="5740400" y="326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153241</xdr:rowOff>
    </xdr:from>
    <xdr:to>
      <xdr:col>26</xdr:col>
      <xdr:colOff>101600</xdr:colOff>
      <xdr:row>19</xdr:row>
      <xdr:rowOff>83391</xdr:rowOff>
    </xdr:to>
    <xdr:sp macro="" textlink="">
      <xdr:nvSpPr>
        <xdr:cNvPr id="69" name="楕円 68"/>
        <xdr:cNvSpPr/>
      </xdr:nvSpPr>
      <xdr:spPr bwMode="auto">
        <a:xfrm>
          <a:off x="4953000" y="328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68168</xdr:rowOff>
    </xdr:from>
    <xdr:ext cx="736600" cy="259045"/>
    <xdr:sp macro="" textlink="">
      <xdr:nvSpPr>
        <xdr:cNvPr id="70" name="テキスト ボックス 69"/>
        <xdr:cNvSpPr txBox="1"/>
      </xdr:nvSpPr>
      <xdr:spPr>
        <a:xfrm>
          <a:off x="4622800" y="337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119939</xdr:rowOff>
    </xdr:from>
    <xdr:to>
      <xdr:col>22</xdr:col>
      <xdr:colOff>165100</xdr:colOff>
      <xdr:row>19</xdr:row>
      <xdr:rowOff>50089</xdr:rowOff>
    </xdr:to>
    <xdr:sp macro="" textlink="">
      <xdr:nvSpPr>
        <xdr:cNvPr id="71" name="楕円 70"/>
        <xdr:cNvSpPr/>
      </xdr:nvSpPr>
      <xdr:spPr bwMode="auto">
        <a:xfrm>
          <a:off x="4254500" y="32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34866</xdr:rowOff>
    </xdr:from>
    <xdr:ext cx="762000" cy="259045"/>
    <xdr:sp macro="" textlink="">
      <xdr:nvSpPr>
        <xdr:cNvPr id="72" name="テキスト ボックス 71"/>
        <xdr:cNvSpPr txBox="1"/>
      </xdr:nvSpPr>
      <xdr:spPr>
        <a:xfrm>
          <a:off x="3924300" y="33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124630</xdr:rowOff>
    </xdr:from>
    <xdr:to>
      <xdr:col>19</xdr:col>
      <xdr:colOff>38100</xdr:colOff>
      <xdr:row>19</xdr:row>
      <xdr:rowOff>54780</xdr:rowOff>
    </xdr:to>
    <xdr:sp macro="" textlink="">
      <xdr:nvSpPr>
        <xdr:cNvPr id="73" name="楕円 72"/>
        <xdr:cNvSpPr/>
      </xdr:nvSpPr>
      <xdr:spPr bwMode="auto">
        <a:xfrm>
          <a:off x="3556000" y="325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39557</xdr:rowOff>
    </xdr:from>
    <xdr:ext cx="762000" cy="259045"/>
    <xdr:sp macro="" textlink="">
      <xdr:nvSpPr>
        <xdr:cNvPr id="74" name="テキスト ボックス 73"/>
        <xdr:cNvSpPr txBox="1"/>
      </xdr:nvSpPr>
      <xdr:spPr>
        <a:xfrm>
          <a:off x="3225800" y="334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167259</xdr:rowOff>
    </xdr:from>
    <xdr:to>
      <xdr:col>15</xdr:col>
      <xdr:colOff>101600</xdr:colOff>
      <xdr:row>19</xdr:row>
      <xdr:rowOff>97409</xdr:rowOff>
    </xdr:to>
    <xdr:sp macro="" textlink="">
      <xdr:nvSpPr>
        <xdr:cNvPr id="75" name="楕円 74"/>
        <xdr:cNvSpPr/>
      </xdr:nvSpPr>
      <xdr:spPr bwMode="auto">
        <a:xfrm>
          <a:off x="2857500" y="330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82186</xdr:rowOff>
    </xdr:from>
    <xdr:ext cx="762000" cy="259045"/>
    <xdr:sp macro="" textlink="">
      <xdr:nvSpPr>
        <xdr:cNvPr id="76" name="テキスト ボックス 75"/>
        <xdr:cNvSpPr txBox="1"/>
      </xdr:nvSpPr>
      <xdr:spPr>
        <a:xfrm>
          <a:off x="2527300" y="33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24637</xdr:rowOff>
    </xdr:from>
    <xdr:ext cx="762000" cy="259045"/>
    <xdr:sp macro="" textlink="">
      <xdr:nvSpPr>
        <xdr:cNvPr id="104" name="人口1人当たり決算額の推移最小値テキスト445"/>
        <xdr:cNvSpPr txBox="1"/>
      </xdr:nvSpPr>
      <xdr:spPr>
        <a:xfrm>
          <a:off x="5740400" y="749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271178</xdr:rowOff>
    </xdr:from>
    <xdr:to>
      <xdr:col>29</xdr:col>
      <xdr:colOff>127000</xdr:colOff>
      <xdr:row>38</xdr:row>
      <xdr:rowOff>14460</xdr:rowOff>
    </xdr:to>
    <xdr:cxnSp macro="">
      <xdr:nvCxnSpPr>
        <xdr:cNvPr id="108" name="直線コネクタ 107"/>
        <xdr:cNvCxnSpPr/>
      </xdr:nvCxnSpPr>
      <xdr:spPr bwMode="auto">
        <a:xfrm>
          <a:off x="5003800" y="7395878"/>
          <a:ext cx="647700" cy="8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271178</xdr:rowOff>
    </xdr:from>
    <xdr:to>
      <xdr:col>26</xdr:col>
      <xdr:colOff>50800</xdr:colOff>
      <xdr:row>37</xdr:row>
      <xdr:rowOff>314361</xdr:rowOff>
    </xdr:to>
    <xdr:cxnSp macro="">
      <xdr:nvCxnSpPr>
        <xdr:cNvPr id="111" name="直線コネクタ 110"/>
        <xdr:cNvCxnSpPr/>
      </xdr:nvCxnSpPr>
      <xdr:spPr bwMode="auto">
        <a:xfrm flipV="1">
          <a:off x="4305300" y="7395878"/>
          <a:ext cx="698500" cy="4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292346</xdr:rowOff>
    </xdr:from>
    <xdr:to>
      <xdr:col>22</xdr:col>
      <xdr:colOff>114300</xdr:colOff>
      <xdr:row>37</xdr:row>
      <xdr:rowOff>314361</xdr:rowOff>
    </xdr:to>
    <xdr:cxnSp macro="">
      <xdr:nvCxnSpPr>
        <xdr:cNvPr id="114" name="直線コネクタ 113"/>
        <xdr:cNvCxnSpPr/>
      </xdr:nvCxnSpPr>
      <xdr:spPr bwMode="auto">
        <a:xfrm>
          <a:off x="3606800" y="7417046"/>
          <a:ext cx="698500" cy="2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164147</xdr:rowOff>
    </xdr:from>
    <xdr:to>
      <xdr:col>18</xdr:col>
      <xdr:colOff>177800</xdr:colOff>
      <xdr:row>37</xdr:row>
      <xdr:rowOff>292346</xdr:rowOff>
    </xdr:to>
    <xdr:cxnSp macro="">
      <xdr:nvCxnSpPr>
        <xdr:cNvPr id="117" name="直線コネクタ 116"/>
        <xdr:cNvCxnSpPr/>
      </xdr:nvCxnSpPr>
      <xdr:spPr bwMode="auto">
        <a:xfrm>
          <a:off x="2908300" y="7288847"/>
          <a:ext cx="698500" cy="12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306560</xdr:rowOff>
    </xdr:from>
    <xdr:to>
      <xdr:col>29</xdr:col>
      <xdr:colOff>177800</xdr:colOff>
      <xdr:row>38</xdr:row>
      <xdr:rowOff>65260</xdr:rowOff>
    </xdr:to>
    <xdr:sp macro="" textlink="">
      <xdr:nvSpPr>
        <xdr:cNvPr id="127" name="楕円 126"/>
        <xdr:cNvSpPr/>
      </xdr:nvSpPr>
      <xdr:spPr bwMode="auto">
        <a:xfrm>
          <a:off x="5600700" y="7431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215137</xdr:rowOff>
    </xdr:from>
    <xdr:ext cx="762000" cy="259045"/>
    <xdr:sp macro="" textlink="">
      <xdr:nvSpPr>
        <xdr:cNvPr id="128" name="人口1人当たり決算額の推移該当値テキスト445"/>
        <xdr:cNvSpPr txBox="1"/>
      </xdr:nvSpPr>
      <xdr:spPr>
        <a:xfrm>
          <a:off x="5740400" y="73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220378</xdr:rowOff>
    </xdr:from>
    <xdr:to>
      <xdr:col>26</xdr:col>
      <xdr:colOff>101600</xdr:colOff>
      <xdr:row>37</xdr:row>
      <xdr:rowOff>321978</xdr:rowOff>
    </xdr:to>
    <xdr:sp macro="" textlink="">
      <xdr:nvSpPr>
        <xdr:cNvPr id="129" name="楕円 128"/>
        <xdr:cNvSpPr/>
      </xdr:nvSpPr>
      <xdr:spPr bwMode="auto">
        <a:xfrm>
          <a:off x="4953000" y="734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306755</xdr:rowOff>
    </xdr:from>
    <xdr:ext cx="736600" cy="259045"/>
    <xdr:sp macro="" textlink="">
      <xdr:nvSpPr>
        <xdr:cNvPr id="130" name="テキスト ボックス 129"/>
        <xdr:cNvSpPr txBox="1"/>
      </xdr:nvSpPr>
      <xdr:spPr>
        <a:xfrm>
          <a:off x="4622800" y="743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263561</xdr:rowOff>
    </xdr:from>
    <xdr:to>
      <xdr:col>22</xdr:col>
      <xdr:colOff>165100</xdr:colOff>
      <xdr:row>38</xdr:row>
      <xdr:rowOff>22261</xdr:rowOff>
    </xdr:to>
    <xdr:sp macro="" textlink="">
      <xdr:nvSpPr>
        <xdr:cNvPr id="131" name="楕円 130"/>
        <xdr:cNvSpPr/>
      </xdr:nvSpPr>
      <xdr:spPr bwMode="auto">
        <a:xfrm>
          <a:off x="4254500" y="738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7038</xdr:rowOff>
    </xdr:from>
    <xdr:ext cx="762000" cy="259045"/>
    <xdr:sp macro="" textlink="">
      <xdr:nvSpPr>
        <xdr:cNvPr id="132" name="テキスト ボックス 131"/>
        <xdr:cNvSpPr txBox="1"/>
      </xdr:nvSpPr>
      <xdr:spPr>
        <a:xfrm>
          <a:off x="3924300" y="747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241546</xdr:rowOff>
    </xdr:from>
    <xdr:to>
      <xdr:col>19</xdr:col>
      <xdr:colOff>38100</xdr:colOff>
      <xdr:row>38</xdr:row>
      <xdr:rowOff>246</xdr:rowOff>
    </xdr:to>
    <xdr:sp macro="" textlink="">
      <xdr:nvSpPr>
        <xdr:cNvPr id="133" name="楕円 132"/>
        <xdr:cNvSpPr/>
      </xdr:nvSpPr>
      <xdr:spPr bwMode="auto">
        <a:xfrm>
          <a:off x="3556000" y="7366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327923</xdr:rowOff>
    </xdr:from>
    <xdr:ext cx="762000" cy="259045"/>
    <xdr:sp macro="" textlink="">
      <xdr:nvSpPr>
        <xdr:cNvPr id="134" name="テキスト ボックス 133"/>
        <xdr:cNvSpPr txBox="1"/>
      </xdr:nvSpPr>
      <xdr:spPr>
        <a:xfrm>
          <a:off x="3225800" y="745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113347</xdr:rowOff>
    </xdr:from>
    <xdr:to>
      <xdr:col>15</xdr:col>
      <xdr:colOff>101600</xdr:colOff>
      <xdr:row>37</xdr:row>
      <xdr:rowOff>214947</xdr:rowOff>
    </xdr:to>
    <xdr:sp macro="" textlink="">
      <xdr:nvSpPr>
        <xdr:cNvPr id="135" name="楕円 134"/>
        <xdr:cNvSpPr/>
      </xdr:nvSpPr>
      <xdr:spPr bwMode="auto">
        <a:xfrm>
          <a:off x="2857500" y="723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199724</xdr:rowOff>
    </xdr:from>
    <xdr:ext cx="762000" cy="259045"/>
    <xdr:sp macro="" textlink="">
      <xdr:nvSpPr>
        <xdr:cNvPr id="136" name="テキスト ボックス 135"/>
        <xdr:cNvSpPr txBox="1"/>
      </xdr:nvSpPr>
      <xdr:spPr>
        <a:xfrm>
          <a:off x="2527300" y="732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38735</xdr:rowOff>
    </xdr:from>
    <xdr:to>
      <xdr:col>24</xdr:col>
      <xdr:colOff>63500</xdr:colOff>
      <xdr:row>37</xdr:row>
      <xdr:rowOff>51217</xdr:rowOff>
    </xdr:to>
    <xdr:cxnSp macro="">
      <xdr:nvCxnSpPr>
        <xdr:cNvPr id="61" name="直線コネクタ 60"/>
        <xdr:cNvCxnSpPr/>
      </xdr:nvCxnSpPr>
      <xdr:spPr>
        <a:xfrm>
          <a:off x="3797300" y="6382385"/>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9055</xdr:rowOff>
    </xdr:from>
    <xdr:to>
      <xdr:col>19</xdr:col>
      <xdr:colOff>177800</xdr:colOff>
      <xdr:row>37</xdr:row>
      <xdr:rowOff>38735</xdr:rowOff>
    </xdr:to>
    <xdr:cxnSp macro="">
      <xdr:nvCxnSpPr>
        <xdr:cNvPr id="64" name="直線コネクタ 63"/>
        <xdr:cNvCxnSpPr/>
      </xdr:nvCxnSpPr>
      <xdr:spPr>
        <a:xfrm>
          <a:off x="2908300" y="635270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2494</xdr:rowOff>
    </xdr:from>
    <xdr:to>
      <xdr:col>15</xdr:col>
      <xdr:colOff>50800</xdr:colOff>
      <xdr:row>37</xdr:row>
      <xdr:rowOff>9055</xdr:rowOff>
    </xdr:to>
    <xdr:cxnSp macro="">
      <xdr:nvCxnSpPr>
        <xdr:cNvPr id="67" name="直線コネクタ 66"/>
        <xdr:cNvCxnSpPr/>
      </xdr:nvCxnSpPr>
      <xdr:spPr>
        <a:xfrm>
          <a:off x="2019300" y="6346144"/>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2494</xdr:rowOff>
    </xdr:from>
    <xdr:to>
      <xdr:col>10</xdr:col>
      <xdr:colOff>114300</xdr:colOff>
      <xdr:row>37</xdr:row>
      <xdr:rowOff>15144</xdr:rowOff>
    </xdr:to>
    <xdr:cxnSp macro="">
      <xdr:nvCxnSpPr>
        <xdr:cNvPr id="70" name="直線コネクタ 69"/>
        <xdr:cNvCxnSpPr/>
      </xdr:nvCxnSpPr>
      <xdr:spPr>
        <a:xfrm flipV="1">
          <a:off x="1130300" y="6346144"/>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xdr:rowOff>
    </xdr:from>
    <xdr:to>
      <xdr:col>24</xdr:col>
      <xdr:colOff>114300</xdr:colOff>
      <xdr:row>37</xdr:row>
      <xdr:rowOff>102017</xdr:rowOff>
    </xdr:to>
    <xdr:sp macro="" textlink="">
      <xdr:nvSpPr>
        <xdr:cNvPr id="80" name="楕円 79"/>
        <xdr:cNvSpPr/>
      </xdr:nvSpPr>
      <xdr:spPr>
        <a:xfrm>
          <a:off x="45847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150294</xdr:rowOff>
    </xdr:from>
    <xdr:ext cx="534377" cy="259045"/>
    <xdr:sp macro="" textlink="">
      <xdr:nvSpPr>
        <xdr:cNvPr id="81" name="人件費該当値テキスト"/>
        <xdr:cNvSpPr txBox="1"/>
      </xdr:nvSpPr>
      <xdr:spPr>
        <a:xfrm>
          <a:off x="4686300" y="63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159385</xdr:rowOff>
    </xdr:from>
    <xdr:to>
      <xdr:col>20</xdr:col>
      <xdr:colOff>38100</xdr:colOff>
      <xdr:row>37</xdr:row>
      <xdr:rowOff>89535</xdr:rowOff>
    </xdr:to>
    <xdr:sp macro="" textlink="">
      <xdr:nvSpPr>
        <xdr:cNvPr id="82" name="楕円 81"/>
        <xdr:cNvSpPr/>
      </xdr:nvSpPr>
      <xdr:spPr>
        <a:xfrm>
          <a:off x="3746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80662</xdr:rowOff>
    </xdr:from>
    <xdr:ext cx="534377" cy="259045"/>
    <xdr:sp macro="" textlink="">
      <xdr:nvSpPr>
        <xdr:cNvPr id="83" name="テキスト ボックス 82"/>
        <xdr:cNvSpPr txBox="1"/>
      </xdr:nvSpPr>
      <xdr:spPr>
        <a:xfrm>
          <a:off x="3530111" y="64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129705</xdr:rowOff>
    </xdr:from>
    <xdr:to>
      <xdr:col>15</xdr:col>
      <xdr:colOff>101600</xdr:colOff>
      <xdr:row>37</xdr:row>
      <xdr:rowOff>59855</xdr:rowOff>
    </xdr:to>
    <xdr:sp macro="" textlink="">
      <xdr:nvSpPr>
        <xdr:cNvPr id="84" name="楕円 83"/>
        <xdr:cNvSpPr/>
      </xdr:nvSpPr>
      <xdr:spPr>
        <a:xfrm>
          <a:off x="2857500" y="6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50982</xdr:rowOff>
    </xdr:from>
    <xdr:ext cx="534377" cy="259045"/>
    <xdr:sp macro="" textlink="">
      <xdr:nvSpPr>
        <xdr:cNvPr id="85" name="テキスト ボックス 84"/>
        <xdr:cNvSpPr txBox="1"/>
      </xdr:nvSpPr>
      <xdr:spPr>
        <a:xfrm>
          <a:off x="2641111" y="63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123144</xdr:rowOff>
    </xdr:from>
    <xdr:to>
      <xdr:col>10</xdr:col>
      <xdr:colOff>165100</xdr:colOff>
      <xdr:row>37</xdr:row>
      <xdr:rowOff>53294</xdr:rowOff>
    </xdr:to>
    <xdr:sp macro="" textlink="">
      <xdr:nvSpPr>
        <xdr:cNvPr id="86" name="楕円 85"/>
        <xdr:cNvSpPr/>
      </xdr:nvSpPr>
      <xdr:spPr>
        <a:xfrm>
          <a:off x="1968500" y="62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44421</xdr:rowOff>
    </xdr:from>
    <xdr:ext cx="599010" cy="259045"/>
    <xdr:sp macro="" textlink="">
      <xdr:nvSpPr>
        <xdr:cNvPr id="87" name="テキスト ボックス 86"/>
        <xdr:cNvSpPr txBox="1"/>
      </xdr:nvSpPr>
      <xdr:spPr>
        <a:xfrm>
          <a:off x="1719795" y="638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135794</xdr:rowOff>
    </xdr:from>
    <xdr:to>
      <xdr:col>6</xdr:col>
      <xdr:colOff>38100</xdr:colOff>
      <xdr:row>37</xdr:row>
      <xdr:rowOff>65944</xdr:rowOff>
    </xdr:to>
    <xdr:sp macro="" textlink="">
      <xdr:nvSpPr>
        <xdr:cNvPr id="88" name="楕円 87"/>
        <xdr:cNvSpPr/>
      </xdr:nvSpPr>
      <xdr:spPr>
        <a:xfrm>
          <a:off x="1079500" y="63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57071</xdr:rowOff>
    </xdr:from>
    <xdr:ext cx="534377" cy="259045"/>
    <xdr:sp macro="" textlink="">
      <xdr:nvSpPr>
        <xdr:cNvPr id="89" name="テキスト ボックス 88"/>
        <xdr:cNvSpPr txBox="1"/>
      </xdr:nvSpPr>
      <xdr:spPr>
        <a:xfrm>
          <a:off x="863111" y="64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93180</xdr:rowOff>
    </xdr:from>
    <xdr:to>
      <xdr:col>24</xdr:col>
      <xdr:colOff>63500</xdr:colOff>
      <xdr:row>57</xdr:row>
      <xdr:rowOff>125386</xdr:rowOff>
    </xdr:to>
    <xdr:cxnSp macro="">
      <xdr:nvCxnSpPr>
        <xdr:cNvPr id="120" name="直線コネクタ 119"/>
        <xdr:cNvCxnSpPr/>
      </xdr:nvCxnSpPr>
      <xdr:spPr>
        <a:xfrm flipV="1">
          <a:off x="3797300" y="9865830"/>
          <a:ext cx="838200" cy="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125386</xdr:rowOff>
    </xdr:from>
    <xdr:to>
      <xdr:col>19</xdr:col>
      <xdr:colOff>177800</xdr:colOff>
      <xdr:row>57</xdr:row>
      <xdr:rowOff>141552</xdr:rowOff>
    </xdr:to>
    <xdr:cxnSp macro="">
      <xdr:nvCxnSpPr>
        <xdr:cNvPr id="123" name="直線コネクタ 122"/>
        <xdr:cNvCxnSpPr/>
      </xdr:nvCxnSpPr>
      <xdr:spPr>
        <a:xfrm flipV="1">
          <a:off x="2908300" y="9898036"/>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141552</xdr:rowOff>
    </xdr:from>
    <xdr:to>
      <xdr:col>15</xdr:col>
      <xdr:colOff>50800</xdr:colOff>
      <xdr:row>57</xdr:row>
      <xdr:rowOff>165418</xdr:rowOff>
    </xdr:to>
    <xdr:cxnSp macro="">
      <xdr:nvCxnSpPr>
        <xdr:cNvPr id="126" name="直線コネクタ 125"/>
        <xdr:cNvCxnSpPr/>
      </xdr:nvCxnSpPr>
      <xdr:spPr>
        <a:xfrm flipV="1">
          <a:off x="2019300" y="9914202"/>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165418</xdr:rowOff>
    </xdr:from>
    <xdr:to>
      <xdr:col>10</xdr:col>
      <xdr:colOff>114300</xdr:colOff>
      <xdr:row>58</xdr:row>
      <xdr:rowOff>19841</xdr:rowOff>
    </xdr:to>
    <xdr:cxnSp macro="">
      <xdr:nvCxnSpPr>
        <xdr:cNvPr id="129" name="直線コネクタ 128"/>
        <xdr:cNvCxnSpPr/>
      </xdr:nvCxnSpPr>
      <xdr:spPr>
        <a:xfrm flipV="1">
          <a:off x="1130300" y="9938068"/>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42380</xdr:rowOff>
    </xdr:from>
    <xdr:to>
      <xdr:col>24</xdr:col>
      <xdr:colOff>114300</xdr:colOff>
      <xdr:row>57</xdr:row>
      <xdr:rowOff>143980</xdr:rowOff>
    </xdr:to>
    <xdr:sp macro="" textlink="">
      <xdr:nvSpPr>
        <xdr:cNvPr id="139" name="楕円 138"/>
        <xdr:cNvSpPr/>
      </xdr:nvSpPr>
      <xdr:spPr>
        <a:xfrm>
          <a:off x="4584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20807</xdr:rowOff>
    </xdr:from>
    <xdr:ext cx="599010" cy="259045"/>
    <xdr:sp macro="" textlink="">
      <xdr:nvSpPr>
        <xdr:cNvPr id="140" name="物件費該当値テキスト"/>
        <xdr:cNvSpPr txBox="1"/>
      </xdr:nvSpPr>
      <xdr:spPr>
        <a:xfrm>
          <a:off x="4686300" y="979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74586</xdr:rowOff>
    </xdr:from>
    <xdr:to>
      <xdr:col>20</xdr:col>
      <xdr:colOff>38100</xdr:colOff>
      <xdr:row>58</xdr:row>
      <xdr:rowOff>4736</xdr:rowOff>
    </xdr:to>
    <xdr:sp macro="" textlink="">
      <xdr:nvSpPr>
        <xdr:cNvPr id="141" name="楕円 140"/>
        <xdr:cNvSpPr/>
      </xdr:nvSpPr>
      <xdr:spPr>
        <a:xfrm>
          <a:off x="3746500" y="98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167313</xdr:rowOff>
    </xdr:from>
    <xdr:ext cx="534377" cy="259045"/>
    <xdr:sp macro="" textlink="">
      <xdr:nvSpPr>
        <xdr:cNvPr id="142" name="テキスト ボックス 141"/>
        <xdr:cNvSpPr txBox="1"/>
      </xdr:nvSpPr>
      <xdr:spPr>
        <a:xfrm>
          <a:off x="3530111" y="99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90752</xdr:rowOff>
    </xdr:from>
    <xdr:to>
      <xdr:col>15</xdr:col>
      <xdr:colOff>101600</xdr:colOff>
      <xdr:row>58</xdr:row>
      <xdr:rowOff>20902</xdr:rowOff>
    </xdr:to>
    <xdr:sp macro="" textlink="">
      <xdr:nvSpPr>
        <xdr:cNvPr id="143" name="楕円 142"/>
        <xdr:cNvSpPr/>
      </xdr:nvSpPr>
      <xdr:spPr>
        <a:xfrm>
          <a:off x="2857500" y="9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12029</xdr:rowOff>
    </xdr:from>
    <xdr:ext cx="534377" cy="259045"/>
    <xdr:sp macro="" textlink="">
      <xdr:nvSpPr>
        <xdr:cNvPr id="144" name="テキスト ボックス 143"/>
        <xdr:cNvSpPr txBox="1"/>
      </xdr:nvSpPr>
      <xdr:spPr>
        <a:xfrm>
          <a:off x="2641111" y="99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114618</xdr:rowOff>
    </xdr:from>
    <xdr:to>
      <xdr:col>10</xdr:col>
      <xdr:colOff>165100</xdr:colOff>
      <xdr:row>58</xdr:row>
      <xdr:rowOff>44768</xdr:rowOff>
    </xdr:to>
    <xdr:sp macro="" textlink="">
      <xdr:nvSpPr>
        <xdr:cNvPr id="145" name="楕円 144"/>
        <xdr:cNvSpPr/>
      </xdr:nvSpPr>
      <xdr:spPr>
        <a:xfrm>
          <a:off x="1968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35895</xdr:rowOff>
    </xdr:from>
    <xdr:ext cx="534377" cy="259045"/>
    <xdr:sp macro="" textlink="">
      <xdr:nvSpPr>
        <xdr:cNvPr id="146" name="テキスト ボックス 145"/>
        <xdr:cNvSpPr txBox="1"/>
      </xdr:nvSpPr>
      <xdr:spPr>
        <a:xfrm>
          <a:off x="1752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140491</xdr:rowOff>
    </xdr:from>
    <xdr:to>
      <xdr:col>6</xdr:col>
      <xdr:colOff>38100</xdr:colOff>
      <xdr:row>58</xdr:row>
      <xdr:rowOff>70641</xdr:rowOff>
    </xdr:to>
    <xdr:sp macro="" textlink="">
      <xdr:nvSpPr>
        <xdr:cNvPr id="147" name="楕円 146"/>
        <xdr:cNvSpPr/>
      </xdr:nvSpPr>
      <xdr:spPr>
        <a:xfrm>
          <a:off x="1079500" y="99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61768</xdr:rowOff>
    </xdr:from>
    <xdr:ext cx="534377" cy="259045"/>
    <xdr:sp macro="" textlink="">
      <xdr:nvSpPr>
        <xdr:cNvPr id="148" name="テキスト ボックス 147"/>
        <xdr:cNvSpPr txBox="1"/>
      </xdr:nvSpPr>
      <xdr:spPr>
        <a:xfrm>
          <a:off x="863111" y="100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102419</xdr:rowOff>
    </xdr:from>
    <xdr:to>
      <xdr:col>24</xdr:col>
      <xdr:colOff>63500</xdr:colOff>
      <xdr:row>78</xdr:row>
      <xdr:rowOff>106896</xdr:rowOff>
    </xdr:to>
    <xdr:cxnSp macro="">
      <xdr:nvCxnSpPr>
        <xdr:cNvPr id="177" name="直線コネクタ 176"/>
        <xdr:cNvCxnSpPr/>
      </xdr:nvCxnSpPr>
      <xdr:spPr>
        <a:xfrm>
          <a:off x="3797300" y="13475519"/>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102419</xdr:rowOff>
    </xdr:from>
    <xdr:to>
      <xdr:col>19</xdr:col>
      <xdr:colOff>177800</xdr:colOff>
      <xdr:row>78</xdr:row>
      <xdr:rowOff>113467</xdr:rowOff>
    </xdr:to>
    <xdr:cxnSp macro="">
      <xdr:nvCxnSpPr>
        <xdr:cNvPr id="180" name="直線コネクタ 179"/>
        <xdr:cNvCxnSpPr/>
      </xdr:nvCxnSpPr>
      <xdr:spPr>
        <a:xfrm flipV="1">
          <a:off x="2908300" y="13475519"/>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113467</xdr:rowOff>
    </xdr:from>
    <xdr:to>
      <xdr:col>15</xdr:col>
      <xdr:colOff>50800</xdr:colOff>
      <xdr:row>78</xdr:row>
      <xdr:rowOff>115773</xdr:rowOff>
    </xdr:to>
    <xdr:cxnSp macro="">
      <xdr:nvCxnSpPr>
        <xdr:cNvPr id="183" name="直線コネクタ 182"/>
        <xdr:cNvCxnSpPr/>
      </xdr:nvCxnSpPr>
      <xdr:spPr>
        <a:xfrm flipV="1">
          <a:off x="2019300" y="13486567"/>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115773</xdr:rowOff>
    </xdr:from>
    <xdr:to>
      <xdr:col>10</xdr:col>
      <xdr:colOff>114300</xdr:colOff>
      <xdr:row>78</xdr:row>
      <xdr:rowOff>126670</xdr:rowOff>
    </xdr:to>
    <xdr:cxnSp macro="">
      <xdr:nvCxnSpPr>
        <xdr:cNvPr id="186" name="直線コネクタ 185"/>
        <xdr:cNvCxnSpPr/>
      </xdr:nvCxnSpPr>
      <xdr:spPr>
        <a:xfrm flipV="1">
          <a:off x="1130300" y="1348887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56096</xdr:rowOff>
    </xdr:from>
    <xdr:to>
      <xdr:col>24</xdr:col>
      <xdr:colOff>114300</xdr:colOff>
      <xdr:row>78</xdr:row>
      <xdr:rowOff>157696</xdr:rowOff>
    </xdr:to>
    <xdr:sp macro="" textlink="">
      <xdr:nvSpPr>
        <xdr:cNvPr id="196" name="楕円 195"/>
        <xdr:cNvSpPr/>
      </xdr:nvSpPr>
      <xdr:spPr>
        <a:xfrm>
          <a:off x="45847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142473</xdr:rowOff>
    </xdr:from>
    <xdr:ext cx="469744" cy="259045"/>
    <xdr:sp macro="" textlink="">
      <xdr:nvSpPr>
        <xdr:cNvPr id="197" name="維持補修費該当値テキスト"/>
        <xdr:cNvSpPr txBox="1"/>
      </xdr:nvSpPr>
      <xdr:spPr>
        <a:xfrm>
          <a:off x="4686300" y="133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51619</xdr:rowOff>
    </xdr:from>
    <xdr:to>
      <xdr:col>20</xdr:col>
      <xdr:colOff>38100</xdr:colOff>
      <xdr:row>78</xdr:row>
      <xdr:rowOff>153219</xdr:rowOff>
    </xdr:to>
    <xdr:sp macro="" textlink="">
      <xdr:nvSpPr>
        <xdr:cNvPr id="198" name="楕円 197"/>
        <xdr:cNvSpPr/>
      </xdr:nvSpPr>
      <xdr:spPr>
        <a:xfrm>
          <a:off x="3746500" y="13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144346</xdr:rowOff>
    </xdr:from>
    <xdr:ext cx="469744" cy="259045"/>
    <xdr:sp macro="" textlink="">
      <xdr:nvSpPr>
        <xdr:cNvPr id="199" name="テキスト ボックス 198"/>
        <xdr:cNvSpPr txBox="1"/>
      </xdr:nvSpPr>
      <xdr:spPr>
        <a:xfrm>
          <a:off x="3562428" y="1351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62667</xdr:rowOff>
    </xdr:from>
    <xdr:to>
      <xdr:col>15</xdr:col>
      <xdr:colOff>101600</xdr:colOff>
      <xdr:row>78</xdr:row>
      <xdr:rowOff>164267</xdr:rowOff>
    </xdr:to>
    <xdr:sp macro="" textlink="">
      <xdr:nvSpPr>
        <xdr:cNvPr id="200" name="楕円 199"/>
        <xdr:cNvSpPr/>
      </xdr:nvSpPr>
      <xdr:spPr>
        <a:xfrm>
          <a:off x="2857500" y="134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155394</xdr:rowOff>
    </xdr:from>
    <xdr:ext cx="469744" cy="259045"/>
    <xdr:sp macro="" textlink="">
      <xdr:nvSpPr>
        <xdr:cNvPr id="201" name="テキスト ボックス 200"/>
        <xdr:cNvSpPr txBox="1"/>
      </xdr:nvSpPr>
      <xdr:spPr>
        <a:xfrm>
          <a:off x="2673428" y="135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64973</xdr:rowOff>
    </xdr:from>
    <xdr:to>
      <xdr:col>10</xdr:col>
      <xdr:colOff>165100</xdr:colOff>
      <xdr:row>78</xdr:row>
      <xdr:rowOff>166573</xdr:rowOff>
    </xdr:to>
    <xdr:sp macro="" textlink="">
      <xdr:nvSpPr>
        <xdr:cNvPr id="202" name="楕円 201"/>
        <xdr:cNvSpPr/>
      </xdr:nvSpPr>
      <xdr:spPr>
        <a:xfrm>
          <a:off x="1968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157700</xdr:rowOff>
    </xdr:from>
    <xdr:ext cx="469744" cy="259045"/>
    <xdr:sp macro="" textlink="">
      <xdr:nvSpPr>
        <xdr:cNvPr id="203" name="テキスト ボックス 202"/>
        <xdr:cNvSpPr txBox="1"/>
      </xdr:nvSpPr>
      <xdr:spPr>
        <a:xfrm>
          <a:off x="1784428"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75870</xdr:rowOff>
    </xdr:from>
    <xdr:to>
      <xdr:col>6</xdr:col>
      <xdr:colOff>38100</xdr:colOff>
      <xdr:row>79</xdr:row>
      <xdr:rowOff>6020</xdr:rowOff>
    </xdr:to>
    <xdr:sp macro="" textlink="">
      <xdr:nvSpPr>
        <xdr:cNvPr id="204" name="楕円 203"/>
        <xdr:cNvSpPr/>
      </xdr:nvSpPr>
      <xdr:spPr>
        <a:xfrm>
          <a:off x="1079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168597</xdr:rowOff>
    </xdr:from>
    <xdr:ext cx="469744" cy="259045"/>
    <xdr:sp macro="" textlink="">
      <xdr:nvSpPr>
        <xdr:cNvPr id="205" name="テキスト ボックス 204"/>
        <xdr:cNvSpPr txBox="1"/>
      </xdr:nvSpPr>
      <xdr:spPr>
        <a:xfrm>
          <a:off x="895428"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84913</xdr:rowOff>
    </xdr:from>
    <xdr:to>
      <xdr:col>24</xdr:col>
      <xdr:colOff>63500</xdr:colOff>
      <xdr:row>95</xdr:row>
      <xdr:rowOff>106007</xdr:rowOff>
    </xdr:to>
    <xdr:cxnSp macro="">
      <xdr:nvCxnSpPr>
        <xdr:cNvPr id="235" name="直線コネクタ 234"/>
        <xdr:cNvCxnSpPr/>
      </xdr:nvCxnSpPr>
      <xdr:spPr>
        <a:xfrm flipV="1">
          <a:off x="3797300" y="16372663"/>
          <a:ext cx="8382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106007</xdr:rowOff>
    </xdr:from>
    <xdr:to>
      <xdr:col>19</xdr:col>
      <xdr:colOff>177800</xdr:colOff>
      <xdr:row>95</xdr:row>
      <xdr:rowOff>170484</xdr:rowOff>
    </xdr:to>
    <xdr:cxnSp macro="">
      <xdr:nvCxnSpPr>
        <xdr:cNvPr id="238" name="直線コネクタ 237"/>
        <xdr:cNvCxnSpPr/>
      </xdr:nvCxnSpPr>
      <xdr:spPr>
        <a:xfrm flipV="1">
          <a:off x="2908300" y="16393757"/>
          <a:ext cx="889000" cy="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170484</xdr:rowOff>
    </xdr:from>
    <xdr:to>
      <xdr:col>15</xdr:col>
      <xdr:colOff>50800</xdr:colOff>
      <xdr:row>96</xdr:row>
      <xdr:rowOff>14326</xdr:rowOff>
    </xdr:to>
    <xdr:cxnSp macro="">
      <xdr:nvCxnSpPr>
        <xdr:cNvPr id="241" name="直線コネクタ 240"/>
        <xdr:cNvCxnSpPr/>
      </xdr:nvCxnSpPr>
      <xdr:spPr>
        <a:xfrm flipV="1">
          <a:off x="2019300" y="16458234"/>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14326</xdr:rowOff>
    </xdr:from>
    <xdr:to>
      <xdr:col>10</xdr:col>
      <xdr:colOff>114300</xdr:colOff>
      <xdr:row>96</xdr:row>
      <xdr:rowOff>50000</xdr:rowOff>
    </xdr:to>
    <xdr:cxnSp macro="">
      <xdr:nvCxnSpPr>
        <xdr:cNvPr id="244" name="直線コネクタ 243"/>
        <xdr:cNvCxnSpPr/>
      </xdr:nvCxnSpPr>
      <xdr:spPr>
        <a:xfrm flipV="1">
          <a:off x="1130300" y="16473526"/>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34113</xdr:rowOff>
    </xdr:from>
    <xdr:to>
      <xdr:col>24</xdr:col>
      <xdr:colOff>114300</xdr:colOff>
      <xdr:row>95</xdr:row>
      <xdr:rowOff>135713</xdr:rowOff>
    </xdr:to>
    <xdr:sp macro="" textlink="">
      <xdr:nvSpPr>
        <xdr:cNvPr id="254" name="楕円 253"/>
        <xdr:cNvSpPr/>
      </xdr:nvSpPr>
      <xdr:spPr>
        <a:xfrm>
          <a:off x="4584700" y="163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56990</xdr:rowOff>
    </xdr:from>
    <xdr:ext cx="534377" cy="259045"/>
    <xdr:sp macro="" textlink="">
      <xdr:nvSpPr>
        <xdr:cNvPr id="255" name="扶助費該当値テキスト"/>
        <xdr:cNvSpPr txBox="1"/>
      </xdr:nvSpPr>
      <xdr:spPr>
        <a:xfrm>
          <a:off x="4686300" y="161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55207</xdr:rowOff>
    </xdr:from>
    <xdr:to>
      <xdr:col>20</xdr:col>
      <xdr:colOff>38100</xdr:colOff>
      <xdr:row>95</xdr:row>
      <xdr:rowOff>156807</xdr:rowOff>
    </xdr:to>
    <xdr:sp macro="" textlink="">
      <xdr:nvSpPr>
        <xdr:cNvPr id="256" name="楕円 255"/>
        <xdr:cNvSpPr/>
      </xdr:nvSpPr>
      <xdr:spPr>
        <a:xfrm>
          <a:off x="3746500" y="163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1884</xdr:rowOff>
    </xdr:from>
    <xdr:ext cx="534377" cy="259045"/>
    <xdr:sp macro="" textlink="">
      <xdr:nvSpPr>
        <xdr:cNvPr id="257" name="テキスト ボックス 256"/>
        <xdr:cNvSpPr txBox="1"/>
      </xdr:nvSpPr>
      <xdr:spPr>
        <a:xfrm>
          <a:off x="3530111" y="161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119684</xdr:rowOff>
    </xdr:from>
    <xdr:to>
      <xdr:col>15</xdr:col>
      <xdr:colOff>101600</xdr:colOff>
      <xdr:row>96</xdr:row>
      <xdr:rowOff>49834</xdr:rowOff>
    </xdr:to>
    <xdr:sp macro="" textlink="">
      <xdr:nvSpPr>
        <xdr:cNvPr id="258" name="楕円 257"/>
        <xdr:cNvSpPr/>
      </xdr:nvSpPr>
      <xdr:spPr>
        <a:xfrm>
          <a:off x="2857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66361</xdr:rowOff>
    </xdr:from>
    <xdr:ext cx="534377" cy="259045"/>
    <xdr:sp macro="" textlink="">
      <xdr:nvSpPr>
        <xdr:cNvPr id="259" name="テキスト ボックス 258"/>
        <xdr:cNvSpPr txBox="1"/>
      </xdr:nvSpPr>
      <xdr:spPr>
        <a:xfrm>
          <a:off x="2641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134976</xdr:rowOff>
    </xdr:from>
    <xdr:to>
      <xdr:col>10</xdr:col>
      <xdr:colOff>165100</xdr:colOff>
      <xdr:row>96</xdr:row>
      <xdr:rowOff>65126</xdr:rowOff>
    </xdr:to>
    <xdr:sp macro="" textlink="">
      <xdr:nvSpPr>
        <xdr:cNvPr id="260" name="楕円 259"/>
        <xdr:cNvSpPr/>
      </xdr:nvSpPr>
      <xdr:spPr>
        <a:xfrm>
          <a:off x="1968500" y="164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81653</xdr:rowOff>
    </xdr:from>
    <xdr:ext cx="534377" cy="259045"/>
    <xdr:sp macro="" textlink="">
      <xdr:nvSpPr>
        <xdr:cNvPr id="261" name="テキスト ボックス 260"/>
        <xdr:cNvSpPr txBox="1"/>
      </xdr:nvSpPr>
      <xdr:spPr>
        <a:xfrm>
          <a:off x="1752111" y="1619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170650</xdr:rowOff>
    </xdr:from>
    <xdr:to>
      <xdr:col>6</xdr:col>
      <xdr:colOff>38100</xdr:colOff>
      <xdr:row>96</xdr:row>
      <xdr:rowOff>100800</xdr:rowOff>
    </xdr:to>
    <xdr:sp macro="" textlink="">
      <xdr:nvSpPr>
        <xdr:cNvPr id="262" name="楕円 261"/>
        <xdr:cNvSpPr/>
      </xdr:nvSpPr>
      <xdr:spPr>
        <a:xfrm>
          <a:off x="1079500" y="164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117327</xdr:rowOff>
    </xdr:from>
    <xdr:ext cx="534377" cy="259045"/>
    <xdr:sp macro="" textlink="">
      <xdr:nvSpPr>
        <xdr:cNvPr id="263" name="テキスト ボックス 262"/>
        <xdr:cNvSpPr txBox="1"/>
      </xdr:nvSpPr>
      <xdr:spPr>
        <a:xfrm>
          <a:off x="863111" y="162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153848</xdr:rowOff>
    </xdr:from>
    <xdr:to>
      <xdr:col>55</xdr:col>
      <xdr:colOff>0</xdr:colOff>
      <xdr:row>38</xdr:row>
      <xdr:rowOff>6264</xdr:rowOff>
    </xdr:to>
    <xdr:cxnSp macro="">
      <xdr:nvCxnSpPr>
        <xdr:cNvPr id="290" name="直線コネクタ 289"/>
        <xdr:cNvCxnSpPr/>
      </xdr:nvCxnSpPr>
      <xdr:spPr>
        <a:xfrm flipV="1">
          <a:off x="9639300" y="6497498"/>
          <a:ext cx="8382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3783</xdr:rowOff>
    </xdr:from>
    <xdr:to>
      <xdr:col>50</xdr:col>
      <xdr:colOff>114300</xdr:colOff>
      <xdr:row>38</xdr:row>
      <xdr:rowOff>6264</xdr:rowOff>
    </xdr:to>
    <xdr:cxnSp macro="">
      <xdr:nvCxnSpPr>
        <xdr:cNvPr id="293" name="直線コネクタ 292"/>
        <xdr:cNvCxnSpPr/>
      </xdr:nvCxnSpPr>
      <xdr:spPr>
        <a:xfrm>
          <a:off x="8750300" y="6518883"/>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2873</xdr:rowOff>
    </xdr:from>
    <xdr:to>
      <xdr:col>45</xdr:col>
      <xdr:colOff>177800</xdr:colOff>
      <xdr:row>38</xdr:row>
      <xdr:rowOff>3783</xdr:rowOff>
    </xdr:to>
    <xdr:cxnSp macro="">
      <xdr:nvCxnSpPr>
        <xdr:cNvPr id="296" name="直線コネクタ 295"/>
        <xdr:cNvCxnSpPr/>
      </xdr:nvCxnSpPr>
      <xdr:spPr>
        <a:xfrm>
          <a:off x="7861300" y="6517973"/>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2873</xdr:rowOff>
    </xdr:from>
    <xdr:to>
      <xdr:col>41</xdr:col>
      <xdr:colOff>50800</xdr:colOff>
      <xdr:row>38</xdr:row>
      <xdr:rowOff>23461</xdr:rowOff>
    </xdr:to>
    <xdr:cxnSp macro="">
      <xdr:nvCxnSpPr>
        <xdr:cNvPr id="299" name="直線コネクタ 298"/>
        <xdr:cNvCxnSpPr/>
      </xdr:nvCxnSpPr>
      <xdr:spPr>
        <a:xfrm flipV="1">
          <a:off x="6972300" y="6517973"/>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103048</xdr:rowOff>
    </xdr:from>
    <xdr:to>
      <xdr:col>55</xdr:col>
      <xdr:colOff>50800</xdr:colOff>
      <xdr:row>38</xdr:row>
      <xdr:rowOff>33198</xdr:rowOff>
    </xdr:to>
    <xdr:sp macro="" textlink="">
      <xdr:nvSpPr>
        <xdr:cNvPr id="309" name="楕円 308"/>
        <xdr:cNvSpPr/>
      </xdr:nvSpPr>
      <xdr:spPr>
        <a:xfrm>
          <a:off x="10426700" y="64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17975</xdr:rowOff>
    </xdr:from>
    <xdr:ext cx="534377" cy="259045"/>
    <xdr:sp macro="" textlink="">
      <xdr:nvSpPr>
        <xdr:cNvPr id="310" name="補助費等該当値テキスト"/>
        <xdr:cNvSpPr txBox="1"/>
      </xdr:nvSpPr>
      <xdr:spPr>
        <a:xfrm>
          <a:off x="10528300" y="63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126914</xdr:rowOff>
    </xdr:from>
    <xdr:to>
      <xdr:col>50</xdr:col>
      <xdr:colOff>165100</xdr:colOff>
      <xdr:row>38</xdr:row>
      <xdr:rowOff>57064</xdr:rowOff>
    </xdr:to>
    <xdr:sp macro="" textlink="">
      <xdr:nvSpPr>
        <xdr:cNvPr id="311" name="楕円 310"/>
        <xdr:cNvSpPr/>
      </xdr:nvSpPr>
      <xdr:spPr>
        <a:xfrm>
          <a:off x="9588500" y="64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48191</xdr:rowOff>
    </xdr:from>
    <xdr:ext cx="534377" cy="259045"/>
    <xdr:sp macro="" textlink="">
      <xdr:nvSpPr>
        <xdr:cNvPr id="312" name="テキスト ボックス 311"/>
        <xdr:cNvSpPr txBox="1"/>
      </xdr:nvSpPr>
      <xdr:spPr>
        <a:xfrm>
          <a:off x="9372111" y="65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124433</xdr:rowOff>
    </xdr:from>
    <xdr:to>
      <xdr:col>46</xdr:col>
      <xdr:colOff>38100</xdr:colOff>
      <xdr:row>38</xdr:row>
      <xdr:rowOff>54583</xdr:rowOff>
    </xdr:to>
    <xdr:sp macro="" textlink="">
      <xdr:nvSpPr>
        <xdr:cNvPr id="313" name="楕円 312"/>
        <xdr:cNvSpPr/>
      </xdr:nvSpPr>
      <xdr:spPr>
        <a:xfrm>
          <a:off x="8699500" y="64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45710</xdr:rowOff>
    </xdr:from>
    <xdr:ext cx="534377" cy="259045"/>
    <xdr:sp macro="" textlink="">
      <xdr:nvSpPr>
        <xdr:cNvPr id="314" name="テキスト ボックス 313"/>
        <xdr:cNvSpPr txBox="1"/>
      </xdr:nvSpPr>
      <xdr:spPr>
        <a:xfrm>
          <a:off x="8483111" y="65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123524</xdr:rowOff>
    </xdr:from>
    <xdr:to>
      <xdr:col>41</xdr:col>
      <xdr:colOff>101600</xdr:colOff>
      <xdr:row>38</xdr:row>
      <xdr:rowOff>53674</xdr:rowOff>
    </xdr:to>
    <xdr:sp macro="" textlink="">
      <xdr:nvSpPr>
        <xdr:cNvPr id="315" name="楕円 314"/>
        <xdr:cNvSpPr/>
      </xdr:nvSpPr>
      <xdr:spPr>
        <a:xfrm>
          <a:off x="7810500" y="64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44800</xdr:rowOff>
    </xdr:from>
    <xdr:ext cx="534377" cy="259045"/>
    <xdr:sp macro="" textlink="">
      <xdr:nvSpPr>
        <xdr:cNvPr id="316" name="テキスト ボックス 315"/>
        <xdr:cNvSpPr txBox="1"/>
      </xdr:nvSpPr>
      <xdr:spPr>
        <a:xfrm>
          <a:off x="7594111" y="65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144111</xdr:rowOff>
    </xdr:from>
    <xdr:to>
      <xdr:col>36</xdr:col>
      <xdr:colOff>165100</xdr:colOff>
      <xdr:row>38</xdr:row>
      <xdr:rowOff>74261</xdr:rowOff>
    </xdr:to>
    <xdr:sp macro="" textlink="">
      <xdr:nvSpPr>
        <xdr:cNvPr id="317" name="楕円 316"/>
        <xdr:cNvSpPr/>
      </xdr:nvSpPr>
      <xdr:spPr>
        <a:xfrm>
          <a:off x="6921500" y="64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65388</xdr:rowOff>
    </xdr:from>
    <xdr:ext cx="534377" cy="259045"/>
    <xdr:sp macro="" textlink="">
      <xdr:nvSpPr>
        <xdr:cNvPr id="318" name="テキスト ボックス 317"/>
        <xdr:cNvSpPr txBox="1"/>
      </xdr:nvSpPr>
      <xdr:spPr>
        <a:xfrm>
          <a:off x="6705111" y="65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117638</xdr:rowOff>
    </xdr:from>
    <xdr:to>
      <xdr:col>55</xdr:col>
      <xdr:colOff>0</xdr:colOff>
      <xdr:row>58</xdr:row>
      <xdr:rowOff>134021</xdr:rowOff>
    </xdr:to>
    <xdr:cxnSp macro="">
      <xdr:nvCxnSpPr>
        <xdr:cNvPr id="345" name="直線コネクタ 344"/>
        <xdr:cNvCxnSpPr/>
      </xdr:nvCxnSpPr>
      <xdr:spPr>
        <a:xfrm>
          <a:off x="9639300" y="10061738"/>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117638</xdr:rowOff>
    </xdr:from>
    <xdr:to>
      <xdr:col>50</xdr:col>
      <xdr:colOff>114300</xdr:colOff>
      <xdr:row>58</xdr:row>
      <xdr:rowOff>128046</xdr:rowOff>
    </xdr:to>
    <xdr:cxnSp macro="">
      <xdr:nvCxnSpPr>
        <xdr:cNvPr id="348" name="直線コネクタ 347"/>
        <xdr:cNvCxnSpPr/>
      </xdr:nvCxnSpPr>
      <xdr:spPr>
        <a:xfrm flipV="1">
          <a:off x="8750300" y="10061738"/>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128046</xdr:rowOff>
    </xdr:from>
    <xdr:to>
      <xdr:col>45</xdr:col>
      <xdr:colOff>177800</xdr:colOff>
      <xdr:row>58</xdr:row>
      <xdr:rowOff>131703</xdr:rowOff>
    </xdr:to>
    <xdr:cxnSp macro="">
      <xdr:nvCxnSpPr>
        <xdr:cNvPr id="351" name="直線コネクタ 350"/>
        <xdr:cNvCxnSpPr/>
      </xdr:nvCxnSpPr>
      <xdr:spPr>
        <a:xfrm flipV="1">
          <a:off x="7861300" y="1007214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120031</xdr:rowOff>
    </xdr:from>
    <xdr:to>
      <xdr:col>41</xdr:col>
      <xdr:colOff>50800</xdr:colOff>
      <xdr:row>58</xdr:row>
      <xdr:rowOff>131703</xdr:rowOff>
    </xdr:to>
    <xdr:cxnSp macro="">
      <xdr:nvCxnSpPr>
        <xdr:cNvPr id="354" name="直線コネクタ 353"/>
        <xdr:cNvCxnSpPr/>
      </xdr:nvCxnSpPr>
      <xdr:spPr>
        <a:xfrm>
          <a:off x="6972300" y="10064131"/>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83221</xdr:rowOff>
    </xdr:from>
    <xdr:to>
      <xdr:col>55</xdr:col>
      <xdr:colOff>50800</xdr:colOff>
      <xdr:row>59</xdr:row>
      <xdr:rowOff>13371</xdr:rowOff>
    </xdr:to>
    <xdr:sp macro="" textlink="">
      <xdr:nvSpPr>
        <xdr:cNvPr id="364" name="楕円 363"/>
        <xdr:cNvSpPr/>
      </xdr:nvSpPr>
      <xdr:spPr>
        <a:xfrm>
          <a:off x="10426700" y="100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66838</xdr:rowOff>
    </xdr:from>
    <xdr:to>
      <xdr:col>50</xdr:col>
      <xdr:colOff>165100</xdr:colOff>
      <xdr:row>58</xdr:row>
      <xdr:rowOff>168438</xdr:rowOff>
    </xdr:to>
    <xdr:sp macro="" textlink="">
      <xdr:nvSpPr>
        <xdr:cNvPr id="366" name="楕円 365"/>
        <xdr:cNvSpPr/>
      </xdr:nvSpPr>
      <xdr:spPr>
        <a:xfrm>
          <a:off x="9588500" y="100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159565</xdr:rowOff>
    </xdr:from>
    <xdr:ext cx="534377" cy="259045"/>
    <xdr:sp macro="" textlink="">
      <xdr:nvSpPr>
        <xdr:cNvPr id="367" name="テキスト ボックス 366"/>
        <xdr:cNvSpPr txBox="1"/>
      </xdr:nvSpPr>
      <xdr:spPr>
        <a:xfrm>
          <a:off x="9372111" y="10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77246</xdr:rowOff>
    </xdr:from>
    <xdr:to>
      <xdr:col>46</xdr:col>
      <xdr:colOff>38100</xdr:colOff>
      <xdr:row>59</xdr:row>
      <xdr:rowOff>7396</xdr:rowOff>
    </xdr:to>
    <xdr:sp macro="" textlink="">
      <xdr:nvSpPr>
        <xdr:cNvPr id="368" name="楕円 367"/>
        <xdr:cNvSpPr/>
      </xdr:nvSpPr>
      <xdr:spPr>
        <a:xfrm>
          <a:off x="8699500" y="100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169973</xdr:rowOff>
    </xdr:from>
    <xdr:ext cx="534377" cy="259045"/>
    <xdr:sp macro="" textlink="">
      <xdr:nvSpPr>
        <xdr:cNvPr id="369" name="テキスト ボックス 368"/>
        <xdr:cNvSpPr txBox="1"/>
      </xdr:nvSpPr>
      <xdr:spPr>
        <a:xfrm>
          <a:off x="8483111" y="101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80903</xdr:rowOff>
    </xdr:from>
    <xdr:to>
      <xdr:col>41</xdr:col>
      <xdr:colOff>101600</xdr:colOff>
      <xdr:row>59</xdr:row>
      <xdr:rowOff>11053</xdr:rowOff>
    </xdr:to>
    <xdr:sp macro="" textlink="">
      <xdr:nvSpPr>
        <xdr:cNvPr id="370" name="楕円 369"/>
        <xdr:cNvSpPr/>
      </xdr:nvSpPr>
      <xdr:spPr>
        <a:xfrm>
          <a:off x="7810500" y="100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2180</xdr:rowOff>
    </xdr:from>
    <xdr:ext cx="534377" cy="259045"/>
    <xdr:sp macro="" textlink="">
      <xdr:nvSpPr>
        <xdr:cNvPr id="371" name="テキスト ボックス 370"/>
        <xdr:cNvSpPr txBox="1"/>
      </xdr:nvSpPr>
      <xdr:spPr>
        <a:xfrm>
          <a:off x="7594111" y="101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69231</xdr:rowOff>
    </xdr:from>
    <xdr:to>
      <xdr:col>36</xdr:col>
      <xdr:colOff>165100</xdr:colOff>
      <xdr:row>58</xdr:row>
      <xdr:rowOff>170831</xdr:rowOff>
    </xdr:to>
    <xdr:sp macro="" textlink="">
      <xdr:nvSpPr>
        <xdr:cNvPr id="372" name="楕円 371"/>
        <xdr:cNvSpPr/>
      </xdr:nvSpPr>
      <xdr:spPr>
        <a:xfrm>
          <a:off x="6921500" y="100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161958</xdr:rowOff>
    </xdr:from>
    <xdr:ext cx="534377" cy="259045"/>
    <xdr:sp macro="" textlink="">
      <xdr:nvSpPr>
        <xdr:cNvPr id="373" name="テキスト ボックス 372"/>
        <xdr:cNvSpPr txBox="1"/>
      </xdr:nvSpPr>
      <xdr:spPr>
        <a:xfrm>
          <a:off x="6705111" y="101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0" name="直線コネクタ 399"/>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139571</xdr:rowOff>
    </xdr:from>
    <xdr:to>
      <xdr:col>50</xdr:col>
      <xdr:colOff>114300</xdr:colOff>
      <xdr:row>78</xdr:row>
      <xdr:rowOff>139700</xdr:rowOff>
    </xdr:to>
    <xdr:cxnSp macro="">
      <xdr:nvCxnSpPr>
        <xdr:cNvPr id="403" name="直線コネクタ 402"/>
        <xdr:cNvCxnSpPr/>
      </xdr:nvCxnSpPr>
      <xdr:spPr>
        <a:xfrm>
          <a:off x="8750300" y="135126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139571</xdr:rowOff>
    </xdr:from>
    <xdr:to>
      <xdr:col>45</xdr:col>
      <xdr:colOff>177800</xdr:colOff>
      <xdr:row>78</xdr:row>
      <xdr:rowOff>139700</xdr:rowOff>
    </xdr:to>
    <xdr:cxnSp macro="">
      <xdr:nvCxnSpPr>
        <xdr:cNvPr id="406" name="直線コネクタ 405"/>
        <xdr:cNvCxnSpPr/>
      </xdr:nvCxnSpPr>
      <xdr:spPr>
        <a:xfrm flipV="1">
          <a:off x="7861300" y="135126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249299" cy="259045"/>
    <xdr:sp macro="" textlink="">
      <xdr:nvSpPr>
        <xdr:cNvPr id="417" name="普通建設事業費 （ うち新規整備　）該当値テキスト"/>
        <xdr:cNvSpPr txBox="1"/>
      </xdr:nvSpPr>
      <xdr:spPr>
        <a:xfrm>
          <a:off x="10528300" y="13429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8" name="楕円 41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9" name="テキスト ボックス 418"/>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88771</xdr:rowOff>
    </xdr:from>
    <xdr:to>
      <xdr:col>46</xdr:col>
      <xdr:colOff>38100</xdr:colOff>
      <xdr:row>79</xdr:row>
      <xdr:rowOff>18921</xdr:rowOff>
    </xdr:to>
    <xdr:sp macro="" textlink="">
      <xdr:nvSpPr>
        <xdr:cNvPr id="420" name="楕円 419"/>
        <xdr:cNvSpPr/>
      </xdr:nvSpPr>
      <xdr:spPr>
        <a:xfrm>
          <a:off x="8699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10048</xdr:rowOff>
    </xdr:from>
    <xdr:ext cx="378565" cy="259045"/>
    <xdr:sp macro="" textlink="">
      <xdr:nvSpPr>
        <xdr:cNvPr id="421" name="テキスト ボックス 420"/>
        <xdr:cNvSpPr txBox="1"/>
      </xdr:nvSpPr>
      <xdr:spPr>
        <a:xfrm>
          <a:off x="8561017" y="1355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49506</xdr:rowOff>
    </xdr:from>
    <xdr:to>
      <xdr:col>55</xdr:col>
      <xdr:colOff>0</xdr:colOff>
      <xdr:row>98</xdr:row>
      <xdr:rowOff>139376</xdr:rowOff>
    </xdr:to>
    <xdr:cxnSp macro="">
      <xdr:nvCxnSpPr>
        <xdr:cNvPr id="452" name="直線コネクタ 451"/>
        <xdr:cNvCxnSpPr/>
      </xdr:nvCxnSpPr>
      <xdr:spPr>
        <a:xfrm>
          <a:off x="9639300" y="16680156"/>
          <a:ext cx="838200" cy="2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49506</xdr:rowOff>
    </xdr:from>
    <xdr:to>
      <xdr:col>50</xdr:col>
      <xdr:colOff>114300</xdr:colOff>
      <xdr:row>98</xdr:row>
      <xdr:rowOff>50402</xdr:rowOff>
    </xdr:to>
    <xdr:cxnSp macro="">
      <xdr:nvCxnSpPr>
        <xdr:cNvPr id="455" name="直線コネクタ 454"/>
        <xdr:cNvCxnSpPr/>
      </xdr:nvCxnSpPr>
      <xdr:spPr>
        <a:xfrm flipV="1">
          <a:off x="8750300" y="16680156"/>
          <a:ext cx="889000" cy="1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50402</xdr:rowOff>
    </xdr:from>
    <xdr:to>
      <xdr:col>45</xdr:col>
      <xdr:colOff>177800</xdr:colOff>
      <xdr:row>98</xdr:row>
      <xdr:rowOff>110950</xdr:rowOff>
    </xdr:to>
    <xdr:cxnSp macro="">
      <xdr:nvCxnSpPr>
        <xdr:cNvPr id="458" name="直線コネクタ 457"/>
        <xdr:cNvCxnSpPr/>
      </xdr:nvCxnSpPr>
      <xdr:spPr>
        <a:xfrm flipV="1">
          <a:off x="7861300" y="16852502"/>
          <a:ext cx="889000" cy="6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88576</xdr:rowOff>
    </xdr:from>
    <xdr:to>
      <xdr:col>55</xdr:col>
      <xdr:colOff>50800</xdr:colOff>
      <xdr:row>99</xdr:row>
      <xdr:rowOff>18726</xdr:rowOff>
    </xdr:to>
    <xdr:sp macro="" textlink="">
      <xdr:nvSpPr>
        <xdr:cNvPr id="468" name="楕円 467"/>
        <xdr:cNvSpPr/>
      </xdr:nvSpPr>
      <xdr:spPr>
        <a:xfrm>
          <a:off x="104267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3503</xdr:rowOff>
    </xdr:from>
    <xdr:ext cx="534377" cy="259045"/>
    <xdr:sp macro="" textlink="">
      <xdr:nvSpPr>
        <xdr:cNvPr id="469" name="普通建設事業費 （ うち更新整備　）該当値テキスト"/>
        <xdr:cNvSpPr txBox="1"/>
      </xdr:nvSpPr>
      <xdr:spPr>
        <a:xfrm>
          <a:off x="10528300" y="1680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170156</xdr:rowOff>
    </xdr:from>
    <xdr:to>
      <xdr:col>50</xdr:col>
      <xdr:colOff>165100</xdr:colOff>
      <xdr:row>97</xdr:row>
      <xdr:rowOff>100306</xdr:rowOff>
    </xdr:to>
    <xdr:sp macro="" textlink="">
      <xdr:nvSpPr>
        <xdr:cNvPr id="470" name="楕円 469"/>
        <xdr:cNvSpPr/>
      </xdr:nvSpPr>
      <xdr:spPr>
        <a:xfrm>
          <a:off x="9588500" y="166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116833</xdr:rowOff>
    </xdr:from>
    <xdr:ext cx="534377" cy="259045"/>
    <xdr:sp macro="" textlink="">
      <xdr:nvSpPr>
        <xdr:cNvPr id="471" name="テキスト ボックス 470"/>
        <xdr:cNvSpPr txBox="1"/>
      </xdr:nvSpPr>
      <xdr:spPr>
        <a:xfrm>
          <a:off x="9372111" y="164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171052</xdr:rowOff>
    </xdr:from>
    <xdr:to>
      <xdr:col>46</xdr:col>
      <xdr:colOff>38100</xdr:colOff>
      <xdr:row>98</xdr:row>
      <xdr:rowOff>101202</xdr:rowOff>
    </xdr:to>
    <xdr:sp macro="" textlink="">
      <xdr:nvSpPr>
        <xdr:cNvPr id="472" name="楕円 471"/>
        <xdr:cNvSpPr/>
      </xdr:nvSpPr>
      <xdr:spPr>
        <a:xfrm>
          <a:off x="8699500" y="168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92329</xdr:rowOff>
    </xdr:from>
    <xdr:ext cx="534377" cy="259045"/>
    <xdr:sp macro="" textlink="">
      <xdr:nvSpPr>
        <xdr:cNvPr id="473" name="テキスト ボックス 472"/>
        <xdr:cNvSpPr txBox="1"/>
      </xdr:nvSpPr>
      <xdr:spPr>
        <a:xfrm>
          <a:off x="8483111" y="168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60150</xdr:rowOff>
    </xdr:from>
    <xdr:to>
      <xdr:col>41</xdr:col>
      <xdr:colOff>101600</xdr:colOff>
      <xdr:row>98</xdr:row>
      <xdr:rowOff>161750</xdr:rowOff>
    </xdr:to>
    <xdr:sp macro="" textlink="">
      <xdr:nvSpPr>
        <xdr:cNvPr id="474" name="楕円 473"/>
        <xdr:cNvSpPr/>
      </xdr:nvSpPr>
      <xdr:spPr>
        <a:xfrm>
          <a:off x="7810500" y="168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152877</xdr:rowOff>
    </xdr:from>
    <xdr:ext cx="534377" cy="259045"/>
    <xdr:sp macro="" textlink="">
      <xdr:nvSpPr>
        <xdr:cNvPr id="475" name="テキスト ボックス 474"/>
        <xdr:cNvSpPr txBox="1"/>
      </xdr:nvSpPr>
      <xdr:spPr>
        <a:xfrm>
          <a:off x="7594111" y="169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87671</xdr:rowOff>
    </xdr:from>
    <xdr:to>
      <xdr:col>85</xdr:col>
      <xdr:colOff>127000</xdr:colOff>
      <xdr:row>78</xdr:row>
      <xdr:rowOff>13906</xdr:rowOff>
    </xdr:to>
    <xdr:cxnSp macro="">
      <xdr:nvCxnSpPr>
        <xdr:cNvPr id="608" name="直線コネクタ 607"/>
        <xdr:cNvCxnSpPr/>
      </xdr:nvCxnSpPr>
      <xdr:spPr>
        <a:xfrm>
          <a:off x="15481300" y="13289321"/>
          <a:ext cx="8382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87671</xdr:rowOff>
    </xdr:from>
    <xdr:to>
      <xdr:col>81</xdr:col>
      <xdr:colOff>50800</xdr:colOff>
      <xdr:row>78</xdr:row>
      <xdr:rowOff>14866</xdr:rowOff>
    </xdr:to>
    <xdr:cxnSp macro="">
      <xdr:nvCxnSpPr>
        <xdr:cNvPr id="611" name="直線コネクタ 610"/>
        <xdr:cNvCxnSpPr/>
      </xdr:nvCxnSpPr>
      <xdr:spPr>
        <a:xfrm flipV="1">
          <a:off x="14592300" y="13289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30471</xdr:rowOff>
    </xdr:from>
    <xdr:to>
      <xdr:col>76</xdr:col>
      <xdr:colOff>114300</xdr:colOff>
      <xdr:row>78</xdr:row>
      <xdr:rowOff>14866</xdr:rowOff>
    </xdr:to>
    <xdr:cxnSp macro="">
      <xdr:nvCxnSpPr>
        <xdr:cNvPr id="614" name="直線コネクタ 613"/>
        <xdr:cNvCxnSpPr/>
      </xdr:nvCxnSpPr>
      <xdr:spPr>
        <a:xfrm>
          <a:off x="13703300" y="13232121"/>
          <a:ext cx="889000" cy="1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30471</xdr:rowOff>
    </xdr:from>
    <xdr:to>
      <xdr:col>71</xdr:col>
      <xdr:colOff>177800</xdr:colOff>
      <xdr:row>77</xdr:row>
      <xdr:rowOff>119072</xdr:rowOff>
    </xdr:to>
    <xdr:cxnSp macro="">
      <xdr:nvCxnSpPr>
        <xdr:cNvPr id="617" name="直線コネクタ 616"/>
        <xdr:cNvCxnSpPr/>
      </xdr:nvCxnSpPr>
      <xdr:spPr>
        <a:xfrm flipV="1">
          <a:off x="12814300" y="13232121"/>
          <a:ext cx="8890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134556</xdr:rowOff>
    </xdr:from>
    <xdr:to>
      <xdr:col>85</xdr:col>
      <xdr:colOff>177800</xdr:colOff>
      <xdr:row>78</xdr:row>
      <xdr:rowOff>64706</xdr:rowOff>
    </xdr:to>
    <xdr:sp macro="" textlink="">
      <xdr:nvSpPr>
        <xdr:cNvPr id="627" name="楕円 626"/>
        <xdr:cNvSpPr/>
      </xdr:nvSpPr>
      <xdr:spPr>
        <a:xfrm>
          <a:off x="162687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49483</xdr:rowOff>
    </xdr:from>
    <xdr:ext cx="534377" cy="259045"/>
    <xdr:sp macro="" textlink="">
      <xdr:nvSpPr>
        <xdr:cNvPr id="628" name="公債費該当値テキスト"/>
        <xdr:cNvSpPr txBox="1"/>
      </xdr:nvSpPr>
      <xdr:spPr>
        <a:xfrm>
          <a:off x="16370300" y="132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36871</xdr:rowOff>
    </xdr:from>
    <xdr:to>
      <xdr:col>81</xdr:col>
      <xdr:colOff>101600</xdr:colOff>
      <xdr:row>77</xdr:row>
      <xdr:rowOff>138471</xdr:rowOff>
    </xdr:to>
    <xdr:sp macro="" textlink="">
      <xdr:nvSpPr>
        <xdr:cNvPr id="629" name="楕円 628"/>
        <xdr:cNvSpPr/>
      </xdr:nvSpPr>
      <xdr:spPr>
        <a:xfrm>
          <a:off x="15430500" y="132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129598</xdr:rowOff>
    </xdr:from>
    <xdr:ext cx="534377" cy="259045"/>
    <xdr:sp macro="" textlink="">
      <xdr:nvSpPr>
        <xdr:cNvPr id="630" name="テキスト ボックス 629"/>
        <xdr:cNvSpPr txBox="1"/>
      </xdr:nvSpPr>
      <xdr:spPr>
        <a:xfrm>
          <a:off x="15214111" y="133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135516</xdr:rowOff>
    </xdr:from>
    <xdr:to>
      <xdr:col>76</xdr:col>
      <xdr:colOff>165100</xdr:colOff>
      <xdr:row>78</xdr:row>
      <xdr:rowOff>65666</xdr:rowOff>
    </xdr:to>
    <xdr:sp macro="" textlink="">
      <xdr:nvSpPr>
        <xdr:cNvPr id="631" name="楕円 630"/>
        <xdr:cNvSpPr/>
      </xdr:nvSpPr>
      <xdr:spPr>
        <a:xfrm>
          <a:off x="145415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56793</xdr:rowOff>
    </xdr:from>
    <xdr:ext cx="534377" cy="259045"/>
    <xdr:sp macro="" textlink="">
      <xdr:nvSpPr>
        <xdr:cNvPr id="632" name="テキスト ボックス 631"/>
        <xdr:cNvSpPr txBox="1"/>
      </xdr:nvSpPr>
      <xdr:spPr>
        <a:xfrm>
          <a:off x="1432511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151121</xdr:rowOff>
    </xdr:from>
    <xdr:to>
      <xdr:col>72</xdr:col>
      <xdr:colOff>38100</xdr:colOff>
      <xdr:row>77</xdr:row>
      <xdr:rowOff>81271</xdr:rowOff>
    </xdr:to>
    <xdr:sp macro="" textlink="">
      <xdr:nvSpPr>
        <xdr:cNvPr id="633" name="楕円 632"/>
        <xdr:cNvSpPr/>
      </xdr:nvSpPr>
      <xdr:spPr>
        <a:xfrm>
          <a:off x="13652500" y="131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72398</xdr:rowOff>
    </xdr:from>
    <xdr:ext cx="534377" cy="259045"/>
    <xdr:sp macro="" textlink="">
      <xdr:nvSpPr>
        <xdr:cNvPr id="634" name="テキスト ボックス 633"/>
        <xdr:cNvSpPr txBox="1"/>
      </xdr:nvSpPr>
      <xdr:spPr>
        <a:xfrm>
          <a:off x="13436111" y="132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68272</xdr:rowOff>
    </xdr:from>
    <xdr:to>
      <xdr:col>67</xdr:col>
      <xdr:colOff>101600</xdr:colOff>
      <xdr:row>77</xdr:row>
      <xdr:rowOff>169872</xdr:rowOff>
    </xdr:to>
    <xdr:sp macro="" textlink="">
      <xdr:nvSpPr>
        <xdr:cNvPr id="635" name="楕円 634"/>
        <xdr:cNvSpPr/>
      </xdr:nvSpPr>
      <xdr:spPr>
        <a:xfrm>
          <a:off x="12763500" y="132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160999</xdr:rowOff>
    </xdr:from>
    <xdr:ext cx="534377" cy="259045"/>
    <xdr:sp macro="" textlink="">
      <xdr:nvSpPr>
        <xdr:cNvPr id="636" name="テキスト ボックス 635"/>
        <xdr:cNvSpPr txBox="1"/>
      </xdr:nvSpPr>
      <xdr:spPr>
        <a:xfrm>
          <a:off x="12547111" y="1336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16221</xdr:rowOff>
    </xdr:from>
    <xdr:to>
      <xdr:col>85</xdr:col>
      <xdr:colOff>127000</xdr:colOff>
      <xdr:row>99</xdr:row>
      <xdr:rowOff>17045</xdr:rowOff>
    </xdr:to>
    <xdr:cxnSp macro="">
      <xdr:nvCxnSpPr>
        <xdr:cNvPr id="665" name="直線コネクタ 664"/>
        <xdr:cNvCxnSpPr/>
      </xdr:nvCxnSpPr>
      <xdr:spPr>
        <a:xfrm flipV="1">
          <a:off x="15481300" y="16989771"/>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17045</xdr:rowOff>
    </xdr:from>
    <xdr:to>
      <xdr:col>81</xdr:col>
      <xdr:colOff>50800</xdr:colOff>
      <xdr:row>99</xdr:row>
      <xdr:rowOff>27820</xdr:rowOff>
    </xdr:to>
    <xdr:cxnSp macro="">
      <xdr:nvCxnSpPr>
        <xdr:cNvPr id="668" name="直線コネクタ 667"/>
        <xdr:cNvCxnSpPr/>
      </xdr:nvCxnSpPr>
      <xdr:spPr>
        <a:xfrm flipV="1">
          <a:off x="14592300" y="16990595"/>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156829</xdr:rowOff>
    </xdr:from>
    <xdr:to>
      <xdr:col>76</xdr:col>
      <xdr:colOff>114300</xdr:colOff>
      <xdr:row>99</xdr:row>
      <xdr:rowOff>27820</xdr:rowOff>
    </xdr:to>
    <xdr:cxnSp macro="">
      <xdr:nvCxnSpPr>
        <xdr:cNvPr id="671" name="直線コネクタ 670"/>
        <xdr:cNvCxnSpPr/>
      </xdr:nvCxnSpPr>
      <xdr:spPr>
        <a:xfrm>
          <a:off x="13703300" y="16958929"/>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130119</xdr:rowOff>
    </xdr:from>
    <xdr:to>
      <xdr:col>71</xdr:col>
      <xdr:colOff>177800</xdr:colOff>
      <xdr:row>98</xdr:row>
      <xdr:rowOff>156829</xdr:rowOff>
    </xdr:to>
    <xdr:cxnSp macro="">
      <xdr:nvCxnSpPr>
        <xdr:cNvPr id="674" name="直線コネクタ 673"/>
        <xdr:cNvCxnSpPr/>
      </xdr:nvCxnSpPr>
      <xdr:spPr>
        <a:xfrm>
          <a:off x="12814300" y="16932219"/>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136871</xdr:rowOff>
    </xdr:from>
    <xdr:to>
      <xdr:col>85</xdr:col>
      <xdr:colOff>177800</xdr:colOff>
      <xdr:row>99</xdr:row>
      <xdr:rowOff>67021</xdr:rowOff>
    </xdr:to>
    <xdr:sp macro="" textlink="">
      <xdr:nvSpPr>
        <xdr:cNvPr id="684" name="楕円 683"/>
        <xdr:cNvSpPr/>
      </xdr:nvSpPr>
      <xdr:spPr>
        <a:xfrm>
          <a:off x="16268700" y="169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137695</xdr:rowOff>
    </xdr:from>
    <xdr:to>
      <xdr:col>81</xdr:col>
      <xdr:colOff>101600</xdr:colOff>
      <xdr:row>99</xdr:row>
      <xdr:rowOff>67845</xdr:rowOff>
    </xdr:to>
    <xdr:sp macro="" textlink="">
      <xdr:nvSpPr>
        <xdr:cNvPr id="686" name="楕円 685"/>
        <xdr:cNvSpPr/>
      </xdr:nvSpPr>
      <xdr:spPr>
        <a:xfrm>
          <a:off x="15430500" y="169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58972</xdr:rowOff>
    </xdr:from>
    <xdr:ext cx="534377" cy="259045"/>
    <xdr:sp macro="" textlink="">
      <xdr:nvSpPr>
        <xdr:cNvPr id="687" name="テキスト ボックス 686"/>
        <xdr:cNvSpPr txBox="1"/>
      </xdr:nvSpPr>
      <xdr:spPr>
        <a:xfrm>
          <a:off x="15214111" y="170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148470</xdr:rowOff>
    </xdr:from>
    <xdr:to>
      <xdr:col>76</xdr:col>
      <xdr:colOff>165100</xdr:colOff>
      <xdr:row>99</xdr:row>
      <xdr:rowOff>78620</xdr:rowOff>
    </xdr:to>
    <xdr:sp macro="" textlink="">
      <xdr:nvSpPr>
        <xdr:cNvPr id="688" name="楕円 687"/>
        <xdr:cNvSpPr/>
      </xdr:nvSpPr>
      <xdr:spPr>
        <a:xfrm>
          <a:off x="14541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69747</xdr:rowOff>
    </xdr:from>
    <xdr:ext cx="534377" cy="259045"/>
    <xdr:sp macro="" textlink="">
      <xdr:nvSpPr>
        <xdr:cNvPr id="689" name="テキスト ボックス 688"/>
        <xdr:cNvSpPr txBox="1"/>
      </xdr:nvSpPr>
      <xdr:spPr>
        <a:xfrm>
          <a:off x="14325111" y="17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106029</xdr:rowOff>
    </xdr:from>
    <xdr:to>
      <xdr:col>72</xdr:col>
      <xdr:colOff>38100</xdr:colOff>
      <xdr:row>99</xdr:row>
      <xdr:rowOff>36179</xdr:rowOff>
    </xdr:to>
    <xdr:sp macro="" textlink="">
      <xdr:nvSpPr>
        <xdr:cNvPr id="690" name="楕円 689"/>
        <xdr:cNvSpPr/>
      </xdr:nvSpPr>
      <xdr:spPr>
        <a:xfrm>
          <a:off x="13652500" y="169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27306</xdr:rowOff>
    </xdr:from>
    <xdr:ext cx="534377" cy="259045"/>
    <xdr:sp macro="" textlink="">
      <xdr:nvSpPr>
        <xdr:cNvPr id="691" name="テキスト ボックス 690"/>
        <xdr:cNvSpPr txBox="1"/>
      </xdr:nvSpPr>
      <xdr:spPr>
        <a:xfrm>
          <a:off x="13436111" y="170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79319</xdr:rowOff>
    </xdr:from>
    <xdr:to>
      <xdr:col>67</xdr:col>
      <xdr:colOff>101600</xdr:colOff>
      <xdr:row>99</xdr:row>
      <xdr:rowOff>9469</xdr:rowOff>
    </xdr:to>
    <xdr:sp macro="" textlink="">
      <xdr:nvSpPr>
        <xdr:cNvPr id="692" name="楕円 691"/>
        <xdr:cNvSpPr/>
      </xdr:nvSpPr>
      <xdr:spPr>
        <a:xfrm>
          <a:off x="12763500" y="168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25996</xdr:rowOff>
    </xdr:from>
    <xdr:ext cx="534377" cy="259045"/>
    <xdr:sp macro="" textlink="">
      <xdr:nvSpPr>
        <xdr:cNvPr id="693" name="テキスト ボックス 692"/>
        <xdr:cNvSpPr txBox="1"/>
      </xdr:nvSpPr>
      <xdr:spPr>
        <a:xfrm>
          <a:off x="12547111" y="166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98461</xdr:rowOff>
    </xdr:from>
    <xdr:to>
      <xdr:col>116</xdr:col>
      <xdr:colOff>63500</xdr:colOff>
      <xdr:row>59</xdr:row>
      <xdr:rowOff>98542</xdr:rowOff>
    </xdr:to>
    <xdr:cxnSp macro="">
      <xdr:nvCxnSpPr>
        <xdr:cNvPr id="779" name="直線コネクタ 778"/>
        <xdr:cNvCxnSpPr/>
      </xdr:nvCxnSpPr>
      <xdr:spPr>
        <a:xfrm>
          <a:off x="21323300" y="10214011"/>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98461</xdr:rowOff>
    </xdr:from>
    <xdr:to>
      <xdr:col>111</xdr:col>
      <xdr:colOff>177800</xdr:colOff>
      <xdr:row>59</xdr:row>
      <xdr:rowOff>98471</xdr:rowOff>
    </xdr:to>
    <xdr:cxnSp macro="">
      <xdr:nvCxnSpPr>
        <xdr:cNvPr id="782" name="直線コネクタ 781"/>
        <xdr:cNvCxnSpPr/>
      </xdr:nvCxnSpPr>
      <xdr:spPr>
        <a:xfrm flipV="1">
          <a:off x="20434300" y="1021401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98434</xdr:rowOff>
    </xdr:from>
    <xdr:to>
      <xdr:col>107</xdr:col>
      <xdr:colOff>50800</xdr:colOff>
      <xdr:row>59</xdr:row>
      <xdr:rowOff>98471</xdr:rowOff>
    </xdr:to>
    <xdr:cxnSp macro="">
      <xdr:nvCxnSpPr>
        <xdr:cNvPr id="785" name="直線コネクタ 784"/>
        <xdr:cNvCxnSpPr/>
      </xdr:nvCxnSpPr>
      <xdr:spPr>
        <a:xfrm>
          <a:off x="19545300" y="1021398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98412</xdr:rowOff>
    </xdr:from>
    <xdr:to>
      <xdr:col>102</xdr:col>
      <xdr:colOff>114300</xdr:colOff>
      <xdr:row>59</xdr:row>
      <xdr:rowOff>98434</xdr:rowOff>
    </xdr:to>
    <xdr:cxnSp macro="">
      <xdr:nvCxnSpPr>
        <xdr:cNvPr id="788" name="直線コネクタ 787"/>
        <xdr:cNvCxnSpPr/>
      </xdr:nvCxnSpPr>
      <xdr:spPr>
        <a:xfrm>
          <a:off x="18656300" y="1021396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47742</xdr:rowOff>
    </xdr:from>
    <xdr:to>
      <xdr:col>116</xdr:col>
      <xdr:colOff>114300</xdr:colOff>
      <xdr:row>59</xdr:row>
      <xdr:rowOff>149342</xdr:rowOff>
    </xdr:to>
    <xdr:sp macro="" textlink="">
      <xdr:nvSpPr>
        <xdr:cNvPr id="798" name="楕円 797"/>
        <xdr:cNvSpPr/>
      </xdr:nvSpPr>
      <xdr:spPr>
        <a:xfrm>
          <a:off x="22110700" y="101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47661</xdr:rowOff>
    </xdr:from>
    <xdr:to>
      <xdr:col>112</xdr:col>
      <xdr:colOff>38100</xdr:colOff>
      <xdr:row>59</xdr:row>
      <xdr:rowOff>149261</xdr:rowOff>
    </xdr:to>
    <xdr:sp macro="" textlink="">
      <xdr:nvSpPr>
        <xdr:cNvPr id="800" name="楕円 799"/>
        <xdr:cNvSpPr/>
      </xdr:nvSpPr>
      <xdr:spPr>
        <a:xfrm>
          <a:off x="21272500" y="101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140388</xdr:rowOff>
    </xdr:from>
    <xdr:ext cx="378565" cy="259045"/>
    <xdr:sp macro="" textlink="">
      <xdr:nvSpPr>
        <xdr:cNvPr id="801" name="テキスト ボックス 800"/>
        <xdr:cNvSpPr txBox="1"/>
      </xdr:nvSpPr>
      <xdr:spPr>
        <a:xfrm>
          <a:off x="21134017" y="1025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47671</xdr:rowOff>
    </xdr:from>
    <xdr:to>
      <xdr:col>107</xdr:col>
      <xdr:colOff>101600</xdr:colOff>
      <xdr:row>59</xdr:row>
      <xdr:rowOff>149271</xdr:rowOff>
    </xdr:to>
    <xdr:sp macro="" textlink="">
      <xdr:nvSpPr>
        <xdr:cNvPr id="802" name="楕円 801"/>
        <xdr:cNvSpPr/>
      </xdr:nvSpPr>
      <xdr:spPr>
        <a:xfrm>
          <a:off x="20383500" y="10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140398</xdr:rowOff>
    </xdr:from>
    <xdr:ext cx="378565" cy="259045"/>
    <xdr:sp macro="" textlink="">
      <xdr:nvSpPr>
        <xdr:cNvPr id="803" name="テキスト ボックス 802"/>
        <xdr:cNvSpPr txBox="1"/>
      </xdr:nvSpPr>
      <xdr:spPr>
        <a:xfrm>
          <a:off x="20245017" y="1025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47634</xdr:rowOff>
    </xdr:from>
    <xdr:to>
      <xdr:col>102</xdr:col>
      <xdr:colOff>165100</xdr:colOff>
      <xdr:row>59</xdr:row>
      <xdr:rowOff>149234</xdr:rowOff>
    </xdr:to>
    <xdr:sp macro="" textlink="">
      <xdr:nvSpPr>
        <xdr:cNvPr id="804" name="楕円 803"/>
        <xdr:cNvSpPr/>
      </xdr:nvSpPr>
      <xdr:spPr>
        <a:xfrm>
          <a:off x="19494500" y="101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140361</xdr:rowOff>
    </xdr:from>
    <xdr:ext cx="378565" cy="259045"/>
    <xdr:sp macro="" textlink="">
      <xdr:nvSpPr>
        <xdr:cNvPr id="805" name="テキスト ボックス 804"/>
        <xdr:cNvSpPr txBox="1"/>
      </xdr:nvSpPr>
      <xdr:spPr>
        <a:xfrm>
          <a:off x="19356017" y="1025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47612</xdr:rowOff>
    </xdr:from>
    <xdr:to>
      <xdr:col>98</xdr:col>
      <xdr:colOff>38100</xdr:colOff>
      <xdr:row>59</xdr:row>
      <xdr:rowOff>149212</xdr:rowOff>
    </xdr:to>
    <xdr:sp macro="" textlink="">
      <xdr:nvSpPr>
        <xdr:cNvPr id="806" name="楕円 805"/>
        <xdr:cNvSpPr/>
      </xdr:nvSpPr>
      <xdr:spPr>
        <a:xfrm>
          <a:off x="18605500" y="101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140339</xdr:rowOff>
    </xdr:from>
    <xdr:ext cx="378565" cy="259045"/>
    <xdr:sp macro="" textlink="">
      <xdr:nvSpPr>
        <xdr:cNvPr id="807" name="テキスト ボックス 806"/>
        <xdr:cNvSpPr txBox="1"/>
      </xdr:nvSpPr>
      <xdr:spPr>
        <a:xfrm>
          <a:off x="18467017" y="10255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90208</xdr:rowOff>
    </xdr:from>
    <xdr:to>
      <xdr:col>116</xdr:col>
      <xdr:colOff>63500</xdr:colOff>
      <xdr:row>76</xdr:row>
      <xdr:rowOff>135852</xdr:rowOff>
    </xdr:to>
    <xdr:cxnSp macro="">
      <xdr:nvCxnSpPr>
        <xdr:cNvPr id="837" name="直線コネクタ 836"/>
        <xdr:cNvCxnSpPr/>
      </xdr:nvCxnSpPr>
      <xdr:spPr>
        <a:xfrm>
          <a:off x="21323300" y="12777508"/>
          <a:ext cx="838200" cy="3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90208</xdr:rowOff>
    </xdr:from>
    <xdr:to>
      <xdr:col>111</xdr:col>
      <xdr:colOff>177800</xdr:colOff>
      <xdr:row>76</xdr:row>
      <xdr:rowOff>8204</xdr:rowOff>
    </xdr:to>
    <xdr:cxnSp macro="">
      <xdr:nvCxnSpPr>
        <xdr:cNvPr id="840" name="直線コネクタ 839"/>
        <xdr:cNvCxnSpPr/>
      </xdr:nvCxnSpPr>
      <xdr:spPr>
        <a:xfrm flipV="1">
          <a:off x="20434300" y="12777508"/>
          <a:ext cx="889000" cy="2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157048</xdr:rowOff>
    </xdr:from>
    <xdr:to>
      <xdr:col>107</xdr:col>
      <xdr:colOff>50800</xdr:colOff>
      <xdr:row>76</xdr:row>
      <xdr:rowOff>8204</xdr:rowOff>
    </xdr:to>
    <xdr:cxnSp macro="">
      <xdr:nvCxnSpPr>
        <xdr:cNvPr id="843" name="直線コネクタ 842"/>
        <xdr:cNvCxnSpPr/>
      </xdr:nvCxnSpPr>
      <xdr:spPr>
        <a:xfrm>
          <a:off x="19545300" y="13015798"/>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155880</xdr:rowOff>
    </xdr:from>
    <xdr:to>
      <xdr:col>102</xdr:col>
      <xdr:colOff>114300</xdr:colOff>
      <xdr:row>75</xdr:row>
      <xdr:rowOff>157048</xdr:rowOff>
    </xdr:to>
    <xdr:cxnSp macro="">
      <xdr:nvCxnSpPr>
        <xdr:cNvPr id="846" name="直線コネクタ 845"/>
        <xdr:cNvCxnSpPr/>
      </xdr:nvCxnSpPr>
      <xdr:spPr>
        <a:xfrm>
          <a:off x="18656300" y="13014630"/>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85052</xdr:rowOff>
    </xdr:from>
    <xdr:to>
      <xdr:col>116</xdr:col>
      <xdr:colOff>114300</xdr:colOff>
      <xdr:row>77</xdr:row>
      <xdr:rowOff>15202</xdr:rowOff>
    </xdr:to>
    <xdr:sp macro="" textlink="">
      <xdr:nvSpPr>
        <xdr:cNvPr id="856" name="楕円 855"/>
        <xdr:cNvSpPr/>
      </xdr:nvSpPr>
      <xdr:spPr>
        <a:xfrm>
          <a:off x="22110700" y="131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63479</xdr:rowOff>
    </xdr:from>
    <xdr:ext cx="534377" cy="259045"/>
    <xdr:sp macro="" textlink="">
      <xdr:nvSpPr>
        <xdr:cNvPr id="857" name="繰出金該当値テキスト"/>
        <xdr:cNvSpPr txBox="1"/>
      </xdr:nvSpPr>
      <xdr:spPr>
        <a:xfrm>
          <a:off x="22212300" y="13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39408</xdr:rowOff>
    </xdr:from>
    <xdr:to>
      <xdr:col>112</xdr:col>
      <xdr:colOff>38100</xdr:colOff>
      <xdr:row>74</xdr:row>
      <xdr:rowOff>141008</xdr:rowOff>
    </xdr:to>
    <xdr:sp macro="" textlink="">
      <xdr:nvSpPr>
        <xdr:cNvPr id="858" name="楕円 857"/>
        <xdr:cNvSpPr/>
      </xdr:nvSpPr>
      <xdr:spPr>
        <a:xfrm>
          <a:off x="21272500" y="127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157535</xdr:rowOff>
    </xdr:from>
    <xdr:ext cx="534377" cy="259045"/>
    <xdr:sp macro="" textlink="">
      <xdr:nvSpPr>
        <xdr:cNvPr id="859" name="テキスト ボックス 858"/>
        <xdr:cNvSpPr txBox="1"/>
      </xdr:nvSpPr>
      <xdr:spPr>
        <a:xfrm>
          <a:off x="21056111" y="125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128854</xdr:rowOff>
    </xdr:from>
    <xdr:to>
      <xdr:col>107</xdr:col>
      <xdr:colOff>101600</xdr:colOff>
      <xdr:row>76</xdr:row>
      <xdr:rowOff>59004</xdr:rowOff>
    </xdr:to>
    <xdr:sp macro="" textlink="">
      <xdr:nvSpPr>
        <xdr:cNvPr id="860" name="楕円 859"/>
        <xdr:cNvSpPr/>
      </xdr:nvSpPr>
      <xdr:spPr>
        <a:xfrm>
          <a:off x="20383500" y="12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50131</xdr:rowOff>
    </xdr:from>
    <xdr:ext cx="534377" cy="259045"/>
    <xdr:sp macro="" textlink="">
      <xdr:nvSpPr>
        <xdr:cNvPr id="861" name="テキスト ボックス 860"/>
        <xdr:cNvSpPr txBox="1"/>
      </xdr:nvSpPr>
      <xdr:spPr>
        <a:xfrm>
          <a:off x="20167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106249</xdr:rowOff>
    </xdr:from>
    <xdr:to>
      <xdr:col>102</xdr:col>
      <xdr:colOff>165100</xdr:colOff>
      <xdr:row>76</xdr:row>
      <xdr:rowOff>36398</xdr:rowOff>
    </xdr:to>
    <xdr:sp macro="" textlink="">
      <xdr:nvSpPr>
        <xdr:cNvPr id="862" name="楕円 861"/>
        <xdr:cNvSpPr/>
      </xdr:nvSpPr>
      <xdr:spPr>
        <a:xfrm>
          <a:off x="19494500" y="1296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52926</xdr:rowOff>
    </xdr:from>
    <xdr:ext cx="534377" cy="259045"/>
    <xdr:sp macro="" textlink="">
      <xdr:nvSpPr>
        <xdr:cNvPr id="863" name="テキスト ボックス 862"/>
        <xdr:cNvSpPr txBox="1"/>
      </xdr:nvSpPr>
      <xdr:spPr>
        <a:xfrm>
          <a:off x="19278111" y="127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105080</xdr:rowOff>
    </xdr:from>
    <xdr:to>
      <xdr:col>98</xdr:col>
      <xdr:colOff>38100</xdr:colOff>
      <xdr:row>76</xdr:row>
      <xdr:rowOff>35229</xdr:rowOff>
    </xdr:to>
    <xdr:sp macro="" textlink="">
      <xdr:nvSpPr>
        <xdr:cNvPr id="864" name="楕円 863"/>
        <xdr:cNvSpPr/>
      </xdr:nvSpPr>
      <xdr:spPr>
        <a:xfrm>
          <a:off x="18605500" y="129638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51757</xdr:rowOff>
    </xdr:from>
    <xdr:ext cx="534377" cy="259045"/>
    <xdr:sp macro="" textlink="">
      <xdr:nvSpPr>
        <xdr:cNvPr id="865" name="テキスト ボックス 864"/>
        <xdr:cNvSpPr txBox="1"/>
      </xdr:nvSpPr>
      <xdr:spPr>
        <a:xfrm>
          <a:off x="18389111" y="127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歳出決算総額の住民一人当たりの総額は</a:t>
          </a:r>
          <a:r>
            <a:rPr kumimoji="1" lang="en-US" altLang="ja-JP" sz="1300">
              <a:latin typeface="ＭＳ Ｐゴシック" panose="020B0600070205080204" pitchFamily="50" charset="-128"/>
              <a:ea typeface="ＭＳ Ｐゴシック" panose="020B0600070205080204" pitchFamily="50" charset="-128"/>
            </a:rPr>
            <a:t>494,193</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円となっている。主な構成項目となっている人件費は、住民一人当たりの総額は</a:t>
          </a:r>
          <a:r>
            <a:rPr kumimoji="1" lang="en-US" altLang="ja-JP" sz="1300">
              <a:latin typeface="ＭＳ Ｐゴシック" panose="020B0600070205080204" pitchFamily="50" charset="-128"/>
              <a:ea typeface="ＭＳ Ｐゴシック" panose="020B0600070205080204" pitchFamily="50" charset="-128"/>
            </a:rPr>
            <a:t>94,112</a:t>
          </a:r>
          <a:r>
            <a:rPr kumimoji="1" lang="ja-JP" altLang="en-US" sz="1300">
              <a:latin typeface="ＭＳ Ｐゴシック" panose="020B0600070205080204" pitchFamily="50" charset="-128"/>
              <a:ea typeface="ＭＳ Ｐゴシック" panose="020B0600070205080204" pitchFamily="50" charset="-128"/>
            </a:rPr>
            <a:t>円となっており、近年減少傾向となっている。これは、民間委託に移行している事業もあるためである。しかし、類似団体平均を微減で推移していた物件費が近年増加傾向にある。民間委託による物件費の増加も考えられるが、ふるさと納税に係る手数料の増加等も影響しているため、常にコスト意識を持って行政事務にあたるよう職員に意識づけを行っていきたい。普通建設事業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年度に大規模公共事業（日栄小学校増築工事、日栄小学校プール新築工事および防災行政無線デジタル化工事）が完了したため、減少している。繰出金については、平成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年度に、簡易水道事業を統合し、上水道（法適用）に移行するための準備金が増額したことにより、類似団体平均を上回ったが、今年度は移行完了により平年並みに減少した。また、公債費についも平成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年度は繰上償還の影響により、増加したが、今年度は定期償還のみであり、減少となった。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7,367
7,212
7.80
3,815,695
3,640,720
129,302
2,294,567
2,101,116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163703</xdr:rowOff>
    </xdr:to>
    <xdr:cxnSp macro="">
      <xdr:nvCxnSpPr>
        <xdr:cNvPr id="63" name="直線コネクタ 62"/>
        <xdr:cNvCxnSpPr/>
      </xdr:nvCxnSpPr>
      <xdr:spPr>
        <a:xfrm>
          <a:off x="3797300" y="6085586"/>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35197</xdr:rowOff>
    </xdr:from>
    <xdr:to>
      <xdr:col>19</xdr:col>
      <xdr:colOff>177800</xdr:colOff>
      <xdr:row>35</xdr:row>
      <xdr:rowOff>84836</xdr:rowOff>
    </xdr:to>
    <xdr:cxnSp macro="">
      <xdr:nvCxnSpPr>
        <xdr:cNvPr id="66" name="直線コネクタ 65"/>
        <xdr:cNvCxnSpPr/>
      </xdr:nvCxnSpPr>
      <xdr:spPr>
        <a:xfrm>
          <a:off x="2908300" y="603594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35197</xdr:rowOff>
    </xdr:from>
    <xdr:to>
      <xdr:col>15</xdr:col>
      <xdr:colOff>50800</xdr:colOff>
      <xdr:row>35</xdr:row>
      <xdr:rowOff>120269</xdr:rowOff>
    </xdr:to>
    <xdr:cxnSp macro="">
      <xdr:nvCxnSpPr>
        <xdr:cNvPr id="69" name="直線コネクタ 68"/>
        <xdr:cNvCxnSpPr/>
      </xdr:nvCxnSpPr>
      <xdr:spPr>
        <a:xfrm flipV="1">
          <a:off x="2019300" y="6035947"/>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30952</xdr:rowOff>
    </xdr:from>
    <xdr:to>
      <xdr:col>10</xdr:col>
      <xdr:colOff>114300</xdr:colOff>
      <xdr:row>35</xdr:row>
      <xdr:rowOff>120269</xdr:rowOff>
    </xdr:to>
    <xdr:cxnSp macro="">
      <xdr:nvCxnSpPr>
        <xdr:cNvPr id="72" name="直線コネクタ 71"/>
        <xdr:cNvCxnSpPr/>
      </xdr:nvCxnSpPr>
      <xdr:spPr>
        <a:xfrm>
          <a:off x="1130300" y="6031702"/>
          <a:ext cx="8890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112903</xdr:rowOff>
    </xdr:from>
    <xdr:to>
      <xdr:col>24</xdr:col>
      <xdr:colOff>114300</xdr:colOff>
      <xdr:row>36</xdr:row>
      <xdr:rowOff>43053</xdr:rowOff>
    </xdr:to>
    <xdr:sp macro="" textlink="">
      <xdr:nvSpPr>
        <xdr:cNvPr id="82" name="楕円 81"/>
        <xdr:cNvSpPr/>
      </xdr:nvSpPr>
      <xdr:spPr>
        <a:xfrm>
          <a:off x="45847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91330</xdr:rowOff>
    </xdr:from>
    <xdr:ext cx="469744" cy="259045"/>
    <xdr:sp macro="" textlink="">
      <xdr:nvSpPr>
        <xdr:cNvPr id="83" name="議会費該当値テキスト"/>
        <xdr:cNvSpPr txBox="1"/>
      </xdr:nvSpPr>
      <xdr:spPr>
        <a:xfrm>
          <a:off x="4686300" y="60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4" name="楕円 83"/>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85" name="テキスト ボックス 84"/>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155847</xdr:rowOff>
    </xdr:from>
    <xdr:to>
      <xdr:col>15</xdr:col>
      <xdr:colOff>101600</xdr:colOff>
      <xdr:row>35</xdr:row>
      <xdr:rowOff>85997</xdr:rowOff>
    </xdr:to>
    <xdr:sp macro="" textlink="">
      <xdr:nvSpPr>
        <xdr:cNvPr id="86" name="楕円 85"/>
        <xdr:cNvSpPr/>
      </xdr:nvSpPr>
      <xdr:spPr>
        <a:xfrm>
          <a:off x="2857500" y="59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77124</xdr:rowOff>
    </xdr:from>
    <xdr:ext cx="469744" cy="259045"/>
    <xdr:sp macro="" textlink="">
      <xdr:nvSpPr>
        <xdr:cNvPr id="87" name="テキスト ボックス 86"/>
        <xdr:cNvSpPr txBox="1"/>
      </xdr:nvSpPr>
      <xdr:spPr>
        <a:xfrm>
          <a:off x="2673428" y="60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69469</xdr:rowOff>
    </xdr:from>
    <xdr:to>
      <xdr:col>10</xdr:col>
      <xdr:colOff>165100</xdr:colOff>
      <xdr:row>35</xdr:row>
      <xdr:rowOff>171069</xdr:rowOff>
    </xdr:to>
    <xdr:sp macro="" textlink="">
      <xdr:nvSpPr>
        <xdr:cNvPr id="88" name="楕円 87"/>
        <xdr:cNvSpPr/>
      </xdr:nvSpPr>
      <xdr:spPr>
        <a:xfrm>
          <a:off x="1968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162196</xdr:rowOff>
    </xdr:from>
    <xdr:ext cx="469744" cy="259045"/>
    <xdr:sp macro="" textlink="">
      <xdr:nvSpPr>
        <xdr:cNvPr id="89" name="テキスト ボックス 88"/>
        <xdr:cNvSpPr txBox="1"/>
      </xdr:nvSpPr>
      <xdr:spPr>
        <a:xfrm>
          <a:off x="1784428"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151602</xdr:rowOff>
    </xdr:from>
    <xdr:to>
      <xdr:col>6</xdr:col>
      <xdr:colOff>38100</xdr:colOff>
      <xdr:row>35</xdr:row>
      <xdr:rowOff>81752</xdr:rowOff>
    </xdr:to>
    <xdr:sp macro="" textlink="">
      <xdr:nvSpPr>
        <xdr:cNvPr id="90" name="楕円 89"/>
        <xdr:cNvSpPr/>
      </xdr:nvSpPr>
      <xdr:spPr>
        <a:xfrm>
          <a:off x="1079500" y="5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72879</xdr:rowOff>
    </xdr:from>
    <xdr:ext cx="469744" cy="259045"/>
    <xdr:sp macro="" textlink="">
      <xdr:nvSpPr>
        <xdr:cNvPr id="91" name="テキスト ボックス 90"/>
        <xdr:cNvSpPr txBox="1"/>
      </xdr:nvSpPr>
      <xdr:spPr>
        <a:xfrm>
          <a:off x="895428" y="6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168828</xdr:rowOff>
    </xdr:from>
    <xdr:to>
      <xdr:col>24</xdr:col>
      <xdr:colOff>63500</xdr:colOff>
      <xdr:row>59</xdr:row>
      <xdr:rowOff>6890</xdr:rowOff>
    </xdr:to>
    <xdr:cxnSp macro="">
      <xdr:nvCxnSpPr>
        <xdr:cNvPr id="122" name="直線コネクタ 121"/>
        <xdr:cNvCxnSpPr/>
      </xdr:nvCxnSpPr>
      <xdr:spPr>
        <a:xfrm flipV="1">
          <a:off x="3797300" y="10112928"/>
          <a:ext cx="8382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6890</xdr:rowOff>
    </xdr:from>
    <xdr:to>
      <xdr:col>19</xdr:col>
      <xdr:colOff>177800</xdr:colOff>
      <xdr:row>59</xdr:row>
      <xdr:rowOff>24681</xdr:rowOff>
    </xdr:to>
    <xdr:cxnSp macro="">
      <xdr:nvCxnSpPr>
        <xdr:cNvPr id="125" name="直線コネクタ 124"/>
        <xdr:cNvCxnSpPr/>
      </xdr:nvCxnSpPr>
      <xdr:spPr>
        <a:xfrm flipV="1">
          <a:off x="2908300" y="10122440"/>
          <a:ext cx="889000" cy="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24681</xdr:rowOff>
    </xdr:from>
    <xdr:to>
      <xdr:col>15</xdr:col>
      <xdr:colOff>50800</xdr:colOff>
      <xdr:row>59</xdr:row>
      <xdr:rowOff>35379</xdr:rowOff>
    </xdr:to>
    <xdr:cxnSp macro="">
      <xdr:nvCxnSpPr>
        <xdr:cNvPr id="128" name="直線コネクタ 127"/>
        <xdr:cNvCxnSpPr/>
      </xdr:nvCxnSpPr>
      <xdr:spPr>
        <a:xfrm flipV="1">
          <a:off x="2019300" y="10140231"/>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165284</xdr:rowOff>
    </xdr:from>
    <xdr:to>
      <xdr:col>10</xdr:col>
      <xdr:colOff>114300</xdr:colOff>
      <xdr:row>59</xdr:row>
      <xdr:rowOff>35379</xdr:rowOff>
    </xdr:to>
    <xdr:cxnSp macro="">
      <xdr:nvCxnSpPr>
        <xdr:cNvPr id="131" name="直線コネクタ 130"/>
        <xdr:cNvCxnSpPr/>
      </xdr:nvCxnSpPr>
      <xdr:spPr>
        <a:xfrm>
          <a:off x="1130300" y="10109384"/>
          <a:ext cx="8890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118028</xdr:rowOff>
    </xdr:from>
    <xdr:to>
      <xdr:col>24</xdr:col>
      <xdr:colOff>114300</xdr:colOff>
      <xdr:row>59</xdr:row>
      <xdr:rowOff>48178</xdr:rowOff>
    </xdr:to>
    <xdr:sp macro="" textlink="">
      <xdr:nvSpPr>
        <xdr:cNvPr id="141" name="楕円 140"/>
        <xdr:cNvSpPr/>
      </xdr:nvSpPr>
      <xdr:spPr>
        <a:xfrm>
          <a:off x="4584700" y="100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127540</xdr:rowOff>
    </xdr:from>
    <xdr:to>
      <xdr:col>20</xdr:col>
      <xdr:colOff>38100</xdr:colOff>
      <xdr:row>59</xdr:row>
      <xdr:rowOff>57690</xdr:rowOff>
    </xdr:to>
    <xdr:sp macro="" textlink="">
      <xdr:nvSpPr>
        <xdr:cNvPr id="143" name="楕円 142"/>
        <xdr:cNvSpPr/>
      </xdr:nvSpPr>
      <xdr:spPr>
        <a:xfrm>
          <a:off x="3746500" y="100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48817</xdr:rowOff>
    </xdr:from>
    <xdr:ext cx="534377" cy="259045"/>
    <xdr:sp macro="" textlink="">
      <xdr:nvSpPr>
        <xdr:cNvPr id="144" name="テキスト ボックス 143"/>
        <xdr:cNvSpPr txBox="1"/>
      </xdr:nvSpPr>
      <xdr:spPr>
        <a:xfrm>
          <a:off x="3530111" y="101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145331</xdr:rowOff>
    </xdr:from>
    <xdr:to>
      <xdr:col>15</xdr:col>
      <xdr:colOff>101600</xdr:colOff>
      <xdr:row>59</xdr:row>
      <xdr:rowOff>75481</xdr:rowOff>
    </xdr:to>
    <xdr:sp macro="" textlink="">
      <xdr:nvSpPr>
        <xdr:cNvPr id="145" name="楕円 144"/>
        <xdr:cNvSpPr/>
      </xdr:nvSpPr>
      <xdr:spPr>
        <a:xfrm>
          <a:off x="2857500" y="100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66608</xdr:rowOff>
    </xdr:from>
    <xdr:ext cx="534377" cy="259045"/>
    <xdr:sp macro="" textlink="">
      <xdr:nvSpPr>
        <xdr:cNvPr id="146" name="テキスト ボックス 145"/>
        <xdr:cNvSpPr txBox="1"/>
      </xdr:nvSpPr>
      <xdr:spPr>
        <a:xfrm>
          <a:off x="2641111" y="1018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156029</xdr:rowOff>
    </xdr:from>
    <xdr:to>
      <xdr:col>10</xdr:col>
      <xdr:colOff>165100</xdr:colOff>
      <xdr:row>59</xdr:row>
      <xdr:rowOff>86179</xdr:rowOff>
    </xdr:to>
    <xdr:sp macro="" textlink="">
      <xdr:nvSpPr>
        <xdr:cNvPr id="147" name="楕円 146"/>
        <xdr:cNvSpPr/>
      </xdr:nvSpPr>
      <xdr:spPr>
        <a:xfrm>
          <a:off x="1968500" y="1010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77306</xdr:rowOff>
    </xdr:from>
    <xdr:ext cx="534377" cy="259045"/>
    <xdr:sp macro="" textlink="">
      <xdr:nvSpPr>
        <xdr:cNvPr id="148" name="テキスト ボックス 147"/>
        <xdr:cNvSpPr txBox="1"/>
      </xdr:nvSpPr>
      <xdr:spPr>
        <a:xfrm>
          <a:off x="1752111" y="101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114484</xdr:rowOff>
    </xdr:from>
    <xdr:to>
      <xdr:col>6</xdr:col>
      <xdr:colOff>38100</xdr:colOff>
      <xdr:row>59</xdr:row>
      <xdr:rowOff>44634</xdr:rowOff>
    </xdr:to>
    <xdr:sp macro="" textlink="">
      <xdr:nvSpPr>
        <xdr:cNvPr id="149" name="楕円 148"/>
        <xdr:cNvSpPr/>
      </xdr:nvSpPr>
      <xdr:spPr>
        <a:xfrm>
          <a:off x="1079500" y="100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35761</xdr:rowOff>
    </xdr:from>
    <xdr:ext cx="534377" cy="259045"/>
    <xdr:sp macro="" textlink="">
      <xdr:nvSpPr>
        <xdr:cNvPr id="150" name="テキスト ボックス 149"/>
        <xdr:cNvSpPr txBox="1"/>
      </xdr:nvSpPr>
      <xdr:spPr>
        <a:xfrm>
          <a:off x="863111" y="101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33889</xdr:rowOff>
    </xdr:from>
    <xdr:to>
      <xdr:col>24</xdr:col>
      <xdr:colOff>63500</xdr:colOff>
      <xdr:row>76</xdr:row>
      <xdr:rowOff>63644</xdr:rowOff>
    </xdr:to>
    <xdr:cxnSp macro="">
      <xdr:nvCxnSpPr>
        <xdr:cNvPr id="180" name="直線コネクタ 179"/>
        <xdr:cNvCxnSpPr/>
      </xdr:nvCxnSpPr>
      <xdr:spPr>
        <a:xfrm flipV="1">
          <a:off x="3797300" y="13064089"/>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63644</xdr:rowOff>
    </xdr:from>
    <xdr:to>
      <xdr:col>19</xdr:col>
      <xdr:colOff>177800</xdr:colOff>
      <xdr:row>76</xdr:row>
      <xdr:rowOff>128818</xdr:rowOff>
    </xdr:to>
    <xdr:cxnSp macro="">
      <xdr:nvCxnSpPr>
        <xdr:cNvPr id="183" name="直線コネクタ 182"/>
        <xdr:cNvCxnSpPr/>
      </xdr:nvCxnSpPr>
      <xdr:spPr>
        <a:xfrm flipV="1">
          <a:off x="2908300" y="13093844"/>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108702</xdr:rowOff>
    </xdr:from>
    <xdr:to>
      <xdr:col>15</xdr:col>
      <xdr:colOff>50800</xdr:colOff>
      <xdr:row>76</xdr:row>
      <xdr:rowOff>128818</xdr:rowOff>
    </xdr:to>
    <xdr:cxnSp macro="">
      <xdr:nvCxnSpPr>
        <xdr:cNvPr id="186" name="直線コネクタ 185"/>
        <xdr:cNvCxnSpPr/>
      </xdr:nvCxnSpPr>
      <xdr:spPr>
        <a:xfrm>
          <a:off x="2019300" y="12967452"/>
          <a:ext cx="889000" cy="1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108702</xdr:rowOff>
    </xdr:from>
    <xdr:to>
      <xdr:col>10</xdr:col>
      <xdr:colOff>114300</xdr:colOff>
      <xdr:row>77</xdr:row>
      <xdr:rowOff>8240</xdr:rowOff>
    </xdr:to>
    <xdr:cxnSp macro="">
      <xdr:nvCxnSpPr>
        <xdr:cNvPr id="189" name="直線コネクタ 188"/>
        <xdr:cNvCxnSpPr/>
      </xdr:nvCxnSpPr>
      <xdr:spPr>
        <a:xfrm flipV="1">
          <a:off x="1130300" y="12967452"/>
          <a:ext cx="889000" cy="2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154539</xdr:rowOff>
    </xdr:from>
    <xdr:to>
      <xdr:col>24</xdr:col>
      <xdr:colOff>114300</xdr:colOff>
      <xdr:row>76</xdr:row>
      <xdr:rowOff>84689</xdr:rowOff>
    </xdr:to>
    <xdr:sp macro="" textlink="">
      <xdr:nvSpPr>
        <xdr:cNvPr id="199" name="楕円 198"/>
        <xdr:cNvSpPr/>
      </xdr:nvSpPr>
      <xdr:spPr>
        <a:xfrm>
          <a:off x="4584700" y="130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5966</xdr:rowOff>
    </xdr:from>
    <xdr:ext cx="599010" cy="259045"/>
    <xdr:sp macro="" textlink="">
      <xdr:nvSpPr>
        <xdr:cNvPr id="200" name="民生費該当値テキスト"/>
        <xdr:cNvSpPr txBox="1"/>
      </xdr:nvSpPr>
      <xdr:spPr>
        <a:xfrm>
          <a:off x="4686300" y="128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12844</xdr:rowOff>
    </xdr:from>
    <xdr:to>
      <xdr:col>20</xdr:col>
      <xdr:colOff>38100</xdr:colOff>
      <xdr:row>76</xdr:row>
      <xdr:rowOff>114444</xdr:rowOff>
    </xdr:to>
    <xdr:sp macro="" textlink="">
      <xdr:nvSpPr>
        <xdr:cNvPr id="201" name="楕円 200"/>
        <xdr:cNvSpPr/>
      </xdr:nvSpPr>
      <xdr:spPr>
        <a:xfrm>
          <a:off x="3746500" y="130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130972</xdr:rowOff>
    </xdr:from>
    <xdr:ext cx="599010" cy="259045"/>
    <xdr:sp macro="" textlink="">
      <xdr:nvSpPr>
        <xdr:cNvPr id="202" name="テキスト ボックス 201"/>
        <xdr:cNvSpPr txBox="1"/>
      </xdr:nvSpPr>
      <xdr:spPr>
        <a:xfrm>
          <a:off x="3497795" y="1281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78018</xdr:rowOff>
    </xdr:from>
    <xdr:to>
      <xdr:col>15</xdr:col>
      <xdr:colOff>101600</xdr:colOff>
      <xdr:row>77</xdr:row>
      <xdr:rowOff>8168</xdr:rowOff>
    </xdr:to>
    <xdr:sp macro="" textlink="">
      <xdr:nvSpPr>
        <xdr:cNvPr id="203" name="楕円 202"/>
        <xdr:cNvSpPr/>
      </xdr:nvSpPr>
      <xdr:spPr>
        <a:xfrm>
          <a:off x="28575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170745</xdr:rowOff>
    </xdr:from>
    <xdr:ext cx="599010" cy="259045"/>
    <xdr:sp macro="" textlink="">
      <xdr:nvSpPr>
        <xdr:cNvPr id="204" name="テキスト ボックス 203"/>
        <xdr:cNvSpPr txBox="1"/>
      </xdr:nvSpPr>
      <xdr:spPr>
        <a:xfrm>
          <a:off x="2608795" y="1320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57902</xdr:rowOff>
    </xdr:from>
    <xdr:to>
      <xdr:col>10</xdr:col>
      <xdr:colOff>165100</xdr:colOff>
      <xdr:row>75</xdr:row>
      <xdr:rowOff>159502</xdr:rowOff>
    </xdr:to>
    <xdr:sp macro="" textlink="">
      <xdr:nvSpPr>
        <xdr:cNvPr id="205" name="楕円 204"/>
        <xdr:cNvSpPr/>
      </xdr:nvSpPr>
      <xdr:spPr>
        <a:xfrm>
          <a:off x="1968500" y="129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4579</xdr:rowOff>
    </xdr:from>
    <xdr:ext cx="599010" cy="259045"/>
    <xdr:sp macro="" textlink="">
      <xdr:nvSpPr>
        <xdr:cNvPr id="206" name="テキスト ボックス 205"/>
        <xdr:cNvSpPr txBox="1"/>
      </xdr:nvSpPr>
      <xdr:spPr>
        <a:xfrm>
          <a:off x="1719795" y="1269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128890</xdr:rowOff>
    </xdr:from>
    <xdr:to>
      <xdr:col>6</xdr:col>
      <xdr:colOff>38100</xdr:colOff>
      <xdr:row>77</xdr:row>
      <xdr:rowOff>59040</xdr:rowOff>
    </xdr:to>
    <xdr:sp macro="" textlink="">
      <xdr:nvSpPr>
        <xdr:cNvPr id="207" name="楕円 206"/>
        <xdr:cNvSpPr/>
      </xdr:nvSpPr>
      <xdr:spPr>
        <a:xfrm>
          <a:off x="1079500" y="131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75567</xdr:rowOff>
    </xdr:from>
    <xdr:ext cx="599010" cy="259045"/>
    <xdr:sp macro="" textlink="">
      <xdr:nvSpPr>
        <xdr:cNvPr id="208" name="テキスト ボックス 207"/>
        <xdr:cNvSpPr txBox="1"/>
      </xdr:nvSpPr>
      <xdr:spPr>
        <a:xfrm>
          <a:off x="830795" y="1293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170591</xdr:rowOff>
    </xdr:from>
    <xdr:to>
      <xdr:col>24</xdr:col>
      <xdr:colOff>63500</xdr:colOff>
      <xdr:row>98</xdr:row>
      <xdr:rowOff>45876</xdr:rowOff>
    </xdr:to>
    <xdr:cxnSp macro="">
      <xdr:nvCxnSpPr>
        <xdr:cNvPr id="235" name="直線コネクタ 234"/>
        <xdr:cNvCxnSpPr/>
      </xdr:nvCxnSpPr>
      <xdr:spPr>
        <a:xfrm>
          <a:off x="3797300" y="16801241"/>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170591</xdr:rowOff>
    </xdr:from>
    <xdr:to>
      <xdr:col>19</xdr:col>
      <xdr:colOff>177800</xdr:colOff>
      <xdr:row>98</xdr:row>
      <xdr:rowOff>19529</xdr:rowOff>
    </xdr:to>
    <xdr:cxnSp macro="">
      <xdr:nvCxnSpPr>
        <xdr:cNvPr id="238" name="直線コネクタ 237"/>
        <xdr:cNvCxnSpPr/>
      </xdr:nvCxnSpPr>
      <xdr:spPr>
        <a:xfrm flipV="1">
          <a:off x="2908300" y="16801241"/>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11615</xdr:rowOff>
    </xdr:from>
    <xdr:to>
      <xdr:col>15</xdr:col>
      <xdr:colOff>50800</xdr:colOff>
      <xdr:row>98</xdr:row>
      <xdr:rowOff>19529</xdr:rowOff>
    </xdr:to>
    <xdr:cxnSp macro="">
      <xdr:nvCxnSpPr>
        <xdr:cNvPr id="241" name="直線コネクタ 240"/>
        <xdr:cNvCxnSpPr/>
      </xdr:nvCxnSpPr>
      <xdr:spPr>
        <a:xfrm>
          <a:off x="2019300" y="16813715"/>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11615</xdr:rowOff>
    </xdr:from>
    <xdr:to>
      <xdr:col>10</xdr:col>
      <xdr:colOff>114300</xdr:colOff>
      <xdr:row>98</xdr:row>
      <xdr:rowOff>21582</xdr:rowOff>
    </xdr:to>
    <xdr:cxnSp macro="">
      <xdr:nvCxnSpPr>
        <xdr:cNvPr id="244" name="直線コネクタ 243"/>
        <xdr:cNvCxnSpPr/>
      </xdr:nvCxnSpPr>
      <xdr:spPr>
        <a:xfrm flipV="1">
          <a:off x="1130300" y="16813715"/>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166526</xdr:rowOff>
    </xdr:from>
    <xdr:to>
      <xdr:col>24</xdr:col>
      <xdr:colOff>114300</xdr:colOff>
      <xdr:row>98</xdr:row>
      <xdr:rowOff>96676</xdr:rowOff>
    </xdr:to>
    <xdr:sp macro="" textlink="">
      <xdr:nvSpPr>
        <xdr:cNvPr id="254" name="楕円 253"/>
        <xdr:cNvSpPr/>
      </xdr:nvSpPr>
      <xdr:spPr>
        <a:xfrm>
          <a:off x="45847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119791</xdr:rowOff>
    </xdr:from>
    <xdr:to>
      <xdr:col>20</xdr:col>
      <xdr:colOff>38100</xdr:colOff>
      <xdr:row>98</xdr:row>
      <xdr:rowOff>49941</xdr:rowOff>
    </xdr:to>
    <xdr:sp macro="" textlink="">
      <xdr:nvSpPr>
        <xdr:cNvPr id="256" name="楕円 255"/>
        <xdr:cNvSpPr/>
      </xdr:nvSpPr>
      <xdr:spPr>
        <a:xfrm>
          <a:off x="3746500" y="16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41068</xdr:rowOff>
    </xdr:from>
    <xdr:ext cx="534377" cy="259045"/>
    <xdr:sp macro="" textlink="">
      <xdr:nvSpPr>
        <xdr:cNvPr id="257" name="テキスト ボックス 256"/>
        <xdr:cNvSpPr txBox="1"/>
      </xdr:nvSpPr>
      <xdr:spPr>
        <a:xfrm>
          <a:off x="3530111" y="168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140179</xdr:rowOff>
    </xdr:from>
    <xdr:to>
      <xdr:col>15</xdr:col>
      <xdr:colOff>101600</xdr:colOff>
      <xdr:row>98</xdr:row>
      <xdr:rowOff>70329</xdr:rowOff>
    </xdr:to>
    <xdr:sp macro="" textlink="">
      <xdr:nvSpPr>
        <xdr:cNvPr id="258" name="楕円 257"/>
        <xdr:cNvSpPr/>
      </xdr:nvSpPr>
      <xdr:spPr>
        <a:xfrm>
          <a:off x="2857500" y="167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61456</xdr:rowOff>
    </xdr:from>
    <xdr:ext cx="534377" cy="259045"/>
    <xdr:sp macro="" textlink="">
      <xdr:nvSpPr>
        <xdr:cNvPr id="259" name="テキスト ボックス 258"/>
        <xdr:cNvSpPr txBox="1"/>
      </xdr:nvSpPr>
      <xdr:spPr>
        <a:xfrm>
          <a:off x="2641111" y="168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132265</xdr:rowOff>
    </xdr:from>
    <xdr:to>
      <xdr:col>10</xdr:col>
      <xdr:colOff>165100</xdr:colOff>
      <xdr:row>98</xdr:row>
      <xdr:rowOff>62415</xdr:rowOff>
    </xdr:to>
    <xdr:sp macro="" textlink="">
      <xdr:nvSpPr>
        <xdr:cNvPr id="260" name="楕円 259"/>
        <xdr:cNvSpPr/>
      </xdr:nvSpPr>
      <xdr:spPr>
        <a:xfrm>
          <a:off x="1968500" y="167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53542</xdr:rowOff>
    </xdr:from>
    <xdr:ext cx="534377" cy="259045"/>
    <xdr:sp macro="" textlink="">
      <xdr:nvSpPr>
        <xdr:cNvPr id="261" name="テキスト ボックス 260"/>
        <xdr:cNvSpPr txBox="1"/>
      </xdr:nvSpPr>
      <xdr:spPr>
        <a:xfrm>
          <a:off x="1752111" y="168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142232</xdr:rowOff>
    </xdr:from>
    <xdr:to>
      <xdr:col>6</xdr:col>
      <xdr:colOff>38100</xdr:colOff>
      <xdr:row>98</xdr:row>
      <xdr:rowOff>72382</xdr:rowOff>
    </xdr:to>
    <xdr:sp macro="" textlink="">
      <xdr:nvSpPr>
        <xdr:cNvPr id="262" name="楕円 261"/>
        <xdr:cNvSpPr/>
      </xdr:nvSpPr>
      <xdr:spPr>
        <a:xfrm>
          <a:off x="1079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63509</xdr:rowOff>
    </xdr:from>
    <xdr:ext cx="534377" cy="259045"/>
    <xdr:sp macro="" textlink="">
      <xdr:nvSpPr>
        <xdr:cNvPr id="263" name="テキスト ボックス 262"/>
        <xdr:cNvSpPr txBox="1"/>
      </xdr:nvSpPr>
      <xdr:spPr>
        <a:xfrm>
          <a:off x="863111" y="16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100457</xdr:rowOff>
    </xdr:from>
    <xdr:to>
      <xdr:col>55</xdr:col>
      <xdr:colOff>0</xdr:colOff>
      <xdr:row>38</xdr:row>
      <xdr:rowOff>103505</xdr:rowOff>
    </xdr:to>
    <xdr:cxnSp macro="">
      <xdr:nvCxnSpPr>
        <xdr:cNvPr id="292" name="直線コネクタ 291"/>
        <xdr:cNvCxnSpPr/>
      </xdr:nvCxnSpPr>
      <xdr:spPr>
        <a:xfrm flipV="1">
          <a:off x="9639300" y="661555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156845</xdr:rowOff>
    </xdr:from>
    <xdr:to>
      <xdr:col>50</xdr:col>
      <xdr:colOff>114300</xdr:colOff>
      <xdr:row>38</xdr:row>
      <xdr:rowOff>103505</xdr:rowOff>
    </xdr:to>
    <xdr:cxnSp macro="">
      <xdr:nvCxnSpPr>
        <xdr:cNvPr id="295" name="直線コネクタ 294"/>
        <xdr:cNvCxnSpPr/>
      </xdr:nvCxnSpPr>
      <xdr:spPr>
        <a:xfrm>
          <a:off x="8750300" y="650049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156845</xdr:rowOff>
    </xdr:from>
    <xdr:to>
      <xdr:col>45</xdr:col>
      <xdr:colOff>177800</xdr:colOff>
      <xdr:row>37</xdr:row>
      <xdr:rowOff>160274</xdr:rowOff>
    </xdr:to>
    <xdr:cxnSp macro="">
      <xdr:nvCxnSpPr>
        <xdr:cNvPr id="298" name="直線コネクタ 297"/>
        <xdr:cNvCxnSpPr/>
      </xdr:nvCxnSpPr>
      <xdr:spPr>
        <a:xfrm flipV="1">
          <a:off x="7861300" y="65004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44069</xdr:rowOff>
    </xdr:from>
    <xdr:to>
      <xdr:col>41</xdr:col>
      <xdr:colOff>50800</xdr:colOff>
      <xdr:row>37</xdr:row>
      <xdr:rowOff>160274</xdr:rowOff>
    </xdr:to>
    <xdr:cxnSp macro="">
      <xdr:nvCxnSpPr>
        <xdr:cNvPr id="301" name="直線コネクタ 300"/>
        <xdr:cNvCxnSpPr/>
      </xdr:nvCxnSpPr>
      <xdr:spPr>
        <a:xfrm>
          <a:off x="6972300" y="6387719"/>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49657</xdr:rowOff>
    </xdr:from>
    <xdr:to>
      <xdr:col>55</xdr:col>
      <xdr:colOff>50800</xdr:colOff>
      <xdr:row>38</xdr:row>
      <xdr:rowOff>151257</xdr:rowOff>
    </xdr:to>
    <xdr:sp macro="" textlink="">
      <xdr:nvSpPr>
        <xdr:cNvPr id="311" name="楕円 310"/>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2" name="労働費該当値テキスト"/>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52705</xdr:rowOff>
    </xdr:from>
    <xdr:to>
      <xdr:col>50</xdr:col>
      <xdr:colOff>165100</xdr:colOff>
      <xdr:row>38</xdr:row>
      <xdr:rowOff>154305</xdr:rowOff>
    </xdr:to>
    <xdr:sp macro="" textlink="">
      <xdr:nvSpPr>
        <xdr:cNvPr id="313" name="楕円 312"/>
        <xdr:cNvSpPr/>
      </xdr:nvSpPr>
      <xdr:spPr>
        <a:xfrm>
          <a:off x="9588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145432</xdr:rowOff>
    </xdr:from>
    <xdr:ext cx="378565" cy="259045"/>
    <xdr:sp macro="" textlink="">
      <xdr:nvSpPr>
        <xdr:cNvPr id="314" name="テキスト ボックス 313"/>
        <xdr:cNvSpPr txBox="1"/>
      </xdr:nvSpPr>
      <xdr:spPr>
        <a:xfrm>
          <a:off x="9450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106045</xdr:rowOff>
    </xdr:from>
    <xdr:to>
      <xdr:col>46</xdr:col>
      <xdr:colOff>38100</xdr:colOff>
      <xdr:row>38</xdr:row>
      <xdr:rowOff>36195</xdr:rowOff>
    </xdr:to>
    <xdr:sp macro="" textlink="">
      <xdr:nvSpPr>
        <xdr:cNvPr id="315" name="楕円 314"/>
        <xdr:cNvSpPr/>
      </xdr:nvSpPr>
      <xdr:spPr>
        <a:xfrm>
          <a:off x="8699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27322</xdr:rowOff>
    </xdr:from>
    <xdr:ext cx="378565" cy="259045"/>
    <xdr:sp macro="" textlink="">
      <xdr:nvSpPr>
        <xdr:cNvPr id="316" name="テキスト ボックス 315"/>
        <xdr:cNvSpPr txBox="1"/>
      </xdr:nvSpPr>
      <xdr:spPr>
        <a:xfrm>
          <a:off x="8561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109474</xdr:rowOff>
    </xdr:from>
    <xdr:to>
      <xdr:col>41</xdr:col>
      <xdr:colOff>101600</xdr:colOff>
      <xdr:row>38</xdr:row>
      <xdr:rowOff>39624</xdr:rowOff>
    </xdr:to>
    <xdr:sp macro="" textlink="">
      <xdr:nvSpPr>
        <xdr:cNvPr id="317" name="楕円 316"/>
        <xdr:cNvSpPr/>
      </xdr:nvSpPr>
      <xdr:spPr>
        <a:xfrm>
          <a:off x="7810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30751</xdr:rowOff>
    </xdr:from>
    <xdr:ext cx="378565" cy="259045"/>
    <xdr:sp macro="" textlink="">
      <xdr:nvSpPr>
        <xdr:cNvPr id="318" name="テキスト ボックス 317"/>
        <xdr:cNvSpPr txBox="1"/>
      </xdr:nvSpPr>
      <xdr:spPr>
        <a:xfrm>
          <a:off x="7672017"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19" name="楕円 318"/>
        <xdr:cNvSpPr/>
      </xdr:nvSpPr>
      <xdr:spPr>
        <a:xfrm>
          <a:off x="6921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85996</xdr:rowOff>
    </xdr:from>
    <xdr:ext cx="378565" cy="259045"/>
    <xdr:sp macro="" textlink="">
      <xdr:nvSpPr>
        <xdr:cNvPr id="320" name="テキスト ボックス 319"/>
        <xdr:cNvSpPr txBox="1"/>
      </xdr:nvSpPr>
      <xdr:spPr>
        <a:xfrm>
          <a:off x="6783017" y="6429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80891</xdr:rowOff>
    </xdr:from>
    <xdr:to>
      <xdr:col>55</xdr:col>
      <xdr:colOff>0</xdr:colOff>
      <xdr:row>59</xdr:row>
      <xdr:rowOff>82029</xdr:rowOff>
    </xdr:to>
    <xdr:cxnSp macro="">
      <xdr:nvCxnSpPr>
        <xdr:cNvPr id="351" name="直線コネクタ 350"/>
        <xdr:cNvCxnSpPr/>
      </xdr:nvCxnSpPr>
      <xdr:spPr>
        <a:xfrm flipV="1">
          <a:off x="9639300" y="10196441"/>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74931</xdr:rowOff>
    </xdr:from>
    <xdr:to>
      <xdr:col>50</xdr:col>
      <xdr:colOff>114300</xdr:colOff>
      <xdr:row>59</xdr:row>
      <xdr:rowOff>82029</xdr:rowOff>
    </xdr:to>
    <xdr:cxnSp macro="">
      <xdr:nvCxnSpPr>
        <xdr:cNvPr id="354" name="直線コネクタ 353"/>
        <xdr:cNvCxnSpPr/>
      </xdr:nvCxnSpPr>
      <xdr:spPr>
        <a:xfrm>
          <a:off x="8750300" y="10190481"/>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74931</xdr:rowOff>
    </xdr:from>
    <xdr:to>
      <xdr:col>45</xdr:col>
      <xdr:colOff>177800</xdr:colOff>
      <xdr:row>59</xdr:row>
      <xdr:rowOff>81172</xdr:rowOff>
    </xdr:to>
    <xdr:cxnSp macro="">
      <xdr:nvCxnSpPr>
        <xdr:cNvPr id="357" name="直線コネクタ 356"/>
        <xdr:cNvCxnSpPr/>
      </xdr:nvCxnSpPr>
      <xdr:spPr>
        <a:xfrm flipV="1">
          <a:off x="7861300" y="10190481"/>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77971</xdr:rowOff>
    </xdr:from>
    <xdr:to>
      <xdr:col>41</xdr:col>
      <xdr:colOff>50800</xdr:colOff>
      <xdr:row>59</xdr:row>
      <xdr:rowOff>81172</xdr:rowOff>
    </xdr:to>
    <xdr:cxnSp macro="">
      <xdr:nvCxnSpPr>
        <xdr:cNvPr id="360" name="直線コネクタ 359"/>
        <xdr:cNvCxnSpPr/>
      </xdr:nvCxnSpPr>
      <xdr:spPr>
        <a:xfrm>
          <a:off x="6972300" y="101935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30091</xdr:rowOff>
    </xdr:from>
    <xdr:to>
      <xdr:col>55</xdr:col>
      <xdr:colOff>50800</xdr:colOff>
      <xdr:row>59</xdr:row>
      <xdr:rowOff>131691</xdr:rowOff>
    </xdr:to>
    <xdr:sp macro="" textlink="">
      <xdr:nvSpPr>
        <xdr:cNvPr id="370" name="楕円 369"/>
        <xdr:cNvSpPr/>
      </xdr:nvSpPr>
      <xdr:spPr>
        <a:xfrm>
          <a:off x="10426700" y="101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116468</xdr:rowOff>
    </xdr:from>
    <xdr:ext cx="534377" cy="259045"/>
    <xdr:sp macro="" textlink="">
      <xdr:nvSpPr>
        <xdr:cNvPr id="371" name="農林水産業費該当値テキスト"/>
        <xdr:cNvSpPr txBox="1"/>
      </xdr:nvSpPr>
      <xdr:spPr>
        <a:xfrm>
          <a:off x="10528300" y="1006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31229</xdr:rowOff>
    </xdr:from>
    <xdr:to>
      <xdr:col>50</xdr:col>
      <xdr:colOff>165100</xdr:colOff>
      <xdr:row>59</xdr:row>
      <xdr:rowOff>132829</xdr:rowOff>
    </xdr:to>
    <xdr:sp macro="" textlink="">
      <xdr:nvSpPr>
        <xdr:cNvPr id="372" name="楕円 371"/>
        <xdr:cNvSpPr/>
      </xdr:nvSpPr>
      <xdr:spPr>
        <a:xfrm>
          <a:off x="9588500" y="101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123956</xdr:rowOff>
    </xdr:from>
    <xdr:ext cx="534377" cy="259045"/>
    <xdr:sp macro="" textlink="">
      <xdr:nvSpPr>
        <xdr:cNvPr id="373" name="テキスト ボックス 372"/>
        <xdr:cNvSpPr txBox="1"/>
      </xdr:nvSpPr>
      <xdr:spPr>
        <a:xfrm>
          <a:off x="9372111" y="102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24131</xdr:rowOff>
    </xdr:from>
    <xdr:to>
      <xdr:col>46</xdr:col>
      <xdr:colOff>38100</xdr:colOff>
      <xdr:row>59</xdr:row>
      <xdr:rowOff>125731</xdr:rowOff>
    </xdr:to>
    <xdr:sp macro="" textlink="">
      <xdr:nvSpPr>
        <xdr:cNvPr id="374" name="楕円 373"/>
        <xdr:cNvSpPr/>
      </xdr:nvSpPr>
      <xdr:spPr>
        <a:xfrm>
          <a:off x="8699500" y="101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116858</xdr:rowOff>
    </xdr:from>
    <xdr:ext cx="534377" cy="259045"/>
    <xdr:sp macro="" textlink="">
      <xdr:nvSpPr>
        <xdr:cNvPr id="375" name="テキスト ボックス 374"/>
        <xdr:cNvSpPr txBox="1"/>
      </xdr:nvSpPr>
      <xdr:spPr>
        <a:xfrm>
          <a:off x="8483111" y="102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30372</xdr:rowOff>
    </xdr:from>
    <xdr:to>
      <xdr:col>41</xdr:col>
      <xdr:colOff>101600</xdr:colOff>
      <xdr:row>59</xdr:row>
      <xdr:rowOff>131972</xdr:rowOff>
    </xdr:to>
    <xdr:sp macro="" textlink="">
      <xdr:nvSpPr>
        <xdr:cNvPr id="376" name="楕円 375"/>
        <xdr:cNvSpPr/>
      </xdr:nvSpPr>
      <xdr:spPr>
        <a:xfrm>
          <a:off x="7810500" y="101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123099</xdr:rowOff>
    </xdr:from>
    <xdr:ext cx="534377" cy="259045"/>
    <xdr:sp macro="" textlink="">
      <xdr:nvSpPr>
        <xdr:cNvPr id="377" name="テキスト ボックス 376"/>
        <xdr:cNvSpPr txBox="1"/>
      </xdr:nvSpPr>
      <xdr:spPr>
        <a:xfrm>
          <a:off x="7594111" y="102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27171</xdr:rowOff>
    </xdr:from>
    <xdr:to>
      <xdr:col>36</xdr:col>
      <xdr:colOff>165100</xdr:colOff>
      <xdr:row>59</xdr:row>
      <xdr:rowOff>128771</xdr:rowOff>
    </xdr:to>
    <xdr:sp macro="" textlink="">
      <xdr:nvSpPr>
        <xdr:cNvPr id="378" name="楕円 377"/>
        <xdr:cNvSpPr/>
      </xdr:nvSpPr>
      <xdr:spPr>
        <a:xfrm>
          <a:off x="6921500" y="101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119898</xdr:rowOff>
    </xdr:from>
    <xdr:ext cx="534377" cy="259045"/>
    <xdr:sp macro="" textlink="">
      <xdr:nvSpPr>
        <xdr:cNvPr id="379" name="テキスト ボックス 378"/>
        <xdr:cNvSpPr txBox="1"/>
      </xdr:nvSpPr>
      <xdr:spPr>
        <a:xfrm>
          <a:off x="6705111" y="102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139261</xdr:rowOff>
    </xdr:from>
    <xdr:to>
      <xdr:col>55</xdr:col>
      <xdr:colOff>0</xdr:colOff>
      <xdr:row>78</xdr:row>
      <xdr:rowOff>146159</xdr:rowOff>
    </xdr:to>
    <xdr:cxnSp macro="">
      <xdr:nvCxnSpPr>
        <xdr:cNvPr id="408" name="直線コネクタ 407"/>
        <xdr:cNvCxnSpPr/>
      </xdr:nvCxnSpPr>
      <xdr:spPr>
        <a:xfrm flipV="1">
          <a:off x="9639300" y="13512361"/>
          <a:ext cx="8382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23933</xdr:rowOff>
    </xdr:from>
    <xdr:to>
      <xdr:col>50</xdr:col>
      <xdr:colOff>114300</xdr:colOff>
      <xdr:row>78</xdr:row>
      <xdr:rowOff>146159</xdr:rowOff>
    </xdr:to>
    <xdr:cxnSp macro="">
      <xdr:nvCxnSpPr>
        <xdr:cNvPr id="411" name="直線コネクタ 410"/>
        <xdr:cNvCxnSpPr/>
      </xdr:nvCxnSpPr>
      <xdr:spPr>
        <a:xfrm>
          <a:off x="8750300" y="13397033"/>
          <a:ext cx="8890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23933</xdr:rowOff>
    </xdr:from>
    <xdr:to>
      <xdr:col>45</xdr:col>
      <xdr:colOff>177800</xdr:colOff>
      <xdr:row>78</xdr:row>
      <xdr:rowOff>122613</xdr:rowOff>
    </xdr:to>
    <xdr:cxnSp macro="">
      <xdr:nvCxnSpPr>
        <xdr:cNvPr id="414" name="直線コネクタ 413"/>
        <xdr:cNvCxnSpPr/>
      </xdr:nvCxnSpPr>
      <xdr:spPr>
        <a:xfrm flipV="1">
          <a:off x="7861300" y="13397033"/>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122613</xdr:rowOff>
    </xdr:from>
    <xdr:to>
      <xdr:col>41</xdr:col>
      <xdr:colOff>50800</xdr:colOff>
      <xdr:row>78</xdr:row>
      <xdr:rowOff>151873</xdr:rowOff>
    </xdr:to>
    <xdr:cxnSp macro="">
      <xdr:nvCxnSpPr>
        <xdr:cNvPr id="417" name="直線コネクタ 416"/>
        <xdr:cNvCxnSpPr/>
      </xdr:nvCxnSpPr>
      <xdr:spPr>
        <a:xfrm flipV="1">
          <a:off x="6972300" y="1349571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88461</xdr:rowOff>
    </xdr:from>
    <xdr:to>
      <xdr:col>55</xdr:col>
      <xdr:colOff>50800</xdr:colOff>
      <xdr:row>79</xdr:row>
      <xdr:rowOff>18611</xdr:rowOff>
    </xdr:to>
    <xdr:sp macro="" textlink="">
      <xdr:nvSpPr>
        <xdr:cNvPr id="427" name="楕円 426"/>
        <xdr:cNvSpPr/>
      </xdr:nvSpPr>
      <xdr:spPr>
        <a:xfrm>
          <a:off x="104267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3388</xdr:rowOff>
    </xdr:from>
    <xdr:ext cx="469744" cy="259045"/>
    <xdr:sp macro="" textlink="">
      <xdr:nvSpPr>
        <xdr:cNvPr id="428" name="商工費該当値テキスト"/>
        <xdr:cNvSpPr txBox="1"/>
      </xdr:nvSpPr>
      <xdr:spPr>
        <a:xfrm>
          <a:off x="10528300" y="133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95359</xdr:rowOff>
    </xdr:from>
    <xdr:to>
      <xdr:col>50</xdr:col>
      <xdr:colOff>165100</xdr:colOff>
      <xdr:row>79</xdr:row>
      <xdr:rowOff>25509</xdr:rowOff>
    </xdr:to>
    <xdr:sp macro="" textlink="">
      <xdr:nvSpPr>
        <xdr:cNvPr id="429" name="楕円 428"/>
        <xdr:cNvSpPr/>
      </xdr:nvSpPr>
      <xdr:spPr>
        <a:xfrm>
          <a:off x="9588500" y="13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16636</xdr:rowOff>
    </xdr:from>
    <xdr:ext cx="469744" cy="259045"/>
    <xdr:sp macro="" textlink="">
      <xdr:nvSpPr>
        <xdr:cNvPr id="430" name="テキスト ボックス 429"/>
        <xdr:cNvSpPr txBox="1"/>
      </xdr:nvSpPr>
      <xdr:spPr>
        <a:xfrm>
          <a:off x="9404428" y="1356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144583</xdr:rowOff>
    </xdr:from>
    <xdr:to>
      <xdr:col>46</xdr:col>
      <xdr:colOff>38100</xdr:colOff>
      <xdr:row>78</xdr:row>
      <xdr:rowOff>74733</xdr:rowOff>
    </xdr:to>
    <xdr:sp macro="" textlink="">
      <xdr:nvSpPr>
        <xdr:cNvPr id="431" name="楕円 430"/>
        <xdr:cNvSpPr/>
      </xdr:nvSpPr>
      <xdr:spPr>
        <a:xfrm>
          <a:off x="8699500" y="133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65860</xdr:rowOff>
    </xdr:from>
    <xdr:ext cx="534377" cy="259045"/>
    <xdr:sp macro="" textlink="">
      <xdr:nvSpPr>
        <xdr:cNvPr id="432" name="テキスト ボックス 431"/>
        <xdr:cNvSpPr txBox="1"/>
      </xdr:nvSpPr>
      <xdr:spPr>
        <a:xfrm>
          <a:off x="8483111" y="134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71813</xdr:rowOff>
    </xdr:from>
    <xdr:to>
      <xdr:col>41</xdr:col>
      <xdr:colOff>101600</xdr:colOff>
      <xdr:row>79</xdr:row>
      <xdr:rowOff>1963</xdr:rowOff>
    </xdr:to>
    <xdr:sp macro="" textlink="">
      <xdr:nvSpPr>
        <xdr:cNvPr id="433" name="楕円 432"/>
        <xdr:cNvSpPr/>
      </xdr:nvSpPr>
      <xdr:spPr>
        <a:xfrm>
          <a:off x="7810500" y="134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164540</xdr:rowOff>
    </xdr:from>
    <xdr:ext cx="469744" cy="259045"/>
    <xdr:sp macro="" textlink="">
      <xdr:nvSpPr>
        <xdr:cNvPr id="434" name="テキスト ボックス 433"/>
        <xdr:cNvSpPr txBox="1"/>
      </xdr:nvSpPr>
      <xdr:spPr>
        <a:xfrm>
          <a:off x="7626428" y="1353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101073</xdr:rowOff>
    </xdr:from>
    <xdr:to>
      <xdr:col>36</xdr:col>
      <xdr:colOff>165100</xdr:colOff>
      <xdr:row>79</xdr:row>
      <xdr:rowOff>31223</xdr:rowOff>
    </xdr:to>
    <xdr:sp macro="" textlink="">
      <xdr:nvSpPr>
        <xdr:cNvPr id="435" name="楕円 434"/>
        <xdr:cNvSpPr/>
      </xdr:nvSpPr>
      <xdr:spPr>
        <a:xfrm>
          <a:off x="69215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22350</xdr:rowOff>
    </xdr:from>
    <xdr:ext cx="469744" cy="259045"/>
    <xdr:sp macro="" textlink="">
      <xdr:nvSpPr>
        <xdr:cNvPr id="436" name="テキスト ボックス 435"/>
        <xdr:cNvSpPr txBox="1"/>
      </xdr:nvSpPr>
      <xdr:spPr>
        <a:xfrm>
          <a:off x="6737428" y="135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79028</xdr:rowOff>
    </xdr:from>
    <xdr:to>
      <xdr:col>55</xdr:col>
      <xdr:colOff>0</xdr:colOff>
      <xdr:row>99</xdr:row>
      <xdr:rowOff>82269</xdr:rowOff>
    </xdr:to>
    <xdr:cxnSp macro="">
      <xdr:nvCxnSpPr>
        <xdr:cNvPr id="467" name="直線コネクタ 466"/>
        <xdr:cNvCxnSpPr/>
      </xdr:nvCxnSpPr>
      <xdr:spPr>
        <a:xfrm>
          <a:off x="9639300" y="17052578"/>
          <a:ext cx="8382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79028</xdr:rowOff>
    </xdr:from>
    <xdr:to>
      <xdr:col>50</xdr:col>
      <xdr:colOff>114300</xdr:colOff>
      <xdr:row>99</xdr:row>
      <xdr:rowOff>83480</xdr:rowOff>
    </xdr:to>
    <xdr:cxnSp macro="">
      <xdr:nvCxnSpPr>
        <xdr:cNvPr id="470" name="直線コネクタ 469"/>
        <xdr:cNvCxnSpPr/>
      </xdr:nvCxnSpPr>
      <xdr:spPr>
        <a:xfrm flipV="1">
          <a:off x="8750300" y="17052578"/>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83333</xdr:rowOff>
    </xdr:from>
    <xdr:to>
      <xdr:col>45</xdr:col>
      <xdr:colOff>177800</xdr:colOff>
      <xdr:row>99</xdr:row>
      <xdr:rowOff>83480</xdr:rowOff>
    </xdr:to>
    <xdr:cxnSp macro="">
      <xdr:nvCxnSpPr>
        <xdr:cNvPr id="473" name="直線コネクタ 472"/>
        <xdr:cNvCxnSpPr/>
      </xdr:nvCxnSpPr>
      <xdr:spPr>
        <a:xfrm>
          <a:off x="7861300" y="17056883"/>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80049</xdr:rowOff>
    </xdr:from>
    <xdr:to>
      <xdr:col>41</xdr:col>
      <xdr:colOff>50800</xdr:colOff>
      <xdr:row>99</xdr:row>
      <xdr:rowOff>83333</xdr:rowOff>
    </xdr:to>
    <xdr:cxnSp macro="">
      <xdr:nvCxnSpPr>
        <xdr:cNvPr id="476" name="直線コネクタ 475"/>
        <xdr:cNvCxnSpPr/>
      </xdr:nvCxnSpPr>
      <xdr:spPr>
        <a:xfrm>
          <a:off x="6972300" y="17053599"/>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31469</xdr:rowOff>
    </xdr:from>
    <xdr:to>
      <xdr:col>55</xdr:col>
      <xdr:colOff>50800</xdr:colOff>
      <xdr:row>99</xdr:row>
      <xdr:rowOff>133069</xdr:rowOff>
    </xdr:to>
    <xdr:sp macro="" textlink="">
      <xdr:nvSpPr>
        <xdr:cNvPr id="486" name="楕円 485"/>
        <xdr:cNvSpPr/>
      </xdr:nvSpPr>
      <xdr:spPr>
        <a:xfrm>
          <a:off x="10426700" y="170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28228</xdr:rowOff>
    </xdr:from>
    <xdr:to>
      <xdr:col>50</xdr:col>
      <xdr:colOff>165100</xdr:colOff>
      <xdr:row>99</xdr:row>
      <xdr:rowOff>129828</xdr:rowOff>
    </xdr:to>
    <xdr:sp macro="" textlink="">
      <xdr:nvSpPr>
        <xdr:cNvPr id="488" name="楕円 487"/>
        <xdr:cNvSpPr/>
      </xdr:nvSpPr>
      <xdr:spPr>
        <a:xfrm>
          <a:off x="9588500" y="170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120955</xdr:rowOff>
    </xdr:from>
    <xdr:ext cx="534377" cy="259045"/>
    <xdr:sp macro="" textlink="">
      <xdr:nvSpPr>
        <xdr:cNvPr id="489" name="テキスト ボックス 488"/>
        <xdr:cNvSpPr txBox="1"/>
      </xdr:nvSpPr>
      <xdr:spPr>
        <a:xfrm>
          <a:off x="9372111" y="170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32680</xdr:rowOff>
    </xdr:from>
    <xdr:to>
      <xdr:col>46</xdr:col>
      <xdr:colOff>38100</xdr:colOff>
      <xdr:row>99</xdr:row>
      <xdr:rowOff>134280</xdr:rowOff>
    </xdr:to>
    <xdr:sp macro="" textlink="">
      <xdr:nvSpPr>
        <xdr:cNvPr id="490" name="楕円 489"/>
        <xdr:cNvSpPr/>
      </xdr:nvSpPr>
      <xdr:spPr>
        <a:xfrm>
          <a:off x="8699500" y="170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125407</xdr:rowOff>
    </xdr:from>
    <xdr:ext cx="534377" cy="259045"/>
    <xdr:sp macro="" textlink="">
      <xdr:nvSpPr>
        <xdr:cNvPr id="491" name="テキスト ボックス 490"/>
        <xdr:cNvSpPr txBox="1"/>
      </xdr:nvSpPr>
      <xdr:spPr>
        <a:xfrm>
          <a:off x="8483111" y="170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32533</xdr:rowOff>
    </xdr:from>
    <xdr:to>
      <xdr:col>41</xdr:col>
      <xdr:colOff>101600</xdr:colOff>
      <xdr:row>99</xdr:row>
      <xdr:rowOff>134133</xdr:rowOff>
    </xdr:to>
    <xdr:sp macro="" textlink="">
      <xdr:nvSpPr>
        <xdr:cNvPr id="492" name="楕円 491"/>
        <xdr:cNvSpPr/>
      </xdr:nvSpPr>
      <xdr:spPr>
        <a:xfrm>
          <a:off x="7810500" y="170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125260</xdr:rowOff>
    </xdr:from>
    <xdr:ext cx="534377" cy="259045"/>
    <xdr:sp macro="" textlink="">
      <xdr:nvSpPr>
        <xdr:cNvPr id="493" name="テキスト ボックス 492"/>
        <xdr:cNvSpPr txBox="1"/>
      </xdr:nvSpPr>
      <xdr:spPr>
        <a:xfrm>
          <a:off x="7594111" y="170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29249</xdr:rowOff>
    </xdr:from>
    <xdr:to>
      <xdr:col>36</xdr:col>
      <xdr:colOff>165100</xdr:colOff>
      <xdr:row>99</xdr:row>
      <xdr:rowOff>130849</xdr:rowOff>
    </xdr:to>
    <xdr:sp macro="" textlink="">
      <xdr:nvSpPr>
        <xdr:cNvPr id="494" name="楕円 493"/>
        <xdr:cNvSpPr/>
      </xdr:nvSpPr>
      <xdr:spPr>
        <a:xfrm>
          <a:off x="6921500" y="170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121976</xdr:rowOff>
    </xdr:from>
    <xdr:ext cx="534377" cy="259045"/>
    <xdr:sp macro="" textlink="">
      <xdr:nvSpPr>
        <xdr:cNvPr id="495" name="テキスト ボックス 494"/>
        <xdr:cNvSpPr txBox="1"/>
      </xdr:nvSpPr>
      <xdr:spPr>
        <a:xfrm>
          <a:off x="6705111" y="170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76748</xdr:rowOff>
    </xdr:from>
    <xdr:to>
      <xdr:col>85</xdr:col>
      <xdr:colOff>127000</xdr:colOff>
      <xdr:row>38</xdr:row>
      <xdr:rowOff>111147</xdr:rowOff>
    </xdr:to>
    <xdr:cxnSp macro="">
      <xdr:nvCxnSpPr>
        <xdr:cNvPr id="526" name="直線コネクタ 525"/>
        <xdr:cNvCxnSpPr/>
      </xdr:nvCxnSpPr>
      <xdr:spPr>
        <a:xfrm>
          <a:off x="15481300" y="6248948"/>
          <a:ext cx="838200" cy="37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76748</xdr:rowOff>
    </xdr:from>
    <xdr:to>
      <xdr:col>81</xdr:col>
      <xdr:colOff>50800</xdr:colOff>
      <xdr:row>38</xdr:row>
      <xdr:rowOff>113977</xdr:rowOff>
    </xdr:to>
    <xdr:cxnSp macro="">
      <xdr:nvCxnSpPr>
        <xdr:cNvPr id="529" name="直線コネクタ 528"/>
        <xdr:cNvCxnSpPr/>
      </xdr:nvCxnSpPr>
      <xdr:spPr>
        <a:xfrm flipV="1">
          <a:off x="14592300" y="6248948"/>
          <a:ext cx="889000" cy="3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16801</xdr:rowOff>
    </xdr:from>
    <xdr:to>
      <xdr:col>76</xdr:col>
      <xdr:colOff>114300</xdr:colOff>
      <xdr:row>38</xdr:row>
      <xdr:rowOff>113977</xdr:rowOff>
    </xdr:to>
    <xdr:cxnSp macro="">
      <xdr:nvCxnSpPr>
        <xdr:cNvPr id="532" name="直線コネクタ 531"/>
        <xdr:cNvCxnSpPr/>
      </xdr:nvCxnSpPr>
      <xdr:spPr>
        <a:xfrm>
          <a:off x="13703300" y="6531901"/>
          <a:ext cx="889000" cy="9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133049</xdr:rowOff>
    </xdr:from>
    <xdr:to>
      <xdr:col>71</xdr:col>
      <xdr:colOff>177800</xdr:colOff>
      <xdr:row>38</xdr:row>
      <xdr:rowOff>16801</xdr:rowOff>
    </xdr:to>
    <xdr:cxnSp macro="">
      <xdr:nvCxnSpPr>
        <xdr:cNvPr id="535" name="直線コネクタ 534"/>
        <xdr:cNvCxnSpPr/>
      </xdr:nvCxnSpPr>
      <xdr:spPr>
        <a:xfrm>
          <a:off x="12814300" y="6305249"/>
          <a:ext cx="889000" cy="2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39" name="テキスト ボックス 538"/>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60347</xdr:rowOff>
    </xdr:from>
    <xdr:to>
      <xdr:col>85</xdr:col>
      <xdr:colOff>177800</xdr:colOff>
      <xdr:row>38</xdr:row>
      <xdr:rowOff>161947</xdr:rowOff>
    </xdr:to>
    <xdr:sp macro="" textlink="">
      <xdr:nvSpPr>
        <xdr:cNvPr id="545" name="楕円 544"/>
        <xdr:cNvSpPr/>
      </xdr:nvSpPr>
      <xdr:spPr>
        <a:xfrm>
          <a:off x="16268700" y="65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146724</xdr:rowOff>
    </xdr:from>
    <xdr:ext cx="534377" cy="259045"/>
    <xdr:sp macro="" textlink="">
      <xdr:nvSpPr>
        <xdr:cNvPr id="546" name="消防費該当値テキスト"/>
        <xdr:cNvSpPr txBox="1"/>
      </xdr:nvSpPr>
      <xdr:spPr>
        <a:xfrm>
          <a:off x="16370300" y="64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25948</xdr:rowOff>
    </xdr:from>
    <xdr:to>
      <xdr:col>81</xdr:col>
      <xdr:colOff>101600</xdr:colOff>
      <xdr:row>36</xdr:row>
      <xdr:rowOff>127548</xdr:rowOff>
    </xdr:to>
    <xdr:sp macro="" textlink="">
      <xdr:nvSpPr>
        <xdr:cNvPr id="547" name="楕円 546"/>
        <xdr:cNvSpPr/>
      </xdr:nvSpPr>
      <xdr:spPr>
        <a:xfrm>
          <a:off x="15430500" y="61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144075</xdr:rowOff>
    </xdr:from>
    <xdr:ext cx="534377" cy="259045"/>
    <xdr:sp macro="" textlink="">
      <xdr:nvSpPr>
        <xdr:cNvPr id="548" name="テキスト ボックス 547"/>
        <xdr:cNvSpPr txBox="1"/>
      </xdr:nvSpPr>
      <xdr:spPr>
        <a:xfrm>
          <a:off x="15214111" y="59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63177</xdr:rowOff>
    </xdr:from>
    <xdr:to>
      <xdr:col>76</xdr:col>
      <xdr:colOff>165100</xdr:colOff>
      <xdr:row>38</xdr:row>
      <xdr:rowOff>164777</xdr:rowOff>
    </xdr:to>
    <xdr:sp macro="" textlink="">
      <xdr:nvSpPr>
        <xdr:cNvPr id="549" name="楕円 548"/>
        <xdr:cNvSpPr/>
      </xdr:nvSpPr>
      <xdr:spPr>
        <a:xfrm>
          <a:off x="14541500" y="65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155904</xdr:rowOff>
    </xdr:from>
    <xdr:ext cx="534377" cy="259045"/>
    <xdr:sp macro="" textlink="">
      <xdr:nvSpPr>
        <xdr:cNvPr id="550" name="テキスト ボックス 549"/>
        <xdr:cNvSpPr txBox="1"/>
      </xdr:nvSpPr>
      <xdr:spPr>
        <a:xfrm>
          <a:off x="14325111" y="66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137450</xdr:rowOff>
    </xdr:from>
    <xdr:to>
      <xdr:col>72</xdr:col>
      <xdr:colOff>38100</xdr:colOff>
      <xdr:row>38</xdr:row>
      <xdr:rowOff>67601</xdr:rowOff>
    </xdr:to>
    <xdr:sp macro="" textlink="">
      <xdr:nvSpPr>
        <xdr:cNvPr id="551" name="楕円 550"/>
        <xdr:cNvSpPr/>
      </xdr:nvSpPr>
      <xdr:spPr>
        <a:xfrm>
          <a:off x="13652500" y="6481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58728</xdr:rowOff>
    </xdr:from>
    <xdr:ext cx="534377" cy="259045"/>
    <xdr:sp macro="" textlink="">
      <xdr:nvSpPr>
        <xdr:cNvPr id="552" name="テキスト ボックス 551"/>
        <xdr:cNvSpPr txBox="1"/>
      </xdr:nvSpPr>
      <xdr:spPr>
        <a:xfrm>
          <a:off x="13436111" y="65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82249</xdr:rowOff>
    </xdr:from>
    <xdr:to>
      <xdr:col>67</xdr:col>
      <xdr:colOff>101600</xdr:colOff>
      <xdr:row>37</xdr:row>
      <xdr:rowOff>12399</xdr:rowOff>
    </xdr:to>
    <xdr:sp macro="" textlink="">
      <xdr:nvSpPr>
        <xdr:cNvPr id="553" name="楕円 552"/>
        <xdr:cNvSpPr/>
      </xdr:nvSpPr>
      <xdr:spPr>
        <a:xfrm>
          <a:off x="12763500" y="62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28926</xdr:rowOff>
    </xdr:from>
    <xdr:ext cx="534377" cy="259045"/>
    <xdr:sp macro="" textlink="">
      <xdr:nvSpPr>
        <xdr:cNvPr id="554" name="テキスト ボックス 553"/>
        <xdr:cNvSpPr txBox="1"/>
      </xdr:nvSpPr>
      <xdr:spPr>
        <a:xfrm>
          <a:off x="12547111" y="60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4250</xdr:rowOff>
    </xdr:from>
    <xdr:to>
      <xdr:col>85</xdr:col>
      <xdr:colOff>127000</xdr:colOff>
      <xdr:row>56</xdr:row>
      <xdr:rowOff>140240</xdr:rowOff>
    </xdr:to>
    <xdr:cxnSp macro="">
      <xdr:nvCxnSpPr>
        <xdr:cNvPr id="581" name="直線コネクタ 580"/>
        <xdr:cNvCxnSpPr/>
      </xdr:nvCxnSpPr>
      <xdr:spPr>
        <a:xfrm>
          <a:off x="15481300" y="9605450"/>
          <a:ext cx="8382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4250</xdr:rowOff>
    </xdr:from>
    <xdr:to>
      <xdr:col>81</xdr:col>
      <xdr:colOff>50800</xdr:colOff>
      <xdr:row>56</xdr:row>
      <xdr:rowOff>46308</xdr:rowOff>
    </xdr:to>
    <xdr:cxnSp macro="">
      <xdr:nvCxnSpPr>
        <xdr:cNvPr id="584" name="直線コネクタ 583"/>
        <xdr:cNvCxnSpPr/>
      </xdr:nvCxnSpPr>
      <xdr:spPr>
        <a:xfrm flipV="1">
          <a:off x="14592300" y="9605450"/>
          <a:ext cx="889000" cy="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46308</xdr:rowOff>
    </xdr:from>
    <xdr:to>
      <xdr:col>76</xdr:col>
      <xdr:colOff>114300</xdr:colOff>
      <xdr:row>56</xdr:row>
      <xdr:rowOff>77319</xdr:rowOff>
    </xdr:to>
    <xdr:cxnSp macro="">
      <xdr:nvCxnSpPr>
        <xdr:cNvPr id="587" name="直線コネクタ 586"/>
        <xdr:cNvCxnSpPr/>
      </xdr:nvCxnSpPr>
      <xdr:spPr>
        <a:xfrm flipV="1">
          <a:off x="13703300" y="9647508"/>
          <a:ext cx="889000" cy="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3802</xdr:rowOff>
    </xdr:from>
    <xdr:to>
      <xdr:col>71</xdr:col>
      <xdr:colOff>177800</xdr:colOff>
      <xdr:row>56</xdr:row>
      <xdr:rowOff>77319</xdr:rowOff>
    </xdr:to>
    <xdr:cxnSp macro="">
      <xdr:nvCxnSpPr>
        <xdr:cNvPr id="590" name="直線コネクタ 589"/>
        <xdr:cNvCxnSpPr/>
      </xdr:nvCxnSpPr>
      <xdr:spPr>
        <a:xfrm>
          <a:off x="12814300" y="9605002"/>
          <a:ext cx="889000" cy="7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94" name="テキスト ボックス 593"/>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89440</xdr:rowOff>
    </xdr:from>
    <xdr:to>
      <xdr:col>85</xdr:col>
      <xdr:colOff>177800</xdr:colOff>
      <xdr:row>57</xdr:row>
      <xdr:rowOff>19590</xdr:rowOff>
    </xdr:to>
    <xdr:sp macro="" textlink="">
      <xdr:nvSpPr>
        <xdr:cNvPr id="600" name="楕円 599"/>
        <xdr:cNvSpPr/>
      </xdr:nvSpPr>
      <xdr:spPr>
        <a:xfrm>
          <a:off x="16268700" y="96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112317</xdr:rowOff>
    </xdr:from>
    <xdr:ext cx="534377" cy="259045"/>
    <xdr:sp macro="" textlink="">
      <xdr:nvSpPr>
        <xdr:cNvPr id="601" name="教育費該当値テキスト"/>
        <xdr:cNvSpPr txBox="1"/>
      </xdr:nvSpPr>
      <xdr:spPr>
        <a:xfrm>
          <a:off x="16370300" y="95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124900</xdr:rowOff>
    </xdr:from>
    <xdr:to>
      <xdr:col>81</xdr:col>
      <xdr:colOff>101600</xdr:colOff>
      <xdr:row>56</xdr:row>
      <xdr:rowOff>55050</xdr:rowOff>
    </xdr:to>
    <xdr:sp macro="" textlink="">
      <xdr:nvSpPr>
        <xdr:cNvPr id="602" name="楕円 601"/>
        <xdr:cNvSpPr/>
      </xdr:nvSpPr>
      <xdr:spPr>
        <a:xfrm>
          <a:off x="15430500" y="95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71577</xdr:rowOff>
    </xdr:from>
    <xdr:ext cx="599010" cy="259045"/>
    <xdr:sp macro="" textlink="">
      <xdr:nvSpPr>
        <xdr:cNvPr id="603" name="テキスト ボックス 602"/>
        <xdr:cNvSpPr txBox="1"/>
      </xdr:nvSpPr>
      <xdr:spPr>
        <a:xfrm>
          <a:off x="15181795" y="932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166958</xdr:rowOff>
    </xdr:from>
    <xdr:to>
      <xdr:col>76</xdr:col>
      <xdr:colOff>165100</xdr:colOff>
      <xdr:row>56</xdr:row>
      <xdr:rowOff>97108</xdr:rowOff>
    </xdr:to>
    <xdr:sp macro="" textlink="">
      <xdr:nvSpPr>
        <xdr:cNvPr id="604" name="楕円 603"/>
        <xdr:cNvSpPr/>
      </xdr:nvSpPr>
      <xdr:spPr>
        <a:xfrm>
          <a:off x="14541500" y="95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113635</xdr:rowOff>
    </xdr:from>
    <xdr:ext cx="534377" cy="259045"/>
    <xdr:sp macro="" textlink="">
      <xdr:nvSpPr>
        <xdr:cNvPr id="605" name="テキスト ボックス 604"/>
        <xdr:cNvSpPr txBox="1"/>
      </xdr:nvSpPr>
      <xdr:spPr>
        <a:xfrm>
          <a:off x="14325111" y="93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26519</xdr:rowOff>
    </xdr:from>
    <xdr:to>
      <xdr:col>72</xdr:col>
      <xdr:colOff>38100</xdr:colOff>
      <xdr:row>56</xdr:row>
      <xdr:rowOff>128119</xdr:rowOff>
    </xdr:to>
    <xdr:sp macro="" textlink="">
      <xdr:nvSpPr>
        <xdr:cNvPr id="606" name="楕円 605"/>
        <xdr:cNvSpPr/>
      </xdr:nvSpPr>
      <xdr:spPr>
        <a:xfrm>
          <a:off x="13652500" y="96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144646</xdr:rowOff>
    </xdr:from>
    <xdr:ext cx="534377" cy="259045"/>
    <xdr:sp macro="" textlink="">
      <xdr:nvSpPr>
        <xdr:cNvPr id="607" name="テキスト ボックス 606"/>
        <xdr:cNvSpPr txBox="1"/>
      </xdr:nvSpPr>
      <xdr:spPr>
        <a:xfrm>
          <a:off x="13436111" y="94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124452</xdr:rowOff>
    </xdr:from>
    <xdr:to>
      <xdr:col>67</xdr:col>
      <xdr:colOff>101600</xdr:colOff>
      <xdr:row>56</xdr:row>
      <xdr:rowOff>54602</xdr:rowOff>
    </xdr:to>
    <xdr:sp macro="" textlink="">
      <xdr:nvSpPr>
        <xdr:cNvPr id="608" name="楕円 607"/>
        <xdr:cNvSpPr/>
      </xdr:nvSpPr>
      <xdr:spPr>
        <a:xfrm>
          <a:off x="12763500" y="95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71129</xdr:rowOff>
    </xdr:from>
    <xdr:ext cx="599010" cy="259045"/>
    <xdr:sp macro="" textlink="">
      <xdr:nvSpPr>
        <xdr:cNvPr id="609" name="テキスト ボックス 608"/>
        <xdr:cNvSpPr txBox="1"/>
      </xdr:nvSpPr>
      <xdr:spPr>
        <a:xfrm>
          <a:off x="12514795" y="93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87671</xdr:rowOff>
    </xdr:from>
    <xdr:to>
      <xdr:col>85</xdr:col>
      <xdr:colOff>127000</xdr:colOff>
      <xdr:row>98</xdr:row>
      <xdr:rowOff>13906</xdr:rowOff>
    </xdr:to>
    <xdr:cxnSp macro="">
      <xdr:nvCxnSpPr>
        <xdr:cNvPr id="693" name="直線コネクタ 692"/>
        <xdr:cNvCxnSpPr/>
      </xdr:nvCxnSpPr>
      <xdr:spPr>
        <a:xfrm>
          <a:off x="15481300" y="16718321"/>
          <a:ext cx="8382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87671</xdr:rowOff>
    </xdr:from>
    <xdr:to>
      <xdr:col>81</xdr:col>
      <xdr:colOff>50800</xdr:colOff>
      <xdr:row>98</xdr:row>
      <xdr:rowOff>14866</xdr:rowOff>
    </xdr:to>
    <xdr:cxnSp macro="">
      <xdr:nvCxnSpPr>
        <xdr:cNvPr id="696" name="直線コネクタ 695"/>
        <xdr:cNvCxnSpPr/>
      </xdr:nvCxnSpPr>
      <xdr:spPr>
        <a:xfrm flipV="1">
          <a:off x="14592300" y="16718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30471</xdr:rowOff>
    </xdr:from>
    <xdr:to>
      <xdr:col>76</xdr:col>
      <xdr:colOff>114300</xdr:colOff>
      <xdr:row>98</xdr:row>
      <xdr:rowOff>14866</xdr:rowOff>
    </xdr:to>
    <xdr:cxnSp macro="">
      <xdr:nvCxnSpPr>
        <xdr:cNvPr id="699" name="直線コネクタ 698"/>
        <xdr:cNvCxnSpPr/>
      </xdr:nvCxnSpPr>
      <xdr:spPr>
        <a:xfrm>
          <a:off x="13703300" y="16661121"/>
          <a:ext cx="889000" cy="15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30471</xdr:rowOff>
    </xdr:from>
    <xdr:to>
      <xdr:col>71</xdr:col>
      <xdr:colOff>177800</xdr:colOff>
      <xdr:row>97</xdr:row>
      <xdr:rowOff>119072</xdr:rowOff>
    </xdr:to>
    <xdr:cxnSp macro="">
      <xdr:nvCxnSpPr>
        <xdr:cNvPr id="702" name="直線コネクタ 701"/>
        <xdr:cNvCxnSpPr/>
      </xdr:nvCxnSpPr>
      <xdr:spPr>
        <a:xfrm flipV="1">
          <a:off x="12814300" y="16661121"/>
          <a:ext cx="8890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134556</xdr:rowOff>
    </xdr:from>
    <xdr:to>
      <xdr:col>85</xdr:col>
      <xdr:colOff>177800</xdr:colOff>
      <xdr:row>98</xdr:row>
      <xdr:rowOff>64706</xdr:rowOff>
    </xdr:to>
    <xdr:sp macro="" textlink="">
      <xdr:nvSpPr>
        <xdr:cNvPr id="712" name="楕円 711"/>
        <xdr:cNvSpPr/>
      </xdr:nvSpPr>
      <xdr:spPr>
        <a:xfrm>
          <a:off x="162687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49483</xdr:rowOff>
    </xdr:from>
    <xdr:ext cx="534377" cy="259045"/>
    <xdr:sp macro="" textlink="">
      <xdr:nvSpPr>
        <xdr:cNvPr id="713" name="公債費該当値テキスト"/>
        <xdr:cNvSpPr txBox="1"/>
      </xdr:nvSpPr>
      <xdr:spPr>
        <a:xfrm>
          <a:off x="16370300" y="166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36871</xdr:rowOff>
    </xdr:from>
    <xdr:to>
      <xdr:col>81</xdr:col>
      <xdr:colOff>101600</xdr:colOff>
      <xdr:row>97</xdr:row>
      <xdr:rowOff>138471</xdr:rowOff>
    </xdr:to>
    <xdr:sp macro="" textlink="">
      <xdr:nvSpPr>
        <xdr:cNvPr id="714" name="楕円 713"/>
        <xdr:cNvSpPr/>
      </xdr:nvSpPr>
      <xdr:spPr>
        <a:xfrm>
          <a:off x="15430500" y="166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129598</xdr:rowOff>
    </xdr:from>
    <xdr:ext cx="534377" cy="259045"/>
    <xdr:sp macro="" textlink="">
      <xdr:nvSpPr>
        <xdr:cNvPr id="715" name="テキスト ボックス 714"/>
        <xdr:cNvSpPr txBox="1"/>
      </xdr:nvSpPr>
      <xdr:spPr>
        <a:xfrm>
          <a:off x="15214111" y="167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135516</xdr:rowOff>
    </xdr:from>
    <xdr:to>
      <xdr:col>76</xdr:col>
      <xdr:colOff>165100</xdr:colOff>
      <xdr:row>98</xdr:row>
      <xdr:rowOff>65666</xdr:rowOff>
    </xdr:to>
    <xdr:sp macro="" textlink="">
      <xdr:nvSpPr>
        <xdr:cNvPr id="716" name="楕円 715"/>
        <xdr:cNvSpPr/>
      </xdr:nvSpPr>
      <xdr:spPr>
        <a:xfrm>
          <a:off x="14541500" y="167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56793</xdr:rowOff>
    </xdr:from>
    <xdr:ext cx="534377" cy="259045"/>
    <xdr:sp macro="" textlink="">
      <xdr:nvSpPr>
        <xdr:cNvPr id="717" name="テキスト ボックス 716"/>
        <xdr:cNvSpPr txBox="1"/>
      </xdr:nvSpPr>
      <xdr:spPr>
        <a:xfrm>
          <a:off x="14325111" y="168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151121</xdr:rowOff>
    </xdr:from>
    <xdr:to>
      <xdr:col>72</xdr:col>
      <xdr:colOff>38100</xdr:colOff>
      <xdr:row>97</xdr:row>
      <xdr:rowOff>81271</xdr:rowOff>
    </xdr:to>
    <xdr:sp macro="" textlink="">
      <xdr:nvSpPr>
        <xdr:cNvPr id="718" name="楕円 717"/>
        <xdr:cNvSpPr/>
      </xdr:nvSpPr>
      <xdr:spPr>
        <a:xfrm>
          <a:off x="13652500" y="166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72398</xdr:rowOff>
    </xdr:from>
    <xdr:ext cx="534377" cy="259045"/>
    <xdr:sp macro="" textlink="">
      <xdr:nvSpPr>
        <xdr:cNvPr id="719" name="テキスト ボックス 718"/>
        <xdr:cNvSpPr txBox="1"/>
      </xdr:nvSpPr>
      <xdr:spPr>
        <a:xfrm>
          <a:off x="13436111" y="167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68272</xdr:rowOff>
    </xdr:from>
    <xdr:to>
      <xdr:col>67</xdr:col>
      <xdr:colOff>101600</xdr:colOff>
      <xdr:row>97</xdr:row>
      <xdr:rowOff>169872</xdr:rowOff>
    </xdr:to>
    <xdr:sp macro="" textlink="">
      <xdr:nvSpPr>
        <xdr:cNvPr id="720" name="楕円 719"/>
        <xdr:cNvSpPr/>
      </xdr:nvSpPr>
      <xdr:spPr>
        <a:xfrm>
          <a:off x="12763500" y="166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160999</xdr:rowOff>
    </xdr:from>
    <xdr:ext cx="534377" cy="259045"/>
    <xdr:sp macro="" textlink="">
      <xdr:nvSpPr>
        <xdr:cNvPr id="721" name="テキスト ボックス 720"/>
        <xdr:cNvSpPr txBox="1"/>
      </xdr:nvSpPr>
      <xdr:spPr>
        <a:xfrm>
          <a:off x="12547111" y="167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消防費の住民一人当たりのコストは</a:t>
          </a:r>
          <a:r>
            <a:rPr kumimoji="1" lang="en-US" altLang="ja-JP" sz="1300">
              <a:latin typeface="ＭＳ Ｐゴシック" panose="020B0600070205080204" pitchFamily="50" charset="-128"/>
              <a:ea typeface="ＭＳ Ｐゴシック" panose="020B0600070205080204" pitchFamily="50" charset="-128"/>
            </a:rPr>
            <a:t>14,623</a:t>
          </a:r>
          <a:r>
            <a:rPr kumimoji="1" lang="ja-JP" altLang="en-US" sz="1300">
              <a:latin typeface="ＭＳ Ｐゴシック" panose="020B0600070205080204" pitchFamily="50" charset="-128"/>
              <a:ea typeface="ＭＳ Ｐゴシック" panose="020B0600070205080204" pitchFamily="50" charset="-128"/>
            </a:rPr>
            <a:t>円となっており、教育費は、</a:t>
          </a:r>
          <a:r>
            <a:rPr kumimoji="1" lang="en-US" altLang="ja-JP" sz="1300">
              <a:latin typeface="ＭＳ Ｐゴシック" panose="020B0600070205080204" pitchFamily="50" charset="-128"/>
              <a:ea typeface="ＭＳ Ｐゴシック" panose="020B0600070205080204" pitchFamily="50" charset="-128"/>
            </a:rPr>
            <a:t>74,882</a:t>
          </a:r>
          <a:r>
            <a:rPr kumimoji="1" lang="ja-JP" altLang="en-US" sz="1300">
              <a:latin typeface="ＭＳ Ｐゴシック" panose="020B0600070205080204" pitchFamily="50" charset="-128"/>
              <a:ea typeface="ＭＳ Ｐゴシック" panose="020B0600070205080204" pitchFamily="50" charset="-128"/>
            </a:rPr>
            <a:t>円となっており、共に前年度より大幅に減少している。これは、平成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年度に大規模公共事業（日栄小学校増築工事、日栄小学校プール新築工事および防災行政無線デジタル化工事）が完了したため、減少している。</a:t>
          </a:r>
        </a:p>
        <a:p>
          <a:r>
            <a:rPr kumimoji="1" lang="ja-JP" altLang="en-US" sz="1300">
              <a:latin typeface="ＭＳ Ｐゴシック" panose="020B0600070205080204" pitchFamily="50" charset="-128"/>
              <a:ea typeface="ＭＳ Ｐゴシック" panose="020B0600070205080204" pitchFamily="50" charset="-128"/>
            </a:rPr>
            <a:t>類似団体平均を越えて推移しているのは、民生費と教育費であり、特に、民生費については、福祉医療助成事業としての高校生世代までの医療費無料化が影響していると考えられるが、将来的な動きに関しては、注視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近年においては、財政調整基金を取り崩しを行わずに事業を執行することが出来ているため、基金残高は増加傾向にある。ただし、今後のインフラ整備に対する特定目的基金への積み替え等、必要事業への基金残高の移行が必要であるため、財政調整基金の残高としては、今後減少していく見込みである。ただし、そのなかでも、財政健全化運営をしていくため、最低限の基金残高は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各年により、黒字額の幅はあるものの、平成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年度決算に至るまで黒字を維持し続けており、全会計において赤字決算となっている会計は本町において存在していないため、今後もこの状態を維持できるよう努めていく。なお、平成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年度に簡易水道事業が法適用化したことにより、今年度決算から水道事業へと移行しています。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3815695</v>
      </c>
      <c r="BO4" s="410"/>
      <c r="BP4" s="410"/>
      <c r="BQ4" s="410"/>
      <c r="BR4" s="410"/>
      <c r="BS4" s="410"/>
      <c r="BT4" s="410"/>
      <c r="BU4" s="411"/>
      <c r="BV4" s="409">
        <v>4457042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1.9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3640720</v>
      </c>
      <c r="BO5" s="447"/>
      <c r="BP5" s="447"/>
      <c r="BQ5" s="447"/>
      <c r="BR5" s="447"/>
      <c r="BS5" s="447"/>
      <c r="BT5" s="447"/>
      <c r="BU5" s="448"/>
      <c r="BV5" s="446">
        <v>4412037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96.9</v>
      </c>
      <c r="CU5" s="444"/>
      <c r="CV5" s="444"/>
      <c r="CW5" s="444"/>
      <c r="CX5" s="444"/>
      <c r="CY5" s="444"/>
      <c r="CZ5" s="444"/>
      <c r="DA5" s="445"/>
      <c r="DB5" s="443">
        <v>94.5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174975</v>
      </c>
      <c r="BO6" s="447"/>
      <c r="BP6" s="447"/>
      <c r="BQ6" s="447"/>
      <c r="BR6" s="447"/>
      <c r="BS6" s="447"/>
      <c r="BT6" s="447"/>
      <c r="BU6" s="448"/>
      <c r="BV6" s="446">
        <v>45005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v>
      </c>
      <c r="CU6" s="484"/>
      <c r="CV6" s="484"/>
      <c r="CW6" s="484"/>
      <c r="CX6" s="484"/>
      <c r="CY6" s="484"/>
      <c r="CZ6" s="484"/>
      <c r="DA6" s="485"/>
      <c r="DB6" s="483">
        <v>99.2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45673</v>
      </c>
      <c r="BO7" s="447"/>
      <c r="BP7" s="447"/>
      <c r="BQ7" s="447"/>
      <c r="BR7" s="447"/>
      <c r="BS7" s="447"/>
      <c r="BT7" s="447"/>
      <c r="BU7" s="448"/>
      <c r="BV7" s="446">
        <v>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2294567</v>
      </c>
      <c r="CU7" s="447"/>
      <c r="CV7" s="447"/>
      <c r="CW7" s="447"/>
      <c r="CX7" s="447"/>
      <c r="CY7" s="447"/>
      <c r="CZ7" s="447"/>
      <c r="DA7" s="448"/>
      <c r="DB7" s="446">
        <v>2320645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129302</v>
      </c>
      <c r="BO8" s="447"/>
      <c r="BP8" s="447"/>
      <c r="BQ8" s="447"/>
      <c r="BR8" s="447"/>
      <c r="BS8" s="447"/>
      <c r="BT8" s="447"/>
      <c r="BU8" s="448"/>
      <c r="BV8" s="446">
        <v>45005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7422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84297</v>
      </c>
      <c r="BO9" s="447"/>
      <c r="BP9" s="447"/>
      <c r="BQ9" s="447"/>
      <c r="BR9" s="447"/>
      <c r="BS9" s="447"/>
      <c r="BT9" s="447"/>
      <c r="BU9" s="448"/>
      <c r="BV9" s="446">
        <v>-124409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7</v>
      </c>
      <c r="CU9" s="444"/>
      <c r="CV9" s="444"/>
      <c r="CW9" s="444"/>
      <c r="CX9" s="444"/>
      <c r="CY9" s="444"/>
      <c r="CZ9" s="444"/>
      <c r="DA9" s="445"/>
      <c r="DB9" s="443">
        <v>11.6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7566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24475</v>
      </c>
      <c r="BO10" s="447"/>
      <c r="BP10" s="447"/>
      <c r="BQ10" s="447"/>
      <c r="BR10" s="447"/>
      <c r="BS10" s="447"/>
      <c r="BT10" s="447"/>
      <c r="BU10" s="448"/>
      <c r="BV10" s="446">
        <v>86736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160460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7367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59387</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7212</v>
      </c>
      <c r="S13" s="528"/>
      <c r="T13" s="528"/>
      <c r="U13" s="528"/>
      <c r="V13" s="529"/>
      <c r="W13" s="462" t="s">
        <v>132</v>
      </c>
      <c r="X13" s="463"/>
      <c r="Y13" s="463"/>
      <c r="Z13" s="463"/>
      <c r="AA13" s="463"/>
      <c r="AB13" s="453"/>
      <c r="AC13" s="497">
        <v>100</v>
      </c>
      <c r="AD13" s="498"/>
      <c r="AE13" s="498"/>
      <c r="AF13" s="498"/>
      <c r="AG13" s="537"/>
      <c r="AH13" s="497">
        <v>104</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49385</v>
      </c>
      <c r="BO13" s="447"/>
      <c r="BP13" s="447"/>
      <c r="BQ13" s="447"/>
      <c r="BR13" s="447"/>
      <c r="BS13" s="447"/>
      <c r="BT13" s="447"/>
      <c r="BU13" s="448"/>
      <c r="BV13" s="446">
        <v>122787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0.6</v>
      </c>
      <c r="CU13" s="444"/>
      <c r="CV13" s="444"/>
      <c r="CW13" s="444"/>
      <c r="CX13" s="444"/>
      <c r="CY13" s="444"/>
      <c r="CZ13" s="444"/>
      <c r="DA13" s="445"/>
      <c r="DB13" s="443">
        <v>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7389</v>
      </c>
      <c r="S14" s="528"/>
      <c r="T14" s="528"/>
      <c r="U14" s="528"/>
      <c r="V14" s="529"/>
      <c r="W14" s="436"/>
      <c r="X14" s="437"/>
      <c r="Y14" s="437"/>
      <c r="Z14" s="437"/>
      <c r="AA14" s="437"/>
      <c r="AB14" s="426"/>
      <c r="AC14" s="530">
        <v>3.2</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7248</v>
      </c>
      <c r="S15" s="528"/>
      <c r="T15" s="528"/>
      <c r="U15" s="528"/>
      <c r="V15" s="529"/>
      <c r="W15" s="462" t="s">
        <v>139</v>
      </c>
      <c r="X15" s="463"/>
      <c r="Y15" s="463"/>
      <c r="Z15" s="463"/>
      <c r="AA15" s="463"/>
      <c r="AB15" s="453"/>
      <c r="AC15" s="497">
        <v>1220</v>
      </c>
      <c r="AD15" s="498"/>
      <c r="AE15" s="498"/>
      <c r="AF15" s="498"/>
      <c r="AG15" s="537"/>
      <c r="AH15" s="497">
        <v>1215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864086</v>
      </c>
      <c r="BO15" s="410"/>
      <c r="BP15" s="410"/>
      <c r="BQ15" s="410"/>
      <c r="BR15" s="410"/>
      <c r="BS15" s="410"/>
      <c r="BT15" s="410"/>
      <c r="BU15" s="411"/>
      <c r="BV15" s="409">
        <v>862484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38.799999999999997</v>
      </c>
      <c r="AD16" s="531"/>
      <c r="AE16" s="531"/>
      <c r="AF16" s="531"/>
      <c r="AG16" s="532"/>
      <c r="AH16" s="530">
        <v>38.700000000000003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1941444</v>
      </c>
      <c r="BO16" s="447"/>
      <c r="BP16" s="447"/>
      <c r="BQ16" s="447"/>
      <c r="BR16" s="447"/>
      <c r="BS16" s="447"/>
      <c r="BT16" s="447"/>
      <c r="BU16" s="448"/>
      <c r="BV16" s="446">
        <v>1974494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1826</v>
      </c>
      <c r="AD17" s="498"/>
      <c r="AE17" s="498"/>
      <c r="AF17" s="498"/>
      <c r="AG17" s="537"/>
      <c r="AH17" s="497">
        <v>1822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1100964</v>
      </c>
      <c r="BO17" s="447"/>
      <c r="BP17" s="447"/>
      <c r="BQ17" s="447"/>
      <c r="BR17" s="447"/>
      <c r="BS17" s="447"/>
      <c r="BT17" s="447"/>
      <c r="BU17" s="448"/>
      <c r="BV17" s="446">
        <v>1098859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7.8</v>
      </c>
      <c r="M18" s="559"/>
      <c r="N18" s="559"/>
      <c r="O18" s="559"/>
      <c r="P18" s="559"/>
      <c r="Q18" s="559"/>
      <c r="R18" s="560"/>
      <c r="S18" s="560"/>
      <c r="T18" s="560"/>
      <c r="U18" s="560"/>
      <c r="V18" s="561"/>
      <c r="W18" s="464"/>
      <c r="X18" s="465"/>
      <c r="Y18" s="465"/>
      <c r="Z18" s="465"/>
      <c r="AA18" s="465"/>
      <c r="AB18" s="456"/>
      <c r="AC18" s="562">
        <v>58</v>
      </c>
      <c r="AD18" s="563"/>
      <c r="AE18" s="563"/>
      <c r="AF18" s="563"/>
      <c r="AG18" s="564"/>
      <c r="AH18" s="562">
        <v>58</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2253543</v>
      </c>
      <c r="BO18" s="447"/>
      <c r="BP18" s="447"/>
      <c r="BQ18" s="447"/>
      <c r="BR18" s="447"/>
      <c r="BS18" s="447"/>
      <c r="BT18" s="447"/>
      <c r="BU18" s="448"/>
      <c r="BV18" s="446">
        <v>2192610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952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2883287</v>
      </c>
      <c r="BO19" s="447"/>
      <c r="BP19" s="447"/>
      <c r="BQ19" s="447"/>
      <c r="BR19" s="447"/>
      <c r="BS19" s="447"/>
      <c r="BT19" s="447"/>
      <c r="BU19" s="448"/>
      <c r="BV19" s="446">
        <v>3104103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2606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2101116</v>
      </c>
      <c r="BO23" s="447"/>
      <c r="BP23" s="447"/>
      <c r="BQ23" s="447"/>
      <c r="BR23" s="447"/>
      <c r="BS23" s="447"/>
      <c r="BT23" s="447"/>
      <c r="BU23" s="448"/>
      <c r="BV23" s="446">
        <v>2157265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6800</v>
      </c>
      <c r="R24" s="498"/>
      <c r="S24" s="498"/>
      <c r="T24" s="498"/>
      <c r="U24" s="498"/>
      <c r="V24" s="537"/>
      <c r="W24" s="596"/>
      <c r="X24" s="584"/>
      <c r="Y24" s="585"/>
      <c r="Z24" s="496" t="s">
        <v>163</v>
      </c>
      <c r="AA24" s="476"/>
      <c r="AB24" s="476"/>
      <c r="AC24" s="476"/>
      <c r="AD24" s="476"/>
      <c r="AE24" s="476"/>
      <c r="AF24" s="476"/>
      <c r="AG24" s="477"/>
      <c r="AH24" s="497">
        <v>74</v>
      </c>
      <c r="AI24" s="498"/>
      <c r="AJ24" s="498"/>
      <c r="AK24" s="498"/>
      <c r="AL24" s="537"/>
      <c r="AM24" s="497">
        <v>206016</v>
      </c>
      <c r="AN24" s="498"/>
      <c r="AO24" s="498"/>
      <c r="AP24" s="498"/>
      <c r="AQ24" s="498"/>
      <c r="AR24" s="537"/>
      <c r="AS24" s="497">
        <v>2784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926086</v>
      </c>
      <c r="BO24" s="447"/>
      <c r="BP24" s="447"/>
      <c r="BQ24" s="447"/>
      <c r="BR24" s="447"/>
      <c r="BS24" s="447"/>
      <c r="BT24" s="447"/>
      <c r="BU24" s="448"/>
      <c r="BV24" s="446">
        <v>1073595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3600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625477</v>
      </c>
      <c r="BO25" s="410"/>
      <c r="BP25" s="410"/>
      <c r="BQ25" s="410"/>
      <c r="BR25" s="410"/>
      <c r="BS25" s="410"/>
      <c r="BT25" s="410"/>
      <c r="BU25" s="411"/>
      <c r="BV25" s="409">
        <v>694904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5130</v>
      </c>
      <c r="R26" s="498"/>
      <c r="S26" s="498"/>
      <c r="T26" s="498"/>
      <c r="U26" s="498"/>
      <c r="V26" s="537"/>
      <c r="W26" s="596"/>
      <c r="X26" s="584"/>
      <c r="Y26" s="585"/>
      <c r="Z26" s="496" t="s">
        <v>169</v>
      </c>
      <c r="AA26" s="606"/>
      <c r="AB26" s="606"/>
      <c r="AC26" s="606"/>
      <c r="AD26" s="606"/>
      <c r="AE26" s="606"/>
      <c r="AF26" s="606"/>
      <c r="AG26" s="607"/>
      <c r="AH26" s="497">
        <v>4</v>
      </c>
      <c r="AI26" s="498"/>
      <c r="AJ26" s="498"/>
      <c r="AK26" s="498"/>
      <c r="AL26" s="537"/>
      <c r="AM26" s="497">
        <v>10128</v>
      </c>
      <c r="AN26" s="498"/>
      <c r="AO26" s="498"/>
      <c r="AP26" s="498"/>
      <c r="AQ26" s="498"/>
      <c r="AR26" s="537"/>
      <c r="AS26" s="497">
        <v>2532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2465</v>
      </c>
      <c r="R27" s="498"/>
      <c r="S27" s="498"/>
      <c r="T27" s="498"/>
      <c r="U27" s="498"/>
      <c r="V27" s="537"/>
      <c r="W27" s="596"/>
      <c r="X27" s="584"/>
      <c r="Y27" s="585"/>
      <c r="Z27" s="496" t="s">
        <v>173</v>
      </c>
      <c r="AA27" s="476"/>
      <c r="AB27" s="476"/>
      <c r="AC27" s="476"/>
      <c r="AD27" s="476"/>
      <c r="AE27" s="476"/>
      <c r="AF27" s="476"/>
      <c r="AG27" s="477"/>
      <c r="AH27" s="497">
        <v>9</v>
      </c>
      <c r="AI27" s="498"/>
      <c r="AJ27" s="498"/>
      <c r="AK27" s="498"/>
      <c r="AL27" s="537"/>
      <c r="AM27" s="497">
        <v>26711</v>
      </c>
      <c r="AN27" s="498"/>
      <c r="AO27" s="498"/>
      <c r="AP27" s="498"/>
      <c r="AQ27" s="498"/>
      <c r="AR27" s="537"/>
      <c r="AS27" s="497">
        <v>2968</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192333</v>
      </c>
      <c r="BO27" s="620"/>
      <c r="BP27" s="620"/>
      <c r="BQ27" s="620"/>
      <c r="BR27" s="620"/>
      <c r="BS27" s="620"/>
      <c r="BT27" s="620"/>
      <c r="BU27" s="621"/>
      <c r="BV27" s="619">
        <v>192099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1780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122</v>
      </c>
      <c r="AN28" s="498"/>
      <c r="AO28" s="498"/>
      <c r="AP28" s="498"/>
      <c r="AQ28" s="498"/>
      <c r="AR28" s="537"/>
      <c r="AS28" s="497" t="s">
        <v>177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1381577</v>
      </c>
      <c r="BO28" s="410"/>
      <c r="BP28" s="410"/>
      <c r="BQ28" s="410"/>
      <c r="BR28" s="410"/>
      <c r="BS28" s="410"/>
      <c r="BT28" s="410"/>
      <c r="BU28" s="411"/>
      <c r="BV28" s="409">
        <v>1416489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10</v>
      </c>
      <c r="M29" s="498"/>
      <c r="N29" s="498"/>
      <c r="O29" s="498"/>
      <c r="P29" s="537"/>
      <c r="Q29" s="497">
        <v>1620</v>
      </c>
      <c r="R29" s="498"/>
      <c r="S29" s="498"/>
      <c r="T29" s="498"/>
      <c r="U29" s="498"/>
      <c r="V29" s="537"/>
      <c r="W29" s="597"/>
      <c r="X29" s="598"/>
      <c r="Y29" s="599"/>
      <c r="Z29" s="496" t="s">
        <v>180</v>
      </c>
      <c r="AA29" s="476"/>
      <c r="AB29" s="476"/>
      <c r="AC29" s="476"/>
      <c r="AD29" s="476"/>
      <c r="AE29" s="476"/>
      <c r="AF29" s="476"/>
      <c r="AG29" s="477"/>
      <c r="AH29" s="497">
        <v>83</v>
      </c>
      <c r="AI29" s="498"/>
      <c r="AJ29" s="498"/>
      <c r="AK29" s="498"/>
      <c r="AL29" s="537"/>
      <c r="AM29" s="497">
        <v>232727</v>
      </c>
      <c r="AN29" s="498"/>
      <c r="AO29" s="498"/>
      <c r="AP29" s="498"/>
      <c r="AQ29" s="498"/>
      <c r="AR29" s="537"/>
      <c r="AS29" s="497">
        <v>2804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237696</v>
      </c>
      <c r="BO29" s="447"/>
      <c r="BP29" s="447"/>
      <c r="BQ29" s="447"/>
      <c r="BR29" s="447"/>
      <c r="BS29" s="447"/>
      <c r="BT29" s="447"/>
      <c r="BU29" s="448"/>
      <c r="BV29" s="446">
        <v>204484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880470</v>
      </c>
      <c r="BO30" s="620"/>
      <c r="BP30" s="620"/>
      <c r="BQ30" s="620"/>
      <c r="BR30" s="620"/>
      <c r="BS30" s="620"/>
      <c r="BT30" s="620"/>
      <c r="BU30" s="621"/>
      <c r="BV30" s="619">
        <v>888931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滋賀県市町村職員退職手当組合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彦根市犬上郡営林組合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大滝山林組合(一般会計)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大滝山林組合(林産物栽培特別会計)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大滝山林組合(高取山森林空間利活用特別会計)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滋賀県市町村交通災害共済組合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滋賀県市町村議会議員公務災害補償組合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湖東広域衛生管理組合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彦根愛知犬上広域行政組合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滋賀県市町村職員研修センター</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X2Mq5ACkqV0nxuRxl0UIbmjpM1MekH05fjaZDMqPMyLeCmDfju2Tvzp9Z1Su/12yLH1p0H+fBg+i/DvsU4xPzA==" saltValue="UJduaqADgjuk7qB3D1aX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568</v>
      </c>
      <c r="D34" s="1224"/>
      <c r="E34" s="1225"/>
      <c r="F34" s="32" t="s">
        <v>521</v>
      </c>
      <c r="G34" s="33" t="s">
        <v>521</v>
      </c>
      <c r="H34" s="33" t="s">
        <v>521</v>
      </c>
      <c r="I34" s="33" t="s">
        <v>521</v>
      </c>
      <c r="J34" s="34">
        <v>15.92</v>
      </c>
      <c r="K34" s="22"/>
      <c r="L34" s="22"/>
      <c r="M34" s="22"/>
      <c r="N34" s="22"/>
      <c r="O34" s="22"/>
      <c r="P34" s="22"/>
    </row>
    <row r="35" spans="1:16" ht="39" customHeight="1">
      <c r="A35" s="22"/>
      <c r="B35" s="35"/>
      <c r="C35" s="1218" t="s">
        <v>569</v>
      </c>
      <c r="D35" s="1219"/>
      <c r="E35" s="1220"/>
      <c r="F35" s="36">
        <v>5.14</v>
      </c>
      <c r="G35" s="37">
        <v>3.87</v>
      </c>
      <c r="H35" s="37">
        <v>7.11</v>
      </c>
      <c r="I35" s="37">
        <v>1.93</v>
      </c>
      <c r="J35" s="38">
        <v>5.63</v>
      </c>
      <c r="K35" s="22"/>
      <c r="L35" s="22"/>
      <c r="M35" s="22"/>
      <c r="N35" s="22"/>
      <c r="O35" s="22"/>
      <c r="P35" s="22"/>
    </row>
    <row r="36" spans="1:16" ht="39" customHeight="1">
      <c r="A36" s="22"/>
      <c r="B36" s="35"/>
      <c r="C36" s="1218" t="s">
        <v>570</v>
      </c>
      <c r="D36" s="1219"/>
      <c r="E36" s="1220"/>
      <c r="F36" s="36">
        <v>0.53</v>
      </c>
      <c r="G36" s="37">
        <v>0.96</v>
      </c>
      <c r="H36" s="37">
        <v>0.57999999999999996</v>
      </c>
      <c r="I36" s="37">
        <v>1.28</v>
      </c>
      <c r="J36" s="38">
        <v>0.79</v>
      </c>
      <c r="K36" s="22"/>
      <c r="L36" s="22"/>
      <c r="M36" s="22"/>
      <c r="N36" s="22"/>
      <c r="O36" s="22"/>
      <c r="P36" s="22"/>
    </row>
    <row r="37" spans="1:16" ht="39" customHeight="1">
      <c r="A37" s="22"/>
      <c r="B37" s="35"/>
      <c r="C37" s="1218" t="s">
        <v>571</v>
      </c>
      <c r="D37" s="1219"/>
      <c r="E37" s="1220"/>
      <c r="F37" s="36">
        <v>0.26</v>
      </c>
      <c r="G37" s="37">
        <v>0.12</v>
      </c>
      <c r="H37" s="37">
        <v>0.02</v>
      </c>
      <c r="I37" s="37">
        <v>1.39</v>
      </c>
      <c r="J37" s="38">
        <v>0.62</v>
      </c>
      <c r="K37" s="22"/>
      <c r="L37" s="22"/>
      <c r="M37" s="22"/>
      <c r="N37" s="22"/>
      <c r="O37" s="22"/>
      <c r="P37" s="22"/>
    </row>
    <row r="38" spans="1:16" ht="39" customHeight="1">
      <c r="A38" s="22"/>
      <c r="B38" s="35"/>
      <c r="C38" s="1218" t="s">
        <v>572</v>
      </c>
      <c r="D38" s="1219"/>
      <c r="E38" s="1220"/>
      <c r="F38" s="36">
        <v>0.85</v>
      </c>
      <c r="G38" s="37">
        <v>0</v>
      </c>
      <c r="H38" s="37">
        <v>1.04</v>
      </c>
      <c r="I38" s="37">
        <v>0.53</v>
      </c>
      <c r="J38" s="38">
        <v>0</v>
      </c>
      <c r="K38" s="22"/>
      <c r="L38" s="22"/>
      <c r="M38" s="22"/>
      <c r="N38" s="22"/>
      <c r="O38" s="22"/>
      <c r="P38" s="22"/>
    </row>
    <row r="39" spans="1:16" ht="39" customHeight="1">
      <c r="A39" s="22"/>
      <c r="B39" s="35"/>
      <c r="C39" s="1218" t="s">
        <v>573</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574</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575</v>
      </c>
      <c r="D43" s="1222"/>
      <c r="E43" s="1223"/>
      <c r="F43" s="41">
        <v>0.14000000000000001</v>
      </c>
      <c r="G43" s="42">
        <v>0.23</v>
      </c>
      <c r="H43" s="42">
        <v>0.04</v>
      </c>
      <c r="I43" s="42">
        <v>0.54</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8so8soGLhHpKLYewhEIXJm4/m42a0Stoytiv9N/Cw8lpTlOU0SFLsnp2gm05/8xzH+3y+Jj97LzMAYtwfHS7w==" saltValue="XY6ShHXccmCP8jj+Q/gd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E43" sqref="E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245</v>
      </c>
      <c r="L45" s="60">
        <v>217</v>
      </c>
      <c r="M45" s="60">
        <v>201</v>
      </c>
      <c r="N45" s="60">
        <v>176</v>
      </c>
      <c r="O45" s="61">
        <v>203</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213</v>
      </c>
      <c r="L48" s="64">
        <v>215</v>
      </c>
      <c r="M48" s="64">
        <v>216</v>
      </c>
      <c r="N48" s="64">
        <v>249</v>
      </c>
      <c r="O48" s="65">
        <v>187</v>
      </c>
      <c r="P48" s="48"/>
      <c r="Q48" s="48"/>
      <c r="R48" s="48"/>
      <c r="S48" s="48"/>
      <c r="T48" s="48"/>
      <c r="U48" s="48"/>
    </row>
    <row r="49" spans="1:21" ht="30.75" customHeight="1">
      <c r="A49" s="48"/>
      <c r="B49" s="1236"/>
      <c r="C49" s="1237"/>
      <c r="D49" s="62"/>
      <c r="E49" s="1228" t="s">
        <v>16</v>
      </c>
      <c r="F49" s="1228"/>
      <c r="G49" s="1228"/>
      <c r="H49" s="1228"/>
      <c r="I49" s="1228"/>
      <c r="J49" s="1229"/>
      <c r="K49" s="63">
        <v>3</v>
      </c>
      <c r="L49" s="64">
        <v>1</v>
      </c>
      <c r="M49" s="64">
        <v>2</v>
      </c>
      <c r="N49" s="64">
        <v>1</v>
      </c>
      <c r="O49" s="65">
        <v>1</v>
      </c>
      <c r="P49" s="48"/>
      <c r="Q49" s="48"/>
      <c r="R49" s="48"/>
      <c r="S49" s="48"/>
      <c r="T49" s="48"/>
      <c r="U49" s="48"/>
    </row>
    <row r="50" spans="1:21" ht="30.75" customHeight="1">
      <c r="A50" s="48"/>
      <c r="B50" s="1236"/>
      <c r="C50" s="1237"/>
      <c r="D50" s="62"/>
      <c r="E50" s="1228" t="s">
        <v>17</v>
      </c>
      <c r="F50" s="1228"/>
      <c r="G50" s="1228"/>
      <c r="H50" s="1228"/>
      <c r="I50" s="1228"/>
      <c r="J50" s="1229"/>
      <c r="K50" s="63">
        <v>8</v>
      </c>
      <c r="L50" s="64">
        <v>1</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v>0</v>
      </c>
      <c r="M51" s="64">
        <v>0</v>
      </c>
      <c r="N51" s="64">
        <v>0</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407</v>
      </c>
      <c r="L52" s="64">
        <v>414</v>
      </c>
      <c r="M52" s="64">
        <v>406</v>
      </c>
      <c r="N52" s="64">
        <v>401</v>
      </c>
      <c r="O52" s="65">
        <v>393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v>
      </c>
      <c r="L53" s="69">
        <v>20</v>
      </c>
      <c r="M53" s="69">
        <v>14</v>
      </c>
      <c r="N53" s="69">
        <v>26</v>
      </c>
      <c r="O53" s="70">
        <v>-1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p2N3FN3uJMYsIU2buTKNyk73qmoKcnzOqORwJDPlvwj/B9kWxVlGvuaXc/xThfEJ99BO0CJCgRGDizGf+5BDg==" saltValue="/yVuJs0vWyt2/WfOkFrH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42" t="s">
        <v>24</v>
      </c>
      <c r="C41" s="1243"/>
      <c r="D41" s="81"/>
      <c r="E41" s="1248" t="s">
        <v>25</v>
      </c>
      <c r="F41" s="1248"/>
      <c r="G41" s="1248"/>
      <c r="H41" s="1249"/>
      <c r="I41" s="82">
        <v>2325</v>
      </c>
      <c r="J41" s="83">
        <v>2112</v>
      </c>
      <c r="K41" s="83">
        <v>2101</v>
      </c>
      <c r="L41" s="83">
        <v>2157</v>
      </c>
      <c r="M41" s="84">
        <v>2101</v>
      </c>
    </row>
    <row r="42" spans="2:13" ht="27.75" customHeight="1">
      <c r="B42" s="1244"/>
      <c r="C42" s="1245"/>
      <c r="D42" s="85"/>
      <c r="E42" s="1250" t="s">
        <v>26</v>
      </c>
      <c r="F42" s="1250"/>
      <c r="G42" s="1250"/>
      <c r="H42" s="1251"/>
      <c r="I42" s="86">
        <v>10</v>
      </c>
      <c r="J42" s="87">
        <v>9</v>
      </c>
      <c r="K42" s="87">
        <v>8</v>
      </c>
      <c r="L42" s="87">
        <v>6</v>
      </c>
      <c r="M42" s="88">
        <v>5</v>
      </c>
    </row>
    <row r="43" spans="2:13" ht="27.75" customHeight="1">
      <c r="B43" s="1244"/>
      <c r="C43" s="1245"/>
      <c r="D43" s="85"/>
      <c r="E43" s="1250" t="s">
        <v>27</v>
      </c>
      <c r="F43" s="1250"/>
      <c r="G43" s="1250"/>
      <c r="H43" s="1251"/>
      <c r="I43" s="86">
        <v>2466</v>
      </c>
      <c r="J43" s="87">
        <v>2503</v>
      </c>
      <c r="K43" s="87">
        <v>2596</v>
      </c>
      <c r="L43" s="87">
        <v>2639</v>
      </c>
      <c r="M43" s="88">
        <v>2443</v>
      </c>
    </row>
    <row r="44" spans="2:13" ht="27.75" customHeight="1">
      <c r="B44" s="1244"/>
      <c r="C44" s="1245"/>
      <c r="D44" s="85"/>
      <c r="E44" s="1250" t="s">
        <v>28</v>
      </c>
      <c r="F44" s="1250"/>
      <c r="G44" s="1250"/>
      <c r="H44" s="1251"/>
      <c r="I44" s="86">
        <v>3</v>
      </c>
      <c r="J44" s="87" t="s">
        <v>521</v>
      </c>
      <c r="K44" s="87" t="s">
        <v>521</v>
      </c>
      <c r="L44" s="87">
        <v>37</v>
      </c>
      <c r="M44" s="88">
        <v>37</v>
      </c>
    </row>
    <row r="45" spans="2:13" ht="27.75" customHeight="1">
      <c r="B45" s="1244"/>
      <c r="C45" s="1245"/>
      <c r="D45" s="85"/>
      <c r="E45" s="1250" t="s">
        <v>29</v>
      </c>
      <c r="F45" s="1250"/>
      <c r="G45" s="1250"/>
      <c r="H45" s="1251"/>
      <c r="I45" s="86">
        <v>602</v>
      </c>
      <c r="J45" s="87">
        <v>549</v>
      </c>
      <c r="K45" s="87">
        <v>476</v>
      </c>
      <c r="L45" s="87">
        <v>414</v>
      </c>
      <c r="M45" s="88">
        <v>403</v>
      </c>
    </row>
    <row r="46" spans="2:13" ht="27.75" customHeight="1">
      <c r="B46" s="1244"/>
      <c r="C46" s="1245"/>
      <c r="D46" s="89"/>
      <c r="E46" s="1250" t="s">
        <v>30</v>
      </c>
      <c r="F46" s="1250"/>
      <c r="G46" s="1250"/>
      <c r="H46" s="1251"/>
      <c r="I46" s="86" t="s">
        <v>521</v>
      </c>
      <c r="J46" s="87" t="s">
        <v>521</v>
      </c>
      <c r="K46" s="87" t="s">
        <v>521</v>
      </c>
      <c r="L46" s="87" t="s">
        <v>521</v>
      </c>
      <c r="M46" s="88" t="s">
        <v>521</v>
      </c>
    </row>
    <row r="47" spans="2:13" ht="27.75" customHeight="1">
      <c r="B47" s="1244"/>
      <c r="C47" s="1245"/>
      <c r="D47" s="90"/>
      <c r="E47" s="1252" t="s">
        <v>31</v>
      </c>
      <c r="F47" s="1253"/>
      <c r="G47" s="1253"/>
      <c r="H47" s="1254"/>
      <c r="I47" s="86" t="s">
        <v>521</v>
      </c>
      <c r="J47" s="87" t="s">
        <v>521</v>
      </c>
      <c r="K47" s="87" t="s">
        <v>521</v>
      </c>
      <c r="L47" s="87" t="s">
        <v>521</v>
      </c>
      <c r="M47" s="88" t="s">
        <v>521</v>
      </c>
    </row>
    <row r="48" spans="2:13" ht="27.75" customHeight="1">
      <c r="B48" s="1244"/>
      <c r="C48" s="1245"/>
      <c r="D48" s="85"/>
      <c r="E48" s="1250" t="s">
        <v>32</v>
      </c>
      <c r="F48" s="1250"/>
      <c r="G48" s="1250"/>
      <c r="H48" s="1251"/>
      <c r="I48" s="86" t="s">
        <v>521</v>
      </c>
      <c r="J48" s="87" t="s">
        <v>521</v>
      </c>
      <c r="K48" s="87" t="s">
        <v>521</v>
      </c>
      <c r="L48" s="87" t="s">
        <v>521</v>
      </c>
      <c r="M48" s="88" t="s">
        <v>521</v>
      </c>
    </row>
    <row r="49" spans="2:13" ht="27.75" customHeight="1">
      <c r="B49" s="1246"/>
      <c r="C49" s="1247"/>
      <c r="D49" s="85"/>
      <c r="E49" s="1250" t="s">
        <v>33</v>
      </c>
      <c r="F49" s="1250"/>
      <c r="G49" s="1250"/>
      <c r="H49" s="1251"/>
      <c r="I49" s="86" t="s">
        <v>521</v>
      </c>
      <c r="J49" s="87" t="s">
        <v>521</v>
      </c>
      <c r="K49" s="87" t="s">
        <v>521</v>
      </c>
      <c r="L49" s="87" t="s">
        <v>521</v>
      </c>
      <c r="M49" s="88" t="s">
        <v>521</v>
      </c>
    </row>
    <row r="50" spans="2:13" ht="27.75" customHeight="1">
      <c r="B50" s="1255" t="s">
        <v>34</v>
      </c>
      <c r="C50" s="1256"/>
      <c r="D50" s="91"/>
      <c r="E50" s="1250" t="s">
        <v>35</v>
      </c>
      <c r="F50" s="1250"/>
      <c r="G50" s="1250"/>
      <c r="H50" s="1251"/>
      <c r="I50" s="86">
        <v>2814</v>
      </c>
      <c r="J50" s="87">
        <v>2990</v>
      </c>
      <c r="K50" s="87">
        <v>2839</v>
      </c>
      <c r="L50" s="87">
        <v>2839</v>
      </c>
      <c r="M50" s="88">
        <v>2758</v>
      </c>
    </row>
    <row r="51" spans="2:13" ht="27.75" customHeight="1">
      <c r="B51" s="1244"/>
      <c r="C51" s="1245"/>
      <c r="D51" s="85"/>
      <c r="E51" s="1250" t="s">
        <v>36</v>
      </c>
      <c r="F51" s="1250"/>
      <c r="G51" s="1250"/>
      <c r="H51" s="1251"/>
      <c r="I51" s="86">
        <v>19</v>
      </c>
      <c r="J51" s="87" t="s">
        <v>521</v>
      </c>
      <c r="K51" s="87" t="s">
        <v>521</v>
      </c>
      <c r="L51" s="87" t="s">
        <v>521</v>
      </c>
      <c r="M51" s="88" t="s">
        <v>521</v>
      </c>
    </row>
    <row r="52" spans="2:13" ht="27.75" customHeight="1">
      <c r="B52" s="1246"/>
      <c r="C52" s="1247"/>
      <c r="D52" s="85"/>
      <c r="E52" s="1250" t="s">
        <v>37</v>
      </c>
      <c r="F52" s="1250"/>
      <c r="G52" s="1250"/>
      <c r="H52" s="1251"/>
      <c r="I52" s="86">
        <v>4131</v>
      </c>
      <c r="J52" s="87">
        <v>4009</v>
      </c>
      <c r="K52" s="87">
        <v>3914</v>
      </c>
      <c r="L52" s="87">
        <v>3881</v>
      </c>
      <c r="M52" s="88">
        <v>3684</v>
      </c>
    </row>
    <row r="53" spans="2:13" ht="27.75" customHeight="1" thickBot="1">
      <c r="B53" s="1257" t="s">
        <v>38</v>
      </c>
      <c r="C53" s="1258"/>
      <c r="D53" s="92"/>
      <c r="E53" s="1259" t="s">
        <v>39</v>
      </c>
      <c r="F53" s="1259"/>
      <c r="G53" s="1259"/>
      <c r="H53" s="1260"/>
      <c r="I53" s="93">
        <v>-1558</v>
      </c>
      <c r="J53" s="94">
        <v>-1826</v>
      </c>
      <c r="K53" s="94">
        <v>-1573</v>
      </c>
      <c r="L53" s="94">
        <v>-1467</v>
      </c>
      <c r="M53" s="95">
        <v>-1453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JjmeM+YxpoOsO8Wut+UugQKhqlGXYm/SPYo2nL0ho2WvAua8IKn2knDlR0piB+TZ7RY+hro38iJEnKvT9OxBQ==" saltValue="3+b+uiN0ORkTKimNixMi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9"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1330</v>
      </c>
      <c r="G55" s="107">
        <v>1416</v>
      </c>
      <c r="H55" s="108">
        <v>1382</v>
      </c>
    </row>
    <row r="56" spans="2:8" ht="52.5" customHeight="1">
      <c r="B56" s="109"/>
      <c r="C56" s="1271" t="s">
        <v>43</v>
      </c>
      <c r="D56" s="1271"/>
      <c r="E56" s="1272"/>
      <c r="F56" s="110">
        <v>365</v>
      </c>
      <c r="G56" s="110">
        <v>204</v>
      </c>
      <c r="H56" s="111">
        <v>238</v>
      </c>
    </row>
    <row r="57" spans="2:8" ht="53.25" customHeight="1">
      <c r="B57" s="109"/>
      <c r="C57" s="1273" t="s">
        <v>44</v>
      </c>
      <c r="D57" s="1273"/>
      <c r="E57" s="1274"/>
      <c r="F57" s="112">
        <v>938</v>
      </c>
      <c r="G57" s="112">
        <v>889</v>
      </c>
      <c r="H57" s="113">
        <v>880</v>
      </c>
    </row>
    <row r="58" spans="2:8" ht="45.75" customHeight="1">
      <c r="B58" s="114"/>
      <c r="C58" s="1261" t="s">
        <v>581</v>
      </c>
      <c r="D58" s="1262"/>
      <c r="E58" s="1263"/>
      <c r="F58" s="115">
        <v>262</v>
      </c>
      <c r="G58" s="115">
        <v>230</v>
      </c>
      <c r="H58" s="116">
        <v>227</v>
      </c>
    </row>
    <row r="59" spans="2:8" ht="45.75" customHeight="1">
      <c r="B59" s="114"/>
      <c r="C59" s="1261" t="s">
        <v>582</v>
      </c>
      <c r="D59" s="1262"/>
      <c r="E59" s="1263"/>
      <c r="F59" s="115">
        <v>169</v>
      </c>
      <c r="G59" s="115">
        <v>170</v>
      </c>
      <c r="H59" s="116">
        <v>170</v>
      </c>
    </row>
    <row r="60" spans="2:8" ht="45.75" customHeight="1">
      <c r="B60" s="114"/>
      <c r="C60" s="1261" t="s">
        <v>583</v>
      </c>
      <c r="D60" s="1262"/>
      <c r="E60" s="1263"/>
      <c r="F60" s="115">
        <v>188</v>
      </c>
      <c r="G60" s="115">
        <v>146</v>
      </c>
      <c r="H60" s="116">
        <v>140</v>
      </c>
    </row>
    <row r="61" spans="2:8" ht="45.75" customHeight="1">
      <c r="B61" s="114"/>
      <c r="C61" s="1261" t="s">
        <v>585</v>
      </c>
      <c r="D61" s="1262"/>
      <c r="E61" s="1263"/>
      <c r="F61" s="115" t="s">
        <v>587</v>
      </c>
      <c r="G61" s="115">
        <v>54</v>
      </c>
      <c r="H61" s="116">
        <v>99</v>
      </c>
    </row>
    <row r="62" spans="2:8" ht="45.75" customHeight="1" thickBot="1">
      <c r="B62" s="117"/>
      <c r="C62" s="1264" t="s">
        <v>584</v>
      </c>
      <c r="D62" s="1265"/>
      <c r="E62" s="1266"/>
      <c r="F62" s="118">
        <v>116</v>
      </c>
      <c r="G62" s="118">
        <v>103</v>
      </c>
      <c r="H62" s="119">
        <v>97</v>
      </c>
    </row>
    <row r="63" spans="2:8" ht="52.5" customHeight="1" thickBot="1">
      <c r="B63" s="120"/>
      <c r="C63" s="1267" t="s">
        <v>45</v>
      </c>
      <c r="D63" s="1267"/>
      <c r="E63" s="1268"/>
      <c r="F63" s="121">
        <v>2632</v>
      </c>
      <c r="G63" s="121">
        <v>2510</v>
      </c>
      <c r="H63" s="122">
        <v>2500</v>
      </c>
    </row>
    <row r="64" spans="2:8" ht="15" customHeight="1"/>
    <row r="65" ht="0" hidden="1" customHeight="1"/>
    <row r="66" ht="0" hidden="1" customHeight="1"/>
  </sheetData>
  <sheetProtection algorithmName="SHA-512" hashValue="rVRjNvsaekGu5CdMZr5qS4SUpD64SIPDbz52703pslrgW4UQxODLj9IapYXn2xAtJHVr9P3aKECz68ZaTrJhpw==" saltValue="bHzo/dk7YSeeGx0c+zqv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4"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563</v>
      </c>
      <c r="BQ50" s="1288"/>
      <c r="BR50" s="1288"/>
      <c r="BS50" s="1288"/>
      <c r="BT50" s="1288"/>
      <c r="BU50" s="1288"/>
      <c r="BV50" s="1288"/>
      <c r="BW50" s="1288"/>
      <c r="BX50" s="1288" t="s">
        <v>564</v>
      </c>
      <c r="BY50" s="1288"/>
      <c r="BZ50" s="1288"/>
      <c r="CA50" s="1288"/>
      <c r="CB50" s="1288"/>
      <c r="CC50" s="1288"/>
      <c r="CD50" s="1288"/>
      <c r="CE50" s="1288"/>
      <c r="CF50" s="1288" t="s">
        <v>565</v>
      </c>
      <c r="CG50" s="1288"/>
      <c r="CH50" s="1288"/>
      <c r="CI50" s="1288"/>
      <c r="CJ50" s="1288"/>
      <c r="CK50" s="1288"/>
      <c r="CL50" s="1288"/>
      <c r="CM50" s="1288"/>
      <c r="CN50" s="1288" t="s">
        <v>566</v>
      </c>
      <c r="CO50" s="1288"/>
      <c r="CP50" s="1288"/>
      <c r="CQ50" s="1288"/>
      <c r="CR50" s="1288"/>
      <c r="CS50" s="1288"/>
      <c r="CT50" s="1288"/>
      <c r="CU50" s="1288"/>
      <c r="CV50" s="1288" t="s">
        <v>567</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605</v>
      </c>
      <c r="AO51" s="1292"/>
      <c r="AP51" s="1292"/>
      <c r="AQ51" s="1292"/>
      <c r="AR51" s="1292"/>
      <c r="AS51" s="1292"/>
      <c r="AT51" s="1292"/>
      <c r="AU51" s="1292"/>
      <c r="AV51" s="1292"/>
      <c r="AW51" s="1292"/>
      <c r="AX51" s="1292"/>
      <c r="AY51" s="1292"/>
      <c r="AZ51" s="1292"/>
      <c r="BA51" s="1292"/>
      <c r="BB51" s="1292" t="s">
        <v>607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609</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33.1</v>
      </c>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610</v>
      </c>
      <c r="AO55" s="1288"/>
      <c r="AP55" s="1288"/>
      <c r="AQ55" s="1288"/>
      <c r="AR55" s="1288"/>
      <c r="AS55" s="1288"/>
      <c r="AT55" s="1288"/>
      <c r="AU55" s="1288"/>
      <c r="AV55" s="1288"/>
      <c r="AW55" s="1288"/>
      <c r="AX55" s="1288"/>
      <c r="AY55" s="1288"/>
      <c r="AZ55" s="1288"/>
      <c r="BA55" s="1288"/>
      <c r="BB55" s="1292" t="s">
        <v>606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0.8</v>
      </c>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56.2</v>
      </c>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563</v>
      </c>
      <c r="BQ72" s="1288"/>
      <c r="BR72" s="1288"/>
      <c r="BS72" s="1288"/>
      <c r="BT72" s="1288"/>
      <c r="BU72" s="1288"/>
      <c r="BV72" s="1288"/>
      <c r="BW72" s="1288"/>
      <c r="BX72" s="1288" t="s">
        <v>564</v>
      </c>
      <c r="BY72" s="1288"/>
      <c r="BZ72" s="1288"/>
      <c r="CA72" s="1288"/>
      <c r="CB72" s="1288"/>
      <c r="CC72" s="1288"/>
      <c r="CD72" s="1288"/>
      <c r="CE72" s="1288"/>
      <c r="CF72" s="1288" t="s">
        <v>565</v>
      </c>
      <c r="CG72" s="1288"/>
      <c r="CH72" s="1288"/>
      <c r="CI72" s="1288"/>
      <c r="CJ72" s="1288"/>
      <c r="CK72" s="1288"/>
      <c r="CL72" s="1288"/>
      <c r="CM72" s="1288"/>
      <c r="CN72" s="1288" t="s">
        <v>566</v>
      </c>
      <c r="CO72" s="1288"/>
      <c r="CP72" s="1288"/>
      <c r="CQ72" s="1288"/>
      <c r="CR72" s="1288"/>
      <c r="CS72" s="1288"/>
      <c r="CT72" s="1288"/>
      <c r="CU72" s="1288"/>
      <c r="CV72" s="1288" t="s">
        <v>567</v>
      </c>
      <c r="CW72" s="1288"/>
      <c r="CX72" s="1288"/>
      <c r="CY72" s="1288"/>
      <c r="CZ72" s="1288"/>
      <c r="DA72" s="1288"/>
      <c r="DB72" s="1288"/>
      <c r="DC72" s="1288"/>
    </row>
    <row r="73" spans="2:107">
      <c r="B73" s="374"/>
      <c r="G73" s="1295"/>
      <c r="H73" s="1295"/>
      <c r="I73" s="1295"/>
      <c r="J73" s="1295"/>
      <c r="K73" s="1296"/>
      <c r="L73" s="1296"/>
      <c r="M73" s="1296"/>
      <c r="N73" s="1296"/>
      <c r="AM73" s="383"/>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612</v>
      </c>
      <c r="BC75" s="1292"/>
      <c r="BD75" s="1292"/>
      <c r="BE75" s="1292"/>
      <c r="BF75" s="1292"/>
      <c r="BG75" s="1292"/>
      <c r="BH75" s="1292"/>
      <c r="BI75" s="1292"/>
      <c r="BJ75" s="1292"/>
      <c r="BK75" s="1292"/>
      <c r="BL75" s="1292"/>
      <c r="BM75" s="1292"/>
      <c r="BN75" s="1292"/>
      <c r="BO75" s="1292"/>
      <c r="BP75" s="1290">
        <v>3.9</v>
      </c>
      <c r="BQ75" s="1290"/>
      <c r="BR75" s="1290"/>
      <c r="BS75" s="1290"/>
      <c r="BT75" s="1290"/>
      <c r="BU75" s="1290"/>
      <c r="BV75" s="1290"/>
      <c r="BW75" s="1290"/>
      <c r="BX75" s="1290">
        <v>2.7</v>
      </c>
      <c r="BY75" s="1290"/>
      <c r="BZ75" s="1290"/>
      <c r="CA75" s="1290"/>
      <c r="CB75" s="1290"/>
      <c r="CC75" s="1290"/>
      <c r="CD75" s="1290"/>
      <c r="CE75" s="1290"/>
      <c r="CF75" s="1290">
        <v>1.6</v>
      </c>
      <c r="CG75" s="1290"/>
      <c r="CH75" s="1290"/>
      <c r="CI75" s="1290"/>
      <c r="CJ75" s="1290"/>
      <c r="CK75" s="1290"/>
      <c r="CL75" s="1290"/>
      <c r="CM75" s="1290"/>
      <c r="CN75" s="1290">
        <v>1</v>
      </c>
      <c r="CO75" s="1290"/>
      <c r="CP75" s="1290"/>
      <c r="CQ75" s="1290"/>
      <c r="CR75" s="1290"/>
      <c r="CS75" s="1290"/>
      <c r="CT75" s="1290"/>
      <c r="CU75" s="1290"/>
      <c r="CV75" s="1290">
        <v>0.6</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610</v>
      </c>
      <c r="AO77" s="1288"/>
      <c r="AP77" s="1288"/>
      <c r="AQ77" s="1288"/>
      <c r="AR77" s="1288"/>
      <c r="AS77" s="1288"/>
      <c r="AT77" s="1288"/>
      <c r="AU77" s="1288"/>
      <c r="AV77" s="1288"/>
      <c r="AW77" s="1288"/>
      <c r="AX77" s="1288"/>
      <c r="AY77" s="1288"/>
      <c r="AZ77" s="1288"/>
      <c r="BA77" s="1288"/>
      <c r="BB77" s="1292" t="s">
        <v>607</v>
      </c>
      <c r="BC77" s="1292"/>
      <c r="BD77" s="1292"/>
      <c r="BE77" s="1292"/>
      <c r="BF77" s="1292"/>
      <c r="BG77" s="1292"/>
      <c r="BH77" s="1292"/>
      <c r="BI77" s="1292"/>
      <c r="BJ77" s="1292"/>
      <c r="BK77" s="1292"/>
      <c r="BL77" s="1292"/>
      <c r="BM77" s="1292"/>
      <c r="BN77" s="1292"/>
      <c r="BO77" s="1292"/>
      <c r="BP77" s="1290">
        <v>20.5</v>
      </c>
      <c r="BQ77" s="1290"/>
      <c r="BR77" s="1290"/>
      <c r="BS77" s="1290"/>
      <c r="BT77" s="1290"/>
      <c r="BU77" s="1290"/>
      <c r="BV77" s="1290"/>
      <c r="BW77" s="1290"/>
      <c r="BX77" s="1290">
        <v>17.899999999999999</v>
      </c>
      <c r="BY77" s="1290"/>
      <c r="BZ77" s="1290"/>
      <c r="CA77" s="1290"/>
      <c r="CB77" s="1290"/>
      <c r="CC77" s="1290"/>
      <c r="CD77" s="1290"/>
      <c r="CE77" s="1290"/>
      <c r="CF77" s="1290">
        <v>0.8</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612</v>
      </c>
      <c r="BC79" s="1292"/>
      <c r="BD79" s="1292"/>
      <c r="BE79" s="1292"/>
      <c r="BF79" s="1292"/>
      <c r="BG79" s="1292"/>
      <c r="BH79" s="1292"/>
      <c r="BI79" s="1292"/>
      <c r="BJ79" s="1292"/>
      <c r="BK79" s="1292"/>
      <c r="BL79" s="1292"/>
      <c r="BM79" s="1292"/>
      <c r="BN79" s="1292"/>
      <c r="BO79" s="1292"/>
      <c r="BP79" s="1290">
        <v>10.5</v>
      </c>
      <c r="BQ79" s="1290"/>
      <c r="BR79" s="1290"/>
      <c r="BS79" s="1290"/>
      <c r="BT79" s="1290"/>
      <c r="BU79" s="1290"/>
      <c r="BV79" s="1290"/>
      <c r="BW79" s="1290"/>
      <c r="BX79" s="1290">
        <v>9.5</v>
      </c>
      <c r="BY79" s="1290"/>
      <c r="BZ79" s="1290"/>
      <c r="CA79" s="1290"/>
      <c r="CB79" s="1290"/>
      <c r="CC79" s="1290"/>
      <c r="CD79" s="1290"/>
      <c r="CE79" s="1290"/>
      <c r="CF79" s="1290">
        <v>8.1</v>
      </c>
      <c r="CG79" s="1290"/>
      <c r="CH79" s="1290"/>
      <c r="CI79" s="1290"/>
      <c r="CJ79" s="1290"/>
      <c r="CK79" s="1290"/>
      <c r="CL79" s="1290"/>
      <c r="CM79" s="1290"/>
      <c r="CN79" s="1290">
        <v>7.3</v>
      </c>
      <c r="CO79" s="1290"/>
      <c r="CP79" s="1290"/>
      <c r="CQ79" s="1290"/>
      <c r="CR79" s="1290"/>
      <c r="CS79" s="1290"/>
      <c r="CT79" s="1290"/>
      <c r="CU79" s="1290"/>
      <c r="CV79" s="1290">
        <v>7.2</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jWBhMLF5F+rlYNRcGQrTlSGK6PbA6SIwVKk0MS0gj1kpYXlvL/qJgM0WS9UOghYMCDrRQBy5V5o4cnUmOikkw==" saltValue="q1omLqx6JQDU48Drm1P+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E103" zoomScaleNormal="100" zoomScaleSheetLayoutView="70" workbookViewId="0">
      <selection activeCell="AO61" sqref="AO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mWNEceO6fSZovinos0WFVg58cVDqSMBCPAsGb+TReA8yyB5kMVaEe1RObYeO0IT4/nBFLS2xw2A1u2xYuztlQ==" saltValue="tBJSXwAdWYMJOAftvvII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O61" sqref="AO6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LmiAdFyo4Hj2IQmB30Y7/9DAY+1XXyDqVfycOq8V2sRFxl4eaT/rhDUNg5epNy1vD1wlITJHX4FYO6kmjqbrA==" saltValue="I55nZfd57jAODYdmPNqd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86039</v>
      </c>
      <c r="E3" s="141"/>
      <c r="F3" s="142">
        <v>119674</v>
      </c>
      <c r="G3" s="143"/>
      <c r="H3" s="144"/>
    </row>
    <row r="4" spans="1:8">
      <c r="A4" s="145"/>
      <c r="B4" s="146"/>
      <c r="C4" s="147"/>
      <c r="D4" s="148">
        <v>64367</v>
      </c>
      <c r="E4" s="149"/>
      <c r="F4" s="150">
        <v>57803</v>
      </c>
      <c r="G4" s="151"/>
      <c r="H4" s="152"/>
    </row>
    <row r="5" spans="1:8">
      <c r="A5" s="133" t="s">
        <v>555</v>
      </c>
      <c r="B5" s="138"/>
      <c r="C5" s="139"/>
      <c r="D5" s="140">
        <v>34982</v>
      </c>
      <c r="E5" s="141"/>
      <c r="F5" s="142">
        <v>119685</v>
      </c>
      <c r="G5" s="143"/>
      <c r="H5" s="144"/>
    </row>
    <row r="6" spans="1:8">
      <c r="A6" s="145"/>
      <c r="B6" s="146"/>
      <c r="C6" s="147"/>
      <c r="D6" s="148">
        <v>28821</v>
      </c>
      <c r="E6" s="149"/>
      <c r="F6" s="150">
        <v>68464</v>
      </c>
      <c r="G6" s="151"/>
      <c r="H6" s="152"/>
    </row>
    <row r="7" spans="1:8">
      <c r="A7" s="133" t="s">
        <v>556</v>
      </c>
      <c r="B7" s="138"/>
      <c r="C7" s="139"/>
      <c r="D7" s="140">
        <v>50977</v>
      </c>
      <c r="E7" s="141"/>
      <c r="F7" s="142">
        <v>128611</v>
      </c>
      <c r="G7" s="143"/>
      <c r="H7" s="144"/>
    </row>
    <row r="8" spans="1:8">
      <c r="A8" s="145"/>
      <c r="B8" s="146"/>
      <c r="C8" s="147"/>
      <c r="D8" s="148">
        <v>42506</v>
      </c>
      <c r="E8" s="149"/>
      <c r="F8" s="150">
        <v>61552</v>
      </c>
      <c r="G8" s="151"/>
      <c r="H8" s="152"/>
    </row>
    <row r="9" spans="1:8">
      <c r="A9" s="133" t="s">
        <v>557</v>
      </c>
      <c r="B9" s="138"/>
      <c r="C9" s="139"/>
      <c r="D9" s="140">
        <v>96511</v>
      </c>
      <c r="E9" s="141"/>
      <c r="F9" s="142">
        <v>138651</v>
      </c>
      <c r="G9" s="143"/>
      <c r="H9" s="144"/>
    </row>
    <row r="10" spans="1:8">
      <c r="A10" s="145"/>
      <c r="B10" s="146"/>
      <c r="C10" s="147"/>
      <c r="D10" s="148">
        <v>81551</v>
      </c>
      <c r="E10" s="149"/>
      <c r="F10" s="150">
        <v>71211</v>
      </c>
      <c r="G10" s="151"/>
      <c r="H10" s="152"/>
    </row>
    <row r="11" spans="1:8">
      <c r="A11" s="133" t="s">
        <v>558</v>
      </c>
      <c r="B11" s="138"/>
      <c r="C11" s="139"/>
      <c r="D11" s="140">
        <v>24842</v>
      </c>
      <c r="E11" s="141"/>
      <c r="F11" s="142">
        <v>122882</v>
      </c>
      <c r="G11" s="143"/>
      <c r="H11" s="144"/>
    </row>
    <row r="12" spans="1:8">
      <c r="A12" s="145"/>
      <c r="B12" s="146"/>
      <c r="C12" s="153"/>
      <c r="D12" s="148">
        <v>19782</v>
      </c>
      <c r="E12" s="149"/>
      <c r="F12" s="150">
        <v>65785</v>
      </c>
      <c r="G12" s="151"/>
      <c r="H12" s="152"/>
    </row>
    <row r="13" spans="1:8">
      <c r="A13" s="133"/>
      <c r="B13" s="138"/>
      <c r="C13" s="154"/>
      <c r="D13" s="155">
        <v>58670</v>
      </c>
      <c r="E13" s="156"/>
      <c r="F13" s="157">
        <v>125901</v>
      </c>
      <c r="G13" s="158"/>
      <c r="H13" s="144"/>
    </row>
    <row r="14" spans="1:8">
      <c r="A14" s="145"/>
      <c r="B14" s="146"/>
      <c r="C14" s="147"/>
      <c r="D14" s="148">
        <v>47405</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5.14</v>
      </c>
      <c r="C19" s="159">
        <f>ROUND(VALUE(SUBSTITUTE(実質収支比率等に係る経年分析!G$48,"▲","-")),2)</f>
        <v>3.88</v>
      </c>
      <c r="D19" s="159">
        <f>ROUND(VALUE(SUBSTITUTE(実質収支比率等に係る経年分析!H$48,"▲","-")),2)</f>
        <v>7.11</v>
      </c>
      <c r="E19" s="159">
        <f>ROUND(VALUE(SUBSTITUTE(実質収支比率等に係る経年分析!I$48,"▲","-")),2)</f>
        <v>1.94</v>
      </c>
      <c r="F19" s="159">
        <f>ROUND(VALUE(SUBSTITUTE(実質収支比率等に係る経年分析!J$48,"▲","-")),2)</f>
        <v>5.64</v>
      </c>
    </row>
    <row r="20" spans="1:11">
      <c r="A20" s="159" t="s">
        <v>49</v>
      </c>
      <c r="B20" s="159">
        <f>ROUND(VALUE(SUBSTITUTE(実質収支比率等に係る経年分析!F$47,"▲","-")),2)</f>
        <v>58.52</v>
      </c>
      <c r="C20" s="159">
        <f>ROUND(VALUE(SUBSTITUTE(実質収支比率等に係る経年分析!G$47,"▲","-")),2)</f>
        <v>58.71</v>
      </c>
      <c r="D20" s="159">
        <f>ROUND(VALUE(SUBSTITUTE(実質収支比率等に係る経年分析!H$47,"▲","-")),2)</f>
        <v>55.82</v>
      </c>
      <c r="E20" s="159">
        <f>ROUND(VALUE(SUBSTITUTE(実質収支比率等に係る経年分析!I$47,"▲","-")),2)</f>
        <v>61.04</v>
      </c>
      <c r="F20" s="159">
        <f>ROUND(VALUE(SUBSTITUTE(実質収支比率等に係る経年分析!J$47,"▲","-")),2)</f>
        <v>60.21</v>
      </c>
    </row>
    <row r="21" spans="1:11">
      <c r="A21" s="159" t="s">
        <v>50</v>
      </c>
      <c r="B21" s="159">
        <f>IF(ISNUMBER(VALUE(SUBSTITUTE(実質収支比率等に係る経年分析!F$49,"▲","-"))),ROUND(VALUE(SUBSTITUTE(実質収支比率等に係る経年分析!F$49,"▲","-")),2),NA())</f>
        <v>14.36</v>
      </c>
      <c r="C21" s="159">
        <f>IF(ISNUMBER(VALUE(SUBSTITUTE(実質収支比率等に係る経年分析!G$49,"▲","-"))),ROUND(VALUE(SUBSTITUTE(実質収支比率等に係る経年分析!G$49,"▲","-")),2),NA())</f>
        <v>8.7799999999999994</v>
      </c>
      <c r="D21" s="159">
        <f>IF(ISNUMBER(VALUE(SUBSTITUTE(実質収支比率等に係る経年分析!H$49,"▲","-"))),ROUND(VALUE(SUBSTITUTE(実質収支比率等に係る経年分析!H$49,"▲","-")),2),NA())</f>
        <v>1.07</v>
      </c>
      <c r="E21" s="159">
        <f>IF(ISNUMBER(VALUE(SUBSTITUTE(実質収支比率等に係る経年分析!I$49,"▲","-"))),ROUND(VALUE(SUBSTITUTE(実質収支比率等に係る経年分析!I$49,"▲","-")),2),NA())</f>
        <v>5.29</v>
      </c>
      <c r="F21" s="159">
        <f>IF(ISNUMBER(VALUE(SUBSTITUTE(実質収支比率等に係る経年分析!J$49,"▲","-"))),ROUND(VALUE(SUBSTITUTE(実質収支比率等に係る経年分析!J$49,"▲","-")),2),NA())</f>
        <v>2.15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0.14000000000000001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0.57999999999999996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5.63</v>
      </c>
    </row>
    <row r="36" spans="1:16">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#VALUE!</v>
      </c>
      <c r="G36" s="160" t="e">
        <f>IF(ROUND(VALUE(SUBSTITUTE(連結実質赤字比率に係る赤字・黒字の構成分析!H$34,"▲", "-")), 2) &gt;= 0, ABS(ROUND(VALUE(SUBSTITUTE(連結実質赤字比率に係る赤字・黒字の構成分析!H$34,"▲", "-")), 2)), NA())</f>
        <v>#VALUE!</v>
      </c>
      <c r="H36" s="160" t="e">
        <f>IF(ROUND(VALUE(SUBSTITUTE(連結実質赤字比率に係る赤字・黒字の構成分析!I$34,"▲", "-")), 2) &lt; 0, ABS(ROUND(VALUE(SUBSTITUTE(連結実質赤字比率に係る赤字・黒字の構成分析!I$34,"▲", "-")), 2)), NA())</f>
        <v>#VALUE!</v>
      </c>
      <c r="I36" s="160" t="e">
        <f>IF(ROUND(VALUE(SUBSTITUTE(連結実質赤字比率に係る赤字・黒字の構成分析!I$34,"▲", "-")), 2) &gt;= 0, ABS(ROUND(VALUE(SUBSTITUTE(連結実質赤字比率に係る赤字・黒字の構成分析!I$34,"▲", "-")), 2)), NA())</f>
        <v>#VALUE!</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15.92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407</v>
      </c>
      <c r="E42" s="161"/>
      <c r="F42" s="161"/>
      <c r="G42" s="161">
        <f>'実質公債費比率（分子）の構造'!L$52</f>
        <v>414</v>
      </c>
      <c r="H42" s="161"/>
      <c r="I42" s="161"/>
      <c r="J42" s="161">
        <f>'実質公債費比率（分子）の構造'!M$52</f>
        <v>406</v>
      </c>
      <c r="K42" s="161"/>
      <c r="L42" s="161"/>
      <c r="M42" s="161">
        <f>'実質公債費比率（分子）の構造'!N$52</f>
        <v>401</v>
      </c>
      <c r="N42" s="161"/>
      <c r="O42" s="161"/>
      <c r="P42" s="161">
        <f>'実質公債費比率（分子）の構造'!O$52</f>
        <v>393</v>
      </c>
    </row>
    <row r="43" spans="1:16">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8</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3</v>
      </c>
      <c r="C45" s="161"/>
      <c r="D45" s="161"/>
      <c r="E45" s="161">
        <f>'実質公債費比率（分子）の構造'!L$49</f>
        <v>1</v>
      </c>
      <c r="F45" s="161"/>
      <c r="G45" s="161"/>
      <c r="H45" s="161">
        <f>'実質公債費比率（分子）の構造'!M$49</f>
        <v>2</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213</v>
      </c>
      <c r="C46" s="161"/>
      <c r="D46" s="161"/>
      <c r="E46" s="161">
        <f>'実質公債費比率（分子）の構造'!L$48</f>
        <v>215</v>
      </c>
      <c r="F46" s="161"/>
      <c r="G46" s="161"/>
      <c r="H46" s="161">
        <f>'実質公債費比率（分子）の構造'!M$48</f>
        <v>216</v>
      </c>
      <c r="I46" s="161"/>
      <c r="J46" s="161"/>
      <c r="K46" s="161">
        <f>'実質公債費比率（分子）の構造'!N$48</f>
        <v>249</v>
      </c>
      <c r="L46" s="161"/>
      <c r="M46" s="161"/>
      <c r="N46" s="161">
        <f>'実質公債費比率（分子）の構造'!O$48</f>
        <v>187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245</v>
      </c>
      <c r="C49" s="161"/>
      <c r="D49" s="161"/>
      <c r="E49" s="161">
        <f>'実質公債費比率（分子）の構造'!L$45</f>
        <v>217</v>
      </c>
      <c r="F49" s="161"/>
      <c r="G49" s="161"/>
      <c r="H49" s="161">
        <f>'実質公債費比率（分子）の構造'!M$45</f>
        <v>201</v>
      </c>
      <c r="I49" s="161"/>
      <c r="J49" s="161"/>
      <c r="K49" s="161">
        <f>'実質公債費比率（分子）の構造'!N$45</f>
        <v>176</v>
      </c>
      <c r="L49" s="161"/>
      <c r="M49" s="161"/>
      <c r="N49" s="161">
        <f>'実質公債費比率（分子）の構造'!O$45</f>
        <v>203</v>
      </c>
      <c r="O49" s="161"/>
      <c r="P49" s="161"/>
    </row>
    <row r="50" spans="1:16">
      <c r="A50" s="161" t="s">
        <v>65</v>
      </c>
      <c r="B50" s="161" t="e">
        <f>NA()</f>
        <v>#N/A</v>
      </c>
      <c r="C50" s="161">
        <f>IF(ISNUMBER('実質公債費比率（分子）の構造'!K$53),'実質公債費比率（分子）の構造'!K$53,NA())</f>
        <v>62</v>
      </c>
      <c r="D50" s="161" t="e">
        <f>NA()</f>
        <v>#N/A</v>
      </c>
      <c r="E50" s="161" t="e">
        <f>NA()</f>
        <v>#N/A</v>
      </c>
      <c r="F50" s="161">
        <f>IF(ISNUMBER('実質公債費比率（分子）の構造'!L$53),'実質公債費比率（分子）の構造'!L$53,NA())</f>
        <v>20</v>
      </c>
      <c r="G50" s="161" t="e">
        <f>NA()</f>
        <v>#N/A</v>
      </c>
      <c r="H50" s="161" t="e">
        <f>NA()</f>
        <v>#N/A</v>
      </c>
      <c r="I50" s="161">
        <f>IF(ISNUMBER('実質公債費比率（分子）の構造'!M$53),'実質公債費比率（分子）の構造'!M$53,NA())</f>
        <v>14</v>
      </c>
      <c r="J50" s="161" t="e">
        <f>NA()</f>
        <v>#N/A</v>
      </c>
      <c r="K50" s="161" t="e">
        <f>NA()</f>
        <v>#N/A</v>
      </c>
      <c r="L50" s="161">
        <f>IF(ISNUMBER('実質公債費比率（分子）の構造'!N$53),'実質公債費比率（分子）の構造'!N$53,NA())</f>
        <v>26</v>
      </c>
      <c r="M50" s="161" t="e">
        <f>NA()</f>
        <v>#N/A</v>
      </c>
      <c r="N50" s="161" t="e">
        <f>NA()</f>
        <v>#N/A</v>
      </c>
      <c r="O50" s="161">
        <f>IF(ISNUMBER('実質公債費比率（分子）の構造'!O$53),'実質公債費比率（分子）の構造'!O$53,NA())</f>
        <v>-1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4131</v>
      </c>
      <c r="E56" s="160"/>
      <c r="F56" s="160"/>
      <c r="G56" s="160">
        <f>'将来負担比率（分子）の構造'!J$52</f>
        <v>4009</v>
      </c>
      <c r="H56" s="160"/>
      <c r="I56" s="160"/>
      <c r="J56" s="160">
        <f>'将来負担比率（分子）の構造'!K$52</f>
        <v>3914</v>
      </c>
      <c r="K56" s="160"/>
      <c r="L56" s="160"/>
      <c r="M56" s="160">
        <f>'将来負担比率（分子）の構造'!L$52</f>
        <v>3881</v>
      </c>
      <c r="N56" s="160"/>
      <c r="O56" s="160"/>
      <c r="P56" s="160">
        <f>'将来負担比率（分子）の構造'!M$52</f>
        <v>3684</v>
      </c>
    </row>
    <row r="57" spans="1:16">
      <c r="A57" s="160" t="s">
        <v>36</v>
      </c>
      <c r="B57" s="160"/>
      <c r="C57" s="160"/>
      <c r="D57" s="160">
        <f>'将来負担比率（分子）の構造'!I$51</f>
        <v>19</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2814</v>
      </c>
      <c r="E58" s="160"/>
      <c r="F58" s="160"/>
      <c r="G58" s="160">
        <f>'将来負担比率（分子）の構造'!J$50</f>
        <v>2990</v>
      </c>
      <c r="H58" s="160"/>
      <c r="I58" s="160"/>
      <c r="J58" s="160">
        <f>'将来負担比率（分子）の構造'!K$50</f>
        <v>2839</v>
      </c>
      <c r="K58" s="160"/>
      <c r="L58" s="160"/>
      <c r="M58" s="160">
        <f>'将来負担比率（分子）の構造'!L$50</f>
        <v>2839</v>
      </c>
      <c r="N58" s="160"/>
      <c r="O58" s="160"/>
      <c r="P58" s="160">
        <f>'将来負担比率（分子）の構造'!M$50</f>
        <v>2758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602</v>
      </c>
      <c r="C62" s="160"/>
      <c r="D62" s="160"/>
      <c r="E62" s="160">
        <f>'将来負担比率（分子）の構造'!J$45</f>
        <v>549</v>
      </c>
      <c r="F62" s="160"/>
      <c r="G62" s="160"/>
      <c r="H62" s="160">
        <f>'将来負担比率（分子）の構造'!K$45</f>
        <v>476</v>
      </c>
      <c r="I62" s="160"/>
      <c r="J62" s="160"/>
      <c r="K62" s="160">
        <f>'将来負担比率（分子）の構造'!L$45</f>
        <v>414</v>
      </c>
      <c r="L62" s="160"/>
      <c r="M62" s="160"/>
      <c r="N62" s="160">
        <f>'将来負担比率（分子）の構造'!M$45</f>
        <v>403</v>
      </c>
      <c r="O62" s="160"/>
      <c r="P62" s="160"/>
    </row>
    <row r="63" spans="1:16">
      <c r="A63" s="160" t="s">
        <v>28</v>
      </c>
      <c r="B63" s="160">
        <f>'将来負担比率（分子）の構造'!I$44</f>
        <v>3</v>
      </c>
      <c r="C63" s="160"/>
      <c r="D63" s="160"/>
      <c r="E63" s="160" t="str">
        <f>'将来負担比率（分子）の構造'!J$44</f>
        <v>-</v>
      </c>
      <c r="F63" s="160"/>
      <c r="G63" s="160"/>
      <c r="H63" s="160" t="str">
        <f>'将来負担比率（分子）の構造'!K$44</f>
        <v>-</v>
      </c>
      <c r="I63" s="160"/>
      <c r="J63" s="160"/>
      <c r="K63" s="160">
        <f>'将来負担比率（分子）の構造'!L$44</f>
        <v>37</v>
      </c>
      <c r="L63" s="160"/>
      <c r="M63" s="160"/>
      <c r="N63" s="160">
        <f>'将来負担比率（分子）の構造'!M$44</f>
        <v>37</v>
      </c>
      <c r="O63" s="160"/>
      <c r="P63" s="160"/>
    </row>
    <row r="64" spans="1:16">
      <c r="A64" s="160" t="s">
        <v>27</v>
      </c>
      <c r="B64" s="160">
        <f>'将来負担比率（分子）の構造'!I$43</f>
        <v>2466</v>
      </c>
      <c r="C64" s="160"/>
      <c r="D64" s="160"/>
      <c r="E64" s="160">
        <f>'将来負担比率（分子）の構造'!J$43</f>
        <v>2503</v>
      </c>
      <c r="F64" s="160"/>
      <c r="G64" s="160"/>
      <c r="H64" s="160">
        <f>'将来負担比率（分子）の構造'!K$43</f>
        <v>2596</v>
      </c>
      <c r="I64" s="160"/>
      <c r="J64" s="160"/>
      <c r="K64" s="160">
        <f>'将来負担比率（分子）の構造'!L$43</f>
        <v>2639</v>
      </c>
      <c r="L64" s="160"/>
      <c r="M64" s="160"/>
      <c r="N64" s="160">
        <f>'将来負担比率（分子）の構造'!M$43</f>
        <v>2443</v>
      </c>
      <c r="O64" s="160"/>
      <c r="P64" s="160"/>
    </row>
    <row r="65" spans="1:16">
      <c r="A65" s="160" t="s">
        <v>26</v>
      </c>
      <c r="B65" s="160">
        <f>'将来負担比率（分子）の構造'!I$42</f>
        <v>10</v>
      </c>
      <c r="C65" s="160"/>
      <c r="D65" s="160"/>
      <c r="E65" s="160">
        <f>'将来負担比率（分子）の構造'!J$42</f>
        <v>9</v>
      </c>
      <c r="F65" s="160"/>
      <c r="G65" s="160"/>
      <c r="H65" s="160">
        <f>'将来負担比率（分子）の構造'!K$42</f>
        <v>8</v>
      </c>
      <c r="I65" s="160"/>
      <c r="J65" s="160"/>
      <c r="K65" s="160">
        <f>'将来負担比率（分子）の構造'!L$42</f>
        <v>6</v>
      </c>
      <c r="L65" s="160"/>
      <c r="M65" s="160"/>
      <c r="N65" s="160">
        <f>'将来負担比率（分子）の構造'!M$42</f>
        <v>5</v>
      </c>
      <c r="O65" s="160"/>
      <c r="P65" s="160"/>
    </row>
    <row r="66" spans="1:16">
      <c r="A66" s="160" t="s">
        <v>25</v>
      </c>
      <c r="B66" s="160">
        <f>'将来負担比率（分子）の構造'!I$41</f>
        <v>2325</v>
      </c>
      <c r="C66" s="160"/>
      <c r="D66" s="160"/>
      <c r="E66" s="160">
        <f>'将来負担比率（分子）の構造'!J$41</f>
        <v>2112</v>
      </c>
      <c r="F66" s="160"/>
      <c r="G66" s="160"/>
      <c r="H66" s="160">
        <f>'将来負担比率（分子）の構造'!K$41</f>
        <v>2101</v>
      </c>
      <c r="I66" s="160"/>
      <c r="J66" s="160"/>
      <c r="K66" s="160">
        <f>'将来負担比率（分子）の構造'!L$41</f>
        <v>2157</v>
      </c>
      <c r="L66" s="160"/>
      <c r="M66" s="160"/>
      <c r="N66" s="160">
        <f>'将来負担比率（分子）の構造'!M$41</f>
        <v>2101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1330</v>
      </c>
      <c r="C72" s="164">
        <f>基金残高に係る経年分析!G55</f>
        <v>1416</v>
      </c>
      <c r="D72" s="164">
        <f>基金残高に係る経年分析!H55</f>
        <v>1382</v>
      </c>
    </row>
    <row r="73" spans="1:16">
      <c r="A73" s="163" t="s">
        <v>72</v>
      </c>
      <c r="B73" s="164">
        <f>基金残高に係る経年分析!F56</f>
        <v>365</v>
      </c>
      <c r="C73" s="164">
        <f>基金残高に係る経年分析!G56</f>
        <v>204</v>
      </c>
      <c r="D73" s="164">
        <f>基金残高に係る経年分析!H56</f>
        <v>238</v>
      </c>
    </row>
    <row r="74" spans="1:16">
      <c r="A74" s="163" t="s">
        <v>73</v>
      </c>
      <c r="B74" s="164">
        <f>基金残高に係る経年分析!F57</f>
        <v>938</v>
      </c>
      <c r="C74" s="164">
        <f>基金残高に係る経年分析!G57</f>
        <v>889</v>
      </c>
      <c r="D74" s="164">
        <f>基金残高に係る経年分析!H57</f>
        <v>880</v>
      </c>
    </row>
  </sheetData>
  <sheetProtection algorithmName="SHA-512" hashValue="HFtNr2RvWUHB1d5yKBZFijKzpvESOoT5OSJkp1n8OLEIXkMgFcG8mW/YSYN9gd9uWe8I/6gWFZ9MZ/Mq38cshw==" saltValue="Z0gsRqacjAITi+feBGYG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961655</v>
      </c>
      <c r="S5" s="649"/>
      <c r="T5" s="649"/>
      <c r="U5" s="649"/>
      <c r="V5" s="649"/>
      <c r="W5" s="649"/>
      <c r="X5" s="649"/>
      <c r="Y5" s="650"/>
      <c r="Z5" s="651">
        <v>25.2</v>
      </c>
      <c r="AA5" s="651"/>
      <c r="AB5" s="651"/>
      <c r="AC5" s="651"/>
      <c r="AD5" s="652">
        <v>961655</v>
      </c>
      <c r="AE5" s="652"/>
      <c r="AF5" s="652"/>
      <c r="AG5" s="652"/>
      <c r="AH5" s="652"/>
      <c r="AI5" s="652"/>
      <c r="AJ5" s="652"/>
      <c r="AK5" s="652"/>
      <c r="AL5" s="653">
        <v>43.5</v>
      </c>
      <c r="AM5" s="654"/>
      <c r="AN5" s="654"/>
      <c r="AO5" s="655"/>
      <c r="AP5" s="645" t="s">
        <v>221</v>
      </c>
      <c r="AQ5" s="646"/>
      <c r="AR5" s="646"/>
      <c r="AS5" s="646"/>
      <c r="AT5" s="646"/>
      <c r="AU5" s="646"/>
      <c r="AV5" s="646"/>
      <c r="AW5" s="646"/>
      <c r="AX5" s="646"/>
      <c r="AY5" s="646"/>
      <c r="AZ5" s="646"/>
      <c r="BA5" s="646"/>
      <c r="BB5" s="646"/>
      <c r="BC5" s="646"/>
      <c r="BD5" s="646"/>
      <c r="BE5" s="646"/>
      <c r="BF5" s="647"/>
      <c r="BG5" s="659">
        <v>961655</v>
      </c>
      <c r="BH5" s="660"/>
      <c r="BI5" s="660"/>
      <c r="BJ5" s="660"/>
      <c r="BK5" s="660"/>
      <c r="BL5" s="660"/>
      <c r="BM5" s="660"/>
      <c r="BN5" s="661"/>
      <c r="BO5" s="662">
        <v>100</v>
      </c>
      <c r="BP5" s="662"/>
      <c r="BQ5" s="662"/>
      <c r="BR5" s="662"/>
      <c r="BS5" s="663">
        <v>64</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24919</v>
      </c>
      <c r="S6" s="660"/>
      <c r="T6" s="660"/>
      <c r="U6" s="660"/>
      <c r="V6" s="660"/>
      <c r="W6" s="660"/>
      <c r="X6" s="660"/>
      <c r="Y6" s="661"/>
      <c r="Z6" s="662">
        <v>0.7</v>
      </c>
      <c r="AA6" s="662"/>
      <c r="AB6" s="662"/>
      <c r="AC6" s="662"/>
      <c r="AD6" s="663">
        <v>24919</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961655</v>
      </c>
      <c r="BH6" s="660"/>
      <c r="BI6" s="660"/>
      <c r="BJ6" s="660"/>
      <c r="BK6" s="660"/>
      <c r="BL6" s="660"/>
      <c r="BM6" s="660"/>
      <c r="BN6" s="661"/>
      <c r="BO6" s="662">
        <v>100</v>
      </c>
      <c r="BP6" s="662"/>
      <c r="BQ6" s="662"/>
      <c r="BR6" s="662"/>
      <c r="BS6" s="663">
        <v>64</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57482</v>
      </c>
      <c r="CS6" s="660"/>
      <c r="CT6" s="660"/>
      <c r="CU6" s="660"/>
      <c r="CV6" s="660"/>
      <c r="CW6" s="660"/>
      <c r="CX6" s="660"/>
      <c r="CY6" s="661"/>
      <c r="CZ6" s="653">
        <v>1.6</v>
      </c>
      <c r="DA6" s="654"/>
      <c r="DB6" s="654"/>
      <c r="DC6" s="673"/>
      <c r="DD6" s="668" t="s">
        <v>171</v>
      </c>
      <c r="DE6" s="660"/>
      <c r="DF6" s="660"/>
      <c r="DG6" s="660"/>
      <c r="DH6" s="660"/>
      <c r="DI6" s="660"/>
      <c r="DJ6" s="660"/>
      <c r="DK6" s="660"/>
      <c r="DL6" s="660"/>
      <c r="DM6" s="660"/>
      <c r="DN6" s="660"/>
      <c r="DO6" s="660"/>
      <c r="DP6" s="661"/>
      <c r="DQ6" s="668">
        <v>57482</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1369</v>
      </c>
      <c r="S7" s="660"/>
      <c r="T7" s="660"/>
      <c r="U7" s="660"/>
      <c r="V7" s="660"/>
      <c r="W7" s="660"/>
      <c r="X7" s="660"/>
      <c r="Y7" s="661"/>
      <c r="Z7" s="662">
        <v>0</v>
      </c>
      <c r="AA7" s="662"/>
      <c r="AB7" s="662"/>
      <c r="AC7" s="662"/>
      <c r="AD7" s="663">
        <v>1369</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339732</v>
      </c>
      <c r="BH7" s="660"/>
      <c r="BI7" s="660"/>
      <c r="BJ7" s="660"/>
      <c r="BK7" s="660"/>
      <c r="BL7" s="660"/>
      <c r="BM7" s="660"/>
      <c r="BN7" s="661"/>
      <c r="BO7" s="662">
        <v>35.299999999999997</v>
      </c>
      <c r="BP7" s="662"/>
      <c r="BQ7" s="662"/>
      <c r="BR7" s="662"/>
      <c r="BS7" s="663">
        <v>64</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686911</v>
      </c>
      <c r="CS7" s="660"/>
      <c r="CT7" s="660"/>
      <c r="CU7" s="660"/>
      <c r="CV7" s="660"/>
      <c r="CW7" s="660"/>
      <c r="CX7" s="660"/>
      <c r="CY7" s="661"/>
      <c r="CZ7" s="662">
        <v>18.899999999999999</v>
      </c>
      <c r="DA7" s="662"/>
      <c r="DB7" s="662"/>
      <c r="DC7" s="662"/>
      <c r="DD7" s="668">
        <v>5152</v>
      </c>
      <c r="DE7" s="660"/>
      <c r="DF7" s="660"/>
      <c r="DG7" s="660"/>
      <c r="DH7" s="660"/>
      <c r="DI7" s="660"/>
      <c r="DJ7" s="660"/>
      <c r="DK7" s="660"/>
      <c r="DL7" s="660"/>
      <c r="DM7" s="660"/>
      <c r="DN7" s="660"/>
      <c r="DO7" s="660"/>
      <c r="DP7" s="661"/>
      <c r="DQ7" s="668">
        <v>529290</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3330</v>
      </c>
      <c r="S8" s="660"/>
      <c r="T8" s="660"/>
      <c r="U8" s="660"/>
      <c r="V8" s="660"/>
      <c r="W8" s="660"/>
      <c r="X8" s="660"/>
      <c r="Y8" s="661"/>
      <c r="Z8" s="662">
        <v>0.1</v>
      </c>
      <c r="AA8" s="662"/>
      <c r="AB8" s="662"/>
      <c r="AC8" s="662"/>
      <c r="AD8" s="663">
        <v>3330</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11512</v>
      </c>
      <c r="BH8" s="660"/>
      <c r="BI8" s="660"/>
      <c r="BJ8" s="660"/>
      <c r="BK8" s="660"/>
      <c r="BL8" s="660"/>
      <c r="BM8" s="660"/>
      <c r="BN8" s="661"/>
      <c r="BO8" s="662">
        <v>1.2</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1244180</v>
      </c>
      <c r="CS8" s="660"/>
      <c r="CT8" s="660"/>
      <c r="CU8" s="660"/>
      <c r="CV8" s="660"/>
      <c r="CW8" s="660"/>
      <c r="CX8" s="660"/>
      <c r="CY8" s="661"/>
      <c r="CZ8" s="662">
        <v>34.200000000000003</v>
      </c>
      <c r="DA8" s="662"/>
      <c r="DB8" s="662"/>
      <c r="DC8" s="662"/>
      <c r="DD8" s="668">
        <v>3331</v>
      </c>
      <c r="DE8" s="660"/>
      <c r="DF8" s="660"/>
      <c r="DG8" s="660"/>
      <c r="DH8" s="660"/>
      <c r="DI8" s="660"/>
      <c r="DJ8" s="660"/>
      <c r="DK8" s="660"/>
      <c r="DL8" s="660"/>
      <c r="DM8" s="660"/>
      <c r="DN8" s="660"/>
      <c r="DO8" s="660"/>
      <c r="DP8" s="661"/>
      <c r="DQ8" s="668">
        <v>687155</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4043</v>
      </c>
      <c r="S9" s="660"/>
      <c r="T9" s="660"/>
      <c r="U9" s="660"/>
      <c r="V9" s="660"/>
      <c r="W9" s="660"/>
      <c r="X9" s="660"/>
      <c r="Y9" s="661"/>
      <c r="Z9" s="662">
        <v>0.1</v>
      </c>
      <c r="AA9" s="662"/>
      <c r="AB9" s="662"/>
      <c r="AC9" s="662"/>
      <c r="AD9" s="663">
        <v>4043</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264565</v>
      </c>
      <c r="BH9" s="660"/>
      <c r="BI9" s="660"/>
      <c r="BJ9" s="660"/>
      <c r="BK9" s="660"/>
      <c r="BL9" s="660"/>
      <c r="BM9" s="660"/>
      <c r="BN9" s="661"/>
      <c r="BO9" s="662">
        <v>27.5</v>
      </c>
      <c r="BP9" s="662"/>
      <c r="BQ9" s="662"/>
      <c r="BR9" s="662"/>
      <c r="BS9" s="668" t="s">
        <v>122</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302367</v>
      </c>
      <c r="CS9" s="660"/>
      <c r="CT9" s="660"/>
      <c r="CU9" s="660"/>
      <c r="CV9" s="660"/>
      <c r="CW9" s="660"/>
      <c r="CX9" s="660"/>
      <c r="CY9" s="661"/>
      <c r="CZ9" s="662">
        <v>8.3000000000000007</v>
      </c>
      <c r="DA9" s="662"/>
      <c r="DB9" s="662"/>
      <c r="DC9" s="662"/>
      <c r="DD9" s="668">
        <v>2026</v>
      </c>
      <c r="DE9" s="660"/>
      <c r="DF9" s="660"/>
      <c r="DG9" s="660"/>
      <c r="DH9" s="660"/>
      <c r="DI9" s="660"/>
      <c r="DJ9" s="660"/>
      <c r="DK9" s="660"/>
      <c r="DL9" s="660"/>
      <c r="DM9" s="660"/>
      <c r="DN9" s="660"/>
      <c r="DO9" s="660"/>
      <c r="DP9" s="661"/>
      <c r="DQ9" s="668">
        <v>284345</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23330</v>
      </c>
      <c r="BH10" s="660"/>
      <c r="BI10" s="660"/>
      <c r="BJ10" s="660"/>
      <c r="BK10" s="660"/>
      <c r="BL10" s="660"/>
      <c r="BM10" s="660"/>
      <c r="BN10" s="661"/>
      <c r="BO10" s="662">
        <v>2.4</v>
      </c>
      <c r="BP10" s="662"/>
      <c r="BQ10" s="662"/>
      <c r="BR10" s="662"/>
      <c r="BS10" s="668" t="s">
        <v>171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2231</v>
      </c>
      <c r="CS10" s="660"/>
      <c r="CT10" s="660"/>
      <c r="CU10" s="660"/>
      <c r="CV10" s="660"/>
      <c r="CW10" s="660"/>
      <c r="CX10" s="660"/>
      <c r="CY10" s="661"/>
      <c r="CZ10" s="662">
        <v>0.1</v>
      </c>
      <c r="DA10" s="662"/>
      <c r="DB10" s="662"/>
      <c r="DC10" s="662"/>
      <c r="DD10" s="668" t="s">
        <v>240</v>
      </c>
      <c r="DE10" s="660"/>
      <c r="DF10" s="660"/>
      <c r="DG10" s="660"/>
      <c r="DH10" s="660"/>
      <c r="DI10" s="660"/>
      <c r="DJ10" s="660"/>
      <c r="DK10" s="660"/>
      <c r="DL10" s="660"/>
      <c r="DM10" s="660"/>
      <c r="DN10" s="660"/>
      <c r="DO10" s="660"/>
      <c r="DP10" s="661"/>
      <c r="DQ10" s="668">
        <v>2231</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171</v>
      </c>
      <c r="AA11" s="662"/>
      <c r="AB11" s="662"/>
      <c r="AC11" s="662"/>
      <c r="AD11" s="663" t="s">
        <v>122</v>
      </c>
      <c r="AE11" s="663"/>
      <c r="AF11" s="663"/>
      <c r="AG11" s="663"/>
      <c r="AH11" s="663"/>
      <c r="AI11" s="663"/>
      <c r="AJ11" s="663"/>
      <c r="AK11" s="663"/>
      <c r="AL11" s="664" t="s">
        <v>171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40325</v>
      </c>
      <c r="BH11" s="660"/>
      <c r="BI11" s="660"/>
      <c r="BJ11" s="660"/>
      <c r="BK11" s="660"/>
      <c r="BL11" s="660"/>
      <c r="BM11" s="660"/>
      <c r="BN11" s="661"/>
      <c r="BO11" s="662">
        <v>4.2</v>
      </c>
      <c r="BP11" s="662"/>
      <c r="BQ11" s="662"/>
      <c r="BR11" s="662"/>
      <c r="BS11" s="668">
        <v>64</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81155</v>
      </c>
      <c r="CS11" s="660"/>
      <c r="CT11" s="660"/>
      <c r="CU11" s="660"/>
      <c r="CV11" s="660"/>
      <c r="CW11" s="660"/>
      <c r="CX11" s="660"/>
      <c r="CY11" s="661"/>
      <c r="CZ11" s="662">
        <v>2.2000000000000002</v>
      </c>
      <c r="DA11" s="662"/>
      <c r="DB11" s="662"/>
      <c r="DC11" s="662"/>
      <c r="DD11" s="668">
        <v>12189</v>
      </c>
      <c r="DE11" s="660"/>
      <c r="DF11" s="660"/>
      <c r="DG11" s="660"/>
      <c r="DH11" s="660"/>
      <c r="DI11" s="660"/>
      <c r="DJ11" s="660"/>
      <c r="DK11" s="660"/>
      <c r="DL11" s="660"/>
      <c r="DM11" s="660"/>
      <c r="DN11" s="660"/>
      <c r="DO11" s="660"/>
      <c r="DP11" s="661"/>
      <c r="DQ11" s="668">
        <v>51181</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119039</v>
      </c>
      <c r="S12" s="660"/>
      <c r="T12" s="660"/>
      <c r="U12" s="660"/>
      <c r="V12" s="660"/>
      <c r="W12" s="660"/>
      <c r="X12" s="660"/>
      <c r="Y12" s="661"/>
      <c r="Z12" s="662">
        <v>3.1</v>
      </c>
      <c r="AA12" s="662"/>
      <c r="AB12" s="662"/>
      <c r="AC12" s="662"/>
      <c r="AD12" s="663">
        <v>119039</v>
      </c>
      <c r="AE12" s="663"/>
      <c r="AF12" s="663"/>
      <c r="AG12" s="663"/>
      <c r="AH12" s="663"/>
      <c r="AI12" s="663"/>
      <c r="AJ12" s="663"/>
      <c r="AK12" s="663"/>
      <c r="AL12" s="664">
        <v>5.4</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512542</v>
      </c>
      <c r="BH12" s="660"/>
      <c r="BI12" s="660"/>
      <c r="BJ12" s="660"/>
      <c r="BK12" s="660"/>
      <c r="BL12" s="660"/>
      <c r="BM12" s="660"/>
      <c r="BN12" s="661"/>
      <c r="BO12" s="662">
        <v>53.3</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29638</v>
      </c>
      <c r="CS12" s="660"/>
      <c r="CT12" s="660"/>
      <c r="CU12" s="660"/>
      <c r="CV12" s="660"/>
      <c r="CW12" s="660"/>
      <c r="CX12" s="660"/>
      <c r="CY12" s="661"/>
      <c r="CZ12" s="662">
        <v>0.8</v>
      </c>
      <c r="DA12" s="662"/>
      <c r="DB12" s="662"/>
      <c r="DC12" s="662"/>
      <c r="DD12" s="668">
        <v>2000</v>
      </c>
      <c r="DE12" s="660"/>
      <c r="DF12" s="660"/>
      <c r="DG12" s="660"/>
      <c r="DH12" s="660"/>
      <c r="DI12" s="660"/>
      <c r="DJ12" s="660"/>
      <c r="DK12" s="660"/>
      <c r="DL12" s="660"/>
      <c r="DM12" s="660"/>
      <c r="DN12" s="660"/>
      <c r="DO12" s="660"/>
      <c r="DP12" s="661"/>
      <c r="DQ12" s="668">
        <v>22575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171</v>
      </c>
      <c r="AA13" s="662"/>
      <c r="AB13" s="662"/>
      <c r="AC13" s="662"/>
      <c r="AD13" s="663" t="s">
        <v>122</v>
      </c>
      <c r="AE13" s="663"/>
      <c r="AF13" s="663"/>
      <c r="AG13" s="663"/>
      <c r="AH13" s="663"/>
      <c r="AI13" s="663"/>
      <c r="AJ13" s="663"/>
      <c r="AK13" s="663"/>
      <c r="AL13" s="664" t="s">
        <v>122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512542</v>
      </c>
      <c r="BH13" s="660"/>
      <c r="BI13" s="660"/>
      <c r="BJ13" s="660"/>
      <c r="BK13" s="660"/>
      <c r="BL13" s="660"/>
      <c r="BM13" s="660"/>
      <c r="BN13" s="661"/>
      <c r="BO13" s="662">
        <v>53.3</v>
      </c>
      <c r="BP13" s="662"/>
      <c r="BQ13" s="662"/>
      <c r="BR13" s="662"/>
      <c r="BS13" s="668" t="s">
        <v>171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374671</v>
      </c>
      <c r="CS13" s="660"/>
      <c r="CT13" s="660"/>
      <c r="CU13" s="660"/>
      <c r="CV13" s="660"/>
      <c r="CW13" s="660"/>
      <c r="CX13" s="660"/>
      <c r="CY13" s="661"/>
      <c r="CZ13" s="662">
        <v>10.3</v>
      </c>
      <c r="DA13" s="662"/>
      <c r="DB13" s="662"/>
      <c r="DC13" s="662"/>
      <c r="DD13" s="668">
        <v>127389</v>
      </c>
      <c r="DE13" s="660"/>
      <c r="DF13" s="660"/>
      <c r="DG13" s="660"/>
      <c r="DH13" s="660"/>
      <c r="DI13" s="660"/>
      <c r="DJ13" s="660"/>
      <c r="DK13" s="660"/>
      <c r="DL13" s="660"/>
      <c r="DM13" s="660"/>
      <c r="DN13" s="660"/>
      <c r="DO13" s="660"/>
      <c r="DP13" s="661"/>
      <c r="DQ13" s="668">
        <v>308530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171</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25390</v>
      </c>
      <c r="BH14" s="660"/>
      <c r="BI14" s="660"/>
      <c r="BJ14" s="660"/>
      <c r="BK14" s="660"/>
      <c r="BL14" s="660"/>
      <c r="BM14" s="660"/>
      <c r="BN14" s="661"/>
      <c r="BO14" s="662">
        <v>2.6</v>
      </c>
      <c r="BP14" s="662"/>
      <c r="BQ14" s="662"/>
      <c r="BR14" s="662"/>
      <c r="BS14" s="668" t="s">
        <v>171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107730</v>
      </c>
      <c r="CS14" s="660"/>
      <c r="CT14" s="660"/>
      <c r="CU14" s="660"/>
      <c r="CV14" s="660"/>
      <c r="CW14" s="660"/>
      <c r="CX14" s="660"/>
      <c r="CY14" s="661"/>
      <c r="CZ14" s="662">
        <v>3</v>
      </c>
      <c r="DA14" s="662"/>
      <c r="DB14" s="662"/>
      <c r="DC14" s="662"/>
      <c r="DD14" s="668">
        <v>177</v>
      </c>
      <c r="DE14" s="660"/>
      <c r="DF14" s="660"/>
      <c r="DG14" s="660"/>
      <c r="DH14" s="660"/>
      <c r="DI14" s="660"/>
      <c r="DJ14" s="660"/>
      <c r="DK14" s="660"/>
      <c r="DL14" s="660"/>
      <c r="DM14" s="660"/>
      <c r="DN14" s="660"/>
      <c r="DO14" s="660"/>
      <c r="DP14" s="661"/>
      <c r="DQ14" s="668">
        <v>102412</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9236</v>
      </c>
      <c r="S15" s="660"/>
      <c r="T15" s="660"/>
      <c r="U15" s="660"/>
      <c r="V15" s="660"/>
      <c r="W15" s="660"/>
      <c r="X15" s="660"/>
      <c r="Y15" s="661"/>
      <c r="Z15" s="662">
        <v>0.2</v>
      </c>
      <c r="AA15" s="662"/>
      <c r="AB15" s="662"/>
      <c r="AC15" s="662"/>
      <c r="AD15" s="663">
        <v>9236</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83991</v>
      </c>
      <c r="BH15" s="660"/>
      <c r="BI15" s="660"/>
      <c r="BJ15" s="660"/>
      <c r="BK15" s="660"/>
      <c r="BL15" s="660"/>
      <c r="BM15" s="660"/>
      <c r="BN15" s="661"/>
      <c r="BO15" s="662">
        <v>8.6999999999999993</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551656</v>
      </c>
      <c r="CS15" s="660"/>
      <c r="CT15" s="660"/>
      <c r="CU15" s="660"/>
      <c r="CV15" s="660"/>
      <c r="CW15" s="660"/>
      <c r="CX15" s="660"/>
      <c r="CY15" s="661"/>
      <c r="CZ15" s="662">
        <v>15.2</v>
      </c>
      <c r="DA15" s="662"/>
      <c r="DB15" s="662"/>
      <c r="DC15" s="662"/>
      <c r="DD15" s="668">
        <v>30745</v>
      </c>
      <c r="DE15" s="660"/>
      <c r="DF15" s="660"/>
      <c r="DG15" s="660"/>
      <c r="DH15" s="660"/>
      <c r="DI15" s="660"/>
      <c r="DJ15" s="660"/>
      <c r="DK15" s="660"/>
      <c r="DL15" s="660"/>
      <c r="DM15" s="660"/>
      <c r="DN15" s="660"/>
      <c r="DO15" s="660"/>
      <c r="DP15" s="661"/>
      <c r="DQ15" s="668">
        <v>460412</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171</v>
      </c>
      <c r="CS16" s="660"/>
      <c r="CT16" s="660"/>
      <c r="CU16" s="660"/>
      <c r="CV16" s="660"/>
      <c r="CW16" s="660"/>
      <c r="CX16" s="660"/>
      <c r="CY16" s="661"/>
      <c r="CZ16" s="662" t="s">
        <v>122</v>
      </c>
      <c r="DA16" s="662"/>
      <c r="DB16" s="662"/>
      <c r="DC16" s="662"/>
      <c r="DD16" s="668" t="s">
        <v>171</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6070</v>
      </c>
      <c r="S17" s="660"/>
      <c r="T17" s="660"/>
      <c r="U17" s="660"/>
      <c r="V17" s="660"/>
      <c r="W17" s="660"/>
      <c r="X17" s="660"/>
      <c r="Y17" s="661"/>
      <c r="Z17" s="662">
        <v>0.2</v>
      </c>
      <c r="AA17" s="662"/>
      <c r="AB17" s="662"/>
      <c r="AC17" s="662"/>
      <c r="AD17" s="663">
        <v>6070</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171</v>
      </c>
      <c r="BP17" s="662"/>
      <c r="BQ17" s="662"/>
      <c r="BR17" s="662"/>
      <c r="BS17" s="668" t="s">
        <v>122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202699</v>
      </c>
      <c r="CS17" s="660"/>
      <c r="CT17" s="660"/>
      <c r="CU17" s="660"/>
      <c r="CV17" s="660"/>
      <c r="CW17" s="660"/>
      <c r="CX17" s="660"/>
      <c r="CY17" s="661"/>
      <c r="CZ17" s="662">
        <v>5.6</v>
      </c>
      <c r="DA17" s="662"/>
      <c r="DB17" s="662"/>
      <c r="DC17" s="662"/>
      <c r="DD17" s="668" t="s">
        <v>122</v>
      </c>
      <c r="DE17" s="660"/>
      <c r="DF17" s="660"/>
      <c r="DG17" s="660"/>
      <c r="DH17" s="660"/>
      <c r="DI17" s="660"/>
      <c r="DJ17" s="660"/>
      <c r="DK17" s="660"/>
      <c r="DL17" s="660"/>
      <c r="DM17" s="660"/>
      <c r="DN17" s="660"/>
      <c r="DO17" s="660"/>
      <c r="DP17" s="661"/>
      <c r="DQ17" s="668">
        <v>202699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1431848</v>
      </c>
      <c r="S18" s="660"/>
      <c r="T18" s="660"/>
      <c r="U18" s="660"/>
      <c r="V18" s="660"/>
      <c r="W18" s="660"/>
      <c r="X18" s="660"/>
      <c r="Y18" s="661"/>
      <c r="Z18" s="662">
        <v>37.5</v>
      </c>
      <c r="AA18" s="662"/>
      <c r="AB18" s="662"/>
      <c r="AC18" s="662"/>
      <c r="AD18" s="663">
        <v>1075826</v>
      </c>
      <c r="AE18" s="663"/>
      <c r="AF18" s="663"/>
      <c r="AG18" s="663"/>
      <c r="AH18" s="663"/>
      <c r="AI18" s="663"/>
      <c r="AJ18" s="663"/>
      <c r="AK18" s="663"/>
      <c r="AL18" s="664">
        <v>48.7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171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171</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1075826</v>
      </c>
      <c r="S19" s="660"/>
      <c r="T19" s="660"/>
      <c r="U19" s="660"/>
      <c r="V19" s="660"/>
      <c r="W19" s="660"/>
      <c r="X19" s="660"/>
      <c r="Y19" s="661"/>
      <c r="Z19" s="662">
        <v>28.2</v>
      </c>
      <c r="AA19" s="662"/>
      <c r="AB19" s="662"/>
      <c r="AC19" s="662"/>
      <c r="AD19" s="663">
        <v>1075826</v>
      </c>
      <c r="AE19" s="663"/>
      <c r="AF19" s="663"/>
      <c r="AG19" s="663"/>
      <c r="AH19" s="663"/>
      <c r="AI19" s="663"/>
      <c r="AJ19" s="663"/>
      <c r="AK19" s="663"/>
      <c r="AL19" s="664">
        <v>48.7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171</v>
      </c>
      <c r="BP19" s="662"/>
      <c r="BQ19" s="662"/>
      <c r="BR19" s="662"/>
      <c r="BS19" s="668" t="s">
        <v>171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356022</v>
      </c>
      <c r="S20" s="660"/>
      <c r="T20" s="660"/>
      <c r="U20" s="660"/>
      <c r="V20" s="660"/>
      <c r="W20" s="660"/>
      <c r="X20" s="660"/>
      <c r="Y20" s="661"/>
      <c r="Z20" s="662">
        <v>9.3000000000000007</v>
      </c>
      <c r="AA20" s="662"/>
      <c r="AB20" s="662"/>
      <c r="AC20" s="662"/>
      <c r="AD20" s="663" t="s">
        <v>171</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240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3640720</v>
      </c>
      <c r="CS20" s="660"/>
      <c r="CT20" s="660"/>
      <c r="CU20" s="660"/>
      <c r="CV20" s="660"/>
      <c r="CW20" s="660"/>
      <c r="CX20" s="660"/>
      <c r="CY20" s="661"/>
      <c r="CZ20" s="662">
        <v>100</v>
      </c>
      <c r="DA20" s="662"/>
      <c r="DB20" s="662"/>
      <c r="DC20" s="662"/>
      <c r="DD20" s="668">
        <v>183009</v>
      </c>
      <c r="DE20" s="660"/>
      <c r="DF20" s="660"/>
      <c r="DG20" s="660"/>
      <c r="DH20" s="660"/>
      <c r="DI20" s="660"/>
      <c r="DJ20" s="660"/>
      <c r="DK20" s="660"/>
      <c r="DL20" s="660"/>
      <c r="DM20" s="660"/>
      <c r="DN20" s="660"/>
      <c r="DO20" s="660"/>
      <c r="DP20" s="661"/>
      <c r="DQ20" s="668">
        <v>2708312</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171</v>
      </c>
      <c r="S21" s="660"/>
      <c r="T21" s="660"/>
      <c r="U21" s="660"/>
      <c r="V21" s="660"/>
      <c r="W21" s="660"/>
      <c r="X21" s="660"/>
      <c r="Y21" s="661"/>
      <c r="Z21" s="662" t="s">
        <v>240</v>
      </c>
      <c r="AA21" s="662"/>
      <c r="AB21" s="662"/>
      <c r="AC21" s="662"/>
      <c r="AD21" s="663" t="s">
        <v>122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171</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2561509</v>
      </c>
      <c r="S22" s="660"/>
      <c r="T22" s="660"/>
      <c r="U22" s="660"/>
      <c r="V22" s="660"/>
      <c r="W22" s="660"/>
      <c r="X22" s="660"/>
      <c r="Y22" s="661"/>
      <c r="Z22" s="662">
        <v>67.099999999999994</v>
      </c>
      <c r="AA22" s="662"/>
      <c r="AB22" s="662"/>
      <c r="AC22" s="662"/>
      <c r="AD22" s="663">
        <v>2205487</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1158</v>
      </c>
      <c r="S23" s="660"/>
      <c r="T23" s="660"/>
      <c r="U23" s="660"/>
      <c r="V23" s="660"/>
      <c r="W23" s="660"/>
      <c r="X23" s="660"/>
      <c r="Y23" s="661"/>
      <c r="Z23" s="662">
        <v>0</v>
      </c>
      <c r="AA23" s="662"/>
      <c r="AB23" s="662"/>
      <c r="AC23" s="662"/>
      <c r="AD23" s="663">
        <v>1158</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171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24240</v>
      </c>
      <c r="S24" s="660"/>
      <c r="T24" s="660"/>
      <c r="U24" s="660"/>
      <c r="V24" s="660"/>
      <c r="W24" s="660"/>
      <c r="X24" s="660"/>
      <c r="Y24" s="661"/>
      <c r="Z24" s="662">
        <v>0.6</v>
      </c>
      <c r="AA24" s="662"/>
      <c r="AB24" s="662"/>
      <c r="AC24" s="662"/>
      <c r="AD24" s="663">
        <v>1302</v>
      </c>
      <c r="AE24" s="663"/>
      <c r="AF24" s="663"/>
      <c r="AG24" s="663"/>
      <c r="AH24" s="663"/>
      <c r="AI24" s="663"/>
      <c r="AJ24" s="663"/>
      <c r="AK24" s="663"/>
      <c r="AL24" s="664">
        <v>0.1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122</v>
      </c>
      <c r="BP24" s="662"/>
      <c r="BQ24" s="662"/>
      <c r="BR24" s="662"/>
      <c r="BS24" s="668" t="s">
        <v>171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1491374</v>
      </c>
      <c r="CS24" s="649"/>
      <c r="CT24" s="649"/>
      <c r="CU24" s="649"/>
      <c r="CV24" s="649"/>
      <c r="CW24" s="649"/>
      <c r="CX24" s="649"/>
      <c r="CY24" s="650"/>
      <c r="CZ24" s="653">
        <v>41</v>
      </c>
      <c r="DA24" s="654"/>
      <c r="DB24" s="654"/>
      <c r="DC24" s="673"/>
      <c r="DD24" s="692">
        <v>1007071</v>
      </c>
      <c r="DE24" s="649"/>
      <c r="DF24" s="649"/>
      <c r="DG24" s="649"/>
      <c r="DH24" s="649"/>
      <c r="DI24" s="649"/>
      <c r="DJ24" s="649"/>
      <c r="DK24" s="650"/>
      <c r="DL24" s="692">
        <v>984506</v>
      </c>
      <c r="DM24" s="649"/>
      <c r="DN24" s="649"/>
      <c r="DO24" s="649"/>
      <c r="DP24" s="649"/>
      <c r="DQ24" s="649"/>
      <c r="DR24" s="649"/>
      <c r="DS24" s="649"/>
      <c r="DT24" s="649"/>
      <c r="DU24" s="649"/>
      <c r="DV24" s="650"/>
      <c r="DW24" s="653">
        <v>42.3</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61649</v>
      </c>
      <c r="S25" s="660"/>
      <c r="T25" s="660"/>
      <c r="U25" s="660"/>
      <c r="V25" s="660"/>
      <c r="W25" s="660"/>
      <c r="X25" s="660"/>
      <c r="Y25" s="661"/>
      <c r="Z25" s="662">
        <v>1.6</v>
      </c>
      <c r="AA25" s="662"/>
      <c r="AB25" s="662"/>
      <c r="AC25" s="662"/>
      <c r="AD25" s="663">
        <v>96</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693321</v>
      </c>
      <c r="CS25" s="695"/>
      <c r="CT25" s="695"/>
      <c r="CU25" s="695"/>
      <c r="CV25" s="695"/>
      <c r="CW25" s="695"/>
      <c r="CX25" s="695"/>
      <c r="CY25" s="696"/>
      <c r="CZ25" s="664">
        <v>19</v>
      </c>
      <c r="DA25" s="693"/>
      <c r="DB25" s="693"/>
      <c r="DC25" s="697"/>
      <c r="DD25" s="668">
        <v>638082</v>
      </c>
      <c r="DE25" s="695"/>
      <c r="DF25" s="695"/>
      <c r="DG25" s="695"/>
      <c r="DH25" s="695"/>
      <c r="DI25" s="695"/>
      <c r="DJ25" s="695"/>
      <c r="DK25" s="696"/>
      <c r="DL25" s="668">
        <v>616058</v>
      </c>
      <c r="DM25" s="695"/>
      <c r="DN25" s="695"/>
      <c r="DO25" s="695"/>
      <c r="DP25" s="695"/>
      <c r="DQ25" s="695"/>
      <c r="DR25" s="695"/>
      <c r="DS25" s="695"/>
      <c r="DT25" s="695"/>
      <c r="DU25" s="695"/>
      <c r="DV25" s="696"/>
      <c r="DW25" s="664">
        <v>26.5</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4564</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171</v>
      </c>
      <c r="BP26" s="662"/>
      <c r="BQ26" s="662"/>
      <c r="BR26" s="662"/>
      <c r="BS26" s="668" t="s">
        <v>122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420721</v>
      </c>
      <c r="CS26" s="660"/>
      <c r="CT26" s="660"/>
      <c r="CU26" s="660"/>
      <c r="CV26" s="660"/>
      <c r="CW26" s="660"/>
      <c r="CX26" s="660"/>
      <c r="CY26" s="661"/>
      <c r="CZ26" s="664">
        <v>11.6</v>
      </c>
      <c r="DA26" s="693"/>
      <c r="DB26" s="693"/>
      <c r="DC26" s="697"/>
      <c r="DD26" s="668">
        <v>368633</v>
      </c>
      <c r="DE26" s="660"/>
      <c r="DF26" s="660"/>
      <c r="DG26" s="660"/>
      <c r="DH26" s="660"/>
      <c r="DI26" s="660"/>
      <c r="DJ26" s="660"/>
      <c r="DK26" s="661"/>
      <c r="DL26" s="668" t="s">
        <v>171</v>
      </c>
      <c r="DM26" s="660"/>
      <c r="DN26" s="660"/>
      <c r="DO26" s="660"/>
      <c r="DP26" s="660"/>
      <c r="DQ26" s="660"/>
      <c r="DR26" s="660"/>
      <c r="DS26" s="660"/>
      <c r="DT26" s="660"/>
      <c r="DU26" s="660"/>
      <c r="DV26" s="661"/>
      <c r="DW26" s="664" t="s">
        <v>240</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321903</v>
      </c>
      <c r="S27" s="660"/>
      <c r="T27" s="660"/>
      <c r="U27" s="660"/>
      <c r="V27" s="660"/>
      <c r="W27" s="660"/>
      <c r="X27" s="660"/>
      <c r="Y27" s="661"/>
      <c r="Z27" s="662">
        <v>8.4</v>
      </c>
      <c r="AA27" s="662"/>
      <c r="AB27" s="662"/>
      <c r="AC27" s="662"/>
      <c r="AD27" s="663" t="s">
        <v>122</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961655</v>
      </c>
      <c r="BH27" s="660"/>
      <c r="BI27" s="660"/>
      <c r="BJ27" s="660"/>
      <c r="BK27" s="660"/>
      <c r="BL27" s="660"/>
      <c r="BM27" s="660"/>
      <c r="BN27" s="661"/>
      <c r="BO27" s="662">
        <v>100</v>
      </c>
      <c r="BP27" s="662"/>
      <c r="BQ27" s="662"/>
      <c r="BR27" s="662"/>
      <c r="BS27" s="668">
        <v>64</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595354</v>
      </c>
      <c r="CS27" s="695"/>
      <c r="CT27" s="695"/>
      <c r="CU27" s="695"/>
      <c r="CV27" s="695"/>
      <c r="CW27" s="695"/>
      <c r="CX27" s="695"/>
      <c r="CY27" s="696"/>
      <c r="CZ27" s="664">
        <v>16.399999999999999</v>
      </c>
      <c r="DA27" s="693"/>
      <c r="DB27" s="693"/>
      <c r="DC27" s="697"/>
      <c r="DD27" s="668">
        <v>166290</v>
      </c>
      <c r="DE27" s="695"/>
      <c r="DF27" s="695"/>
      <c r="DG27" s="695"/>
      <c r="DH27" s="695"/>
      <c r="DI27" s="695"/>
      <c r="DJ27" s="695"/>
      <c r="DK27" s="696"/>
      <c r="DL27" s="668">
        <v>165749</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171</v>
      </c>
      <c r="AA28" s="662"/>
      <c r="AB28" s="662"/>
      <c r="AC28" s="662"/>
      <c r="AD28" s="663" t="s">
        <v>122</v>
      </c>
      <c r="AE28" s="663"/>
      <c r="AF28" s="663"/>
      <c r="AG28" s="663"/>
      <c r="AH28" s="663"/>
      <c r="AI28" s="663"/>
      <c r="AJ28" s="663"/>
      <c r="AK28" s="663"/>
      <c r="AL28" s="664" t="s">
        <v>240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202699</v>
      </c>
      <c r="CS28" s="660"/>
      <c r="CT28" s="660"/>
      <c r="CU28" s="660"/>
      <c r="CV28" s="660"/>
      <c r="CW28" s="660"/>
      <c r="CX28" s="660"/>
      <c r="CY28" s="661"/>
      <c r="CZ28" s="664">
        <v>5.6</v>
      </c>
      <c r="DA28" s="693"/>
      <c r="DB28" s="693"/>
      <c r="DC28" s="697"/>
      <c r="DD28" s="668">
        <v>202699</v>
      </c>
      <c r="DE28" s="660"/>
      <c r="DF28" s="660"/>
      <c r="DG28" s="660"/>
      <c r="DH28" s="660"/>
      <c r="DI28" s="660"/>
      <c r="DJ28" s="660"/>
      <c r="DK28" s="661"/>
      <c r="DL28" s="668">
        <v>202699</v>
      </c>
      <c r="DM28" s="660"/>
      <c r="DN28" s="660"/>
      <c r="DO28" s="660"/>
      <c r="DP28" s="660"/>
      <c r="DQ28" s="660"/>
      <c r="DR28" s="660"/>
      <c r="DS28" s="660"/>
      <c r="DT28" s="660"/>
      <c r="DU28" s="660"/>
      <c r="DV28" s="661"/>
      <c r="DW28" s="664">
        <v>8.6999999999999993</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252927</v>
      </c>
      <c r="S29" s="660"/>
      <c r="T29" s="660"/>
      <c r="U29" s="660"/>
      <c r="V29" s="660"/>
      <c r="W29" s="660"/>
      <c r="X29" s="660"/>
      <c r="Y29" s="661"/>
      <c r="Z29" s="662">
        <v>6.6</v>
      </c>
      <c r="AA29" s="662"/>
      <c r="AB29" s="662"/>
      <c r="AC29" s="662"/>
      <c r="AD29" s="663" t="s">
        <v>122</v>
      </c>
      <c r="AE29" s="663"/>
      <c r="AF29" s="663"/>
      <c r="AG29" s="663"/>
      <c r="AH29" s="663"/>
      <c r="AI29" s="663"/>
      <c r="AJ29" s="663"/>
      <c r="AK29" s="663"/>
      <c r="AL29" s="664" t="s">
        <v>240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202699</v>
      </c>
      <c r="CS29" s="695"/>
      <c r="CT29" s="695"/>
      <c r="CU29" s="695"/>
      <c r="CV29" s="695"/>
      <c r="CW29" s="695"/>
      <c r="CX29" s="695"/>
      <c r="CY29" s="696"/>
      <c r="CZ29" s="664">
        <v>5.6</v>
      </c>
      <c r="DA29" s="693"/>
      <c r="DB29" s="693"/>
      <c r="DC29" s="697"/>
      <c r="DD29" s="668">
        <v>202699</v>
      </c>
      <c r="DE29" s="695"/>
      <c r="DF29" s="695"/>
      <c r="DG29" s="695"/>
      <c r="DH29" s="695"/>
      <c r="DI29" s="695"/>
      <c r="DJ29" s="695"/>
      <c r="DK29" s="696"/>
      <c r="DL29" s="668">
        <v>202699</v>
      </c>
      <c r="DM29" s="695"/>
      <c r="DN29" s="695"/>
      <c r="DO29" s="695"/>
      <c r="DP29" s="695"/>
      <c r="DQ29" s="695"/>
      <c r="DR29" s="695"/>
      <c r="DS29" s="695"/>
      <c r="DT29" s="695"/>
      <c r="DU29" s="695"/>
      <c r="DV29" s="696"/>
      <c r="DW29" s="664">
        <v>8.6999999999999993</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43923</v>
      </c>
      <c r="S30" s="660"/>
      <c r="T30" s="660"/>
      <c r="U30" s="660"/>
      <c r="V30" s="660"/>
      <c r="W30" s="660"/>
      <c r="X30" s="660"/>
      <c r="Y30" s="661"/>
      <c r="Z30" s="662">
        <v>1.2</v>
      </c>
      <c r="AA30" s="662"/>
      <c r="AB30" s="662"/>
      <c r="AC30" s="662"/>
      <c r="AD30" s="663" t="s">
        <v>122</v>
      </c>
      <c r="AE30" s="663"/>
      <c r="AF30" s="663"/>
      <c r="AG30" s="663"/>
      <c r="AH30" s="663"/>
      <c r="AI30" s="663"/>
      <c r="AJ30" s="663"/>
      <c r="AK30" s="663"/>
      <c r="AL30" s="664" t="s">
        <v>122</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99.1</v>
      </c>
      <c r="BH30" s="720"/>
      <c r="BI30" s="720"/>
      <c r="BJ30" s="720"/>
      <c r="BK30" s="720"/>
      <c r="BL30" s="720"/>
      <c r="BM30" s="654">
        <v>96.4</v>
      </c>
      <c r="BN30" s="720"/>
      <c r="BO30" s="720"/>
      <c r="BP30" s="720"/>
      <c r="BQ30" s="721"/>
      <c r="BR30" s="719">
        <v>99.1</v>
      </c>
      <c r="BS30" s="720"/>
      <c r="BT30" s="720"/>
      <c r="BU30" s="720"/>
      <c r="BV30" s="720"/>
      <c r="BW30" s="720"/>
      <c r="BX30" s="654">
        <v>96.1</v>
      </c>
      <c r="BY30" s="720"/>
      <c r="BZ30" s="720"/>
      <c r="CA30" s="720"/>
      <c r="CB30" s="721"/>
      <c r="CD30" s="724"/>
      <c r="CE30" s="725"/>
      <c r="CF30" s="674" t="s">
        <v>305</v>
      </c>
      <c r="CG30" s="675"/>
      <c r="CH30" s="675"/>
      <c r="CI30" s="675"/>
      <c r="CJ30" s="675"/>
      <c r="CK30" s="675"/>
      <c r="CL30" s="675"/>
      <c r="CM30" s="675"/>
      <c r="CN30" s="675"/>
      <c r="CO30" s="675"/>
      <c r="CP30" s="675"/>
      <c r="CQ30" s="676"/>
      <c r="CR30" s="659">
        <v>182026</v>
      </c>
      <c r="CS30" s="660"/>
      <c r="CT30" s="660"/>
      <c r="CU30" s="660"/>
      <c r="CV30" s="660"/>
      <c r="CW30" s="660"/>
      <c r="CX30" s="660"/>
      <c r="CY30" s="661"/>
      <c r="CZ30" s="664">
        <v>5</v>
      </c>
      <c r="DA30" s="693"/>
      <c r="DB30" s="693"/>
      <c r="DC30" s="697"/>
      <c r="DD30" s="668">
        <v>182026</v>
      </c>
      <c r="DE30" s="660"/>
      <c r="DF30" s="660"/>
      <c r="DG30" s="660"/>
      <c r="DH30" s="660"/>
      <c r="DI30" s="660"/>
      <c r="DJ30" s="660"/>
      <c r="DK30" s="661"/>
      <c r="DL30" s="668">
        <v>182026</v>
      </c>
      <c r="DM30" s="660"/>
      <c r="DN30" s="660"/>
      <c r="DO30" s="660"/>
      <c r="DP30" s="660"/>
      <c r="DQ30" s="660"/>
      <c r="DR30" s="660"/>
      <c r="DS30" s="660"/>
      <c r="DT30" s="660"/>
      <c r="DU30" s="660"/>
      <c r="DV30" s="661"/>
      <c r="DW30" s="664">
        <v>7.8</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104570</v>
      </c>
      <c r="S31" s="660"/>
      <c r="T31" s="660"/>
      <c r="U31" s="660"/>
      <c r="V31" s="660"/>
      <c r="W31" s="660"/>
      <c r="X31" s="660"/>
      <c r="Y31" s="661"/>
      <c r="Z31" s="662">
        <v>2.7</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95.5</v>
      </c>
      <c r="BN31" s="717"/>
      <c r="BO31" s="717"/>
      <c r="BP31" s="717"/>
      <c r="BQ31" s="718"/>
      <c r="BR31" s="716">
        <v>98.8</v>
      </c>
      <c r="BS31" s="695"/>
      <c r="BT31" s="695"/>
      <c r="BU31" s="695"/>
      <c r="BV31" s="695"/>
      <c r="BW31" s="695"/>
      <c r="BX31" s="665">
        <v>95.2</v>
      </c>
      <c r="BY31" s="717"/>
      <c r="BZ31" s="717"/>
      <c r="CA31" s="717"/>
      <c r="CB31" s="718"/>
      <c r="CD31" s="724"/>
      <c r="CE31" s="725"/>
      <c r="CF31" s="674" t="s">
        <v>309</v>
      </c>
      <c r="CG31" s="675"/>
      <c r="CH31" s="675"/>
      <c r="CI31" s="675"/>
      <c r="CJ31" s="675"/>
      <c r="CK31" s="675"/>
      <c r="CL31" s="675"/>
      <c r="CM31" s="675"/>
      <c r="CN31" s="675"/>
      <c r="CO31" s="675"/>
      <c r="CP31" s="675"/>
      <c r="CQ31" s="676"/>
      <c r="CR31" s="659">
        <v>20673</v>
      </c>
      <c r="CS31" s="695"/>
      <c r="CT31" s="695"/>
      <c r="CU31" s="695"/>
      <c r="CV31" s="695"/>
      <c r="CW31" s="695"/>
      <c r="CX31" s="695"/>
      <c r="CY31" s="696"/>
      <c r="CZ31" s="664">
        <v>0.6</v>
      </c>
      <c r="DA31" s="693"/>
      <c r="DB31" s="693"/>
      <c r="DC31" s="697"/>
      <c r="DD31" s="668">
        <v>20673</v>
      </c>
      <c r="DE31" s="695"/>
      <c r="DF31" s="695"/>
      <c r="DG31" s="695"/>
      <c r="DH31" s="695"/>
      <c r="DI31" s="695"/>
      <c r="DJ31" s="695"/>
      <c r="DK31" s="696"/>
      <c r="DL31" s="668">
        <v>20673</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177367</v>
      </c>
      <c r="S32" s="660"/>
      <c r="T32" s="660"/>
      <c r="U32" s="660"/>
      <c r="V32" s="660"/>
      <c r="W32" s="660"/>
      <c r="X32" s="660"/>
      <c r="Y32" s="661"/>
      <c r="Z32" s="662">
        <v>4.5999999999999996</v>
      </c>
      <c r="AA32" s="662"/>
      <c r="AB32" s="662"/>
      <c r="AC32" s="662"/>
      <c r="AD32" s="663" t="s">
        <v>171</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99.2</v>
      </c>
      <c r="BH32" s="729"/>
      <c r="BI32" s="729"/>
      <c r="BJ32" s="729"/>
      <c r="BK32" s="729"/>
      <c r="BL32" s="729"/>
      <c r="BM32" s="730">
        <v>96.7</v>
      </c>
      <c r="BN32" s="729"/>
      <c r="BO32" s="729"/>
      <c r="BP32" s="729"/>
      <c r="BQ32" s="731"/>
      <c r="BR32" s="728">
        <v>99.2</v>
      </c>
      <c r="BS32" s="729"/>
      <c r="BT32" s="729"/>
      <c r="BU32" s="729"/>
      <c r="BV32" s="729"/>
      <c r="BW32" s="729"/>
      <c r="BX32" s="730">
        <v>96.2</v>
      </c>
      <c r="BY32" s="729"/>
      <c r="BZ32" s="729"/>
      <c r="CA32" s="729"/>
      <c r="CB32" s="731"/>
      <c r="CD32" s="726"/>
      <c r="CE32" s="727"/>
      <c r="CF32" s="674" t="s">
        <v>312</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171</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240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45005</v>
      </c>
      <c r="S33" s="660"/>
      <c r="T33" s="660"/>
      <c r="U33" s="660"/>
      <c r="V33" s="660"/>
      <c r="W33" s="660"/>
      <c r="X33" s="660"/>
      <c r="Y33" s="661"/>
      <c r="Z33" s="662">
        <v>1.2</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1966337</v>
      </c>
      <c r="CS33" s="695"/>
      <c r="CT33" s="695"/>
      <c r="CU33" s="695"/>
      <c r="CV33" s="695"/>
      <c r="CW33" s="695"/>
      <c r="CX33" s="695"/>
      <c r="CY33" s="696"/>
      <c r="CZ33" s="664">
        <v>54</v>
      </c>
      <c r="DA33" s="693"/>
      <c r="DB33" s="693"/>
      <c r="DC33" s="697"/>
      <c r="DD33" s="668">
        <v>1576799</v>
      </c>
      <c r="DE33" s="695"/>
      <c r="DF33" s="695"/>
      <c r="DG33" s="695"/>
      <c r="DH33" s="695"/>
      <c r="DI33" s="695"/>
      <c r="DJ33" s="695"/>
      <c r="DK33" s="696"/>
      <c r="DL33" s="668">
        <v>1269037</v>
      </c>
      <c r="DM33" s="695"/>
      <c r="DN33" s="695"/>
      <c r="DO33" s="695"/>
      <c r="DP33" s="695"/>
      <c r="DQ33" s="695"/>
      <c r="DR33" s="695"/>
      <c r="DS33" s="695"/>
      <c r="DT33" s="695"/>
      <c r="DU33" s="695"/>
      <c r="DV33" s="696"/>
      <c r="DW33" s="664">
        <v>54.6</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91003</v>
      </c>
      <c r="S34" s="660"/>
      <c r="T34" s="660"/>
      <c r="U34" s="660"/>
      <c r="V34" s="660"/>
      <c r="W34" s="660"/>
      <c r="X34" s="660"/>
      <c r="Y34" s="661"/>
      <c r="Z34" s="662">
        <v>2.4</v>
      </c>
      <c r="AA34" s="662"/>
      <c r="AB34" s="662"/>
      <c r="AC34" s="662"/>
      <c r="AD34" s="663">
        <v>318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786388</v>
      </c>
      <c r="CS34" s="660"/>
      <c r="CT34" s="660"/>
      <c r="CU34" s="660"/>
      <c r="CV34" s="660"/>
      <c r="CW34" s="660"/>
      <c r="CX34" s="660"/>
      <c r="CY34" s="661"/>
      <c r="CZ34" s="664">
        <v>21.6</v>
      </c>
      <c r="DA34" s="693"/>
      <c r="DB34" s="693"/>
      <c r="DC34" s="697"/>
      <c r="DD34" s="668">
        <v>650438</v>
      </c>
      <c r="DE34" s="660"/>
      <c r="DF34" s="660"/>
      <c r="DG34" s="660"/>
      <c r="DH34" s="660"/>
      <c r="DI34" s="660"/>
      <c r="DJ34" s="660"/>
      <c r="DK34" s="661"/>
      <c r="DL34" s="668">
        <v>479717</v>
      </c>
      <c r="DM34" s="660"/>
      <c r="DN34" s="660"/>
      <c r="DO34" s="660"/>
      <c r="DP34" s="660"/>
      <c r="DQ34" s="660"/>
      <c r="DR34" s="660"/>
      <c r="DS34" s="660"/>
      <c r="DT34" s="660"/>
      <c r="DU34" s="660"/>
      <c r="DV34" s="661"/>
      <c r="DW34" s="664">
        <v>20.6</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125877</v>
      </c>
      <c r="S35" s="660"/>
      <c r="T35" s="660"/>
      <c r="U35" s="660"/>
      <c r="V35" s="660"/>
      <c r="W35" s="660"/>
      <c r="X35" s="660"/>
      <c r="Y35" s="661"/>
      <c r="Z35" s="662">
        <v>3.3</v>
      </c>
      <c r="AA35" s="662"/>
      <c r="AB35" s="662"/>
      <c r="AC35" s="662"/>
      <c r="AD35" s="663" t="s">
        <v>240</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538766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18205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42151</v>
      </c>
      <c r="CS35" s="695"/>
      <c r="CT35" s="695"/>
      <c r="CU35" s="695"/>
      <c r="CV35" s="695"/>
      <c r="CW35" s="695"/>
      <c r="CX35" s="695"/>
      <c r="CY35" s="696"/>
      <c r="CZ35" s="664">
        <v>1.2</v>
      </c>
      <c r="DA35" s="693"/>
      <c r="DB35" s="693"/>
      <c r="DC35" s="697"/>
      <c r="DD35" s="668">
        <v>13279</v>
      </c>
      <c r="DE35" s="695"/>
      <c r="DF35" s="695"/>
      <c r="DG35" s="695"/>
      <c r="DH35" s="695"/>
      <c r="DI35" s="695"/>
      <c r="DJ35" s="695"/>
      <c r="DK35" s="696"/>
      <c r="DL35" s="668">
        <v>13279</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240</v>
      </c>
      <c r="S36" s="660"/>
      <c r="T36" s="660"/>
      <c r="U36" s="660"/>
      <c r="V36" s="660"/>
      <c r="W36" s="660"/>
      <c r="X36" s="660"/>
      <c r="Y36" s="661"/>
      <c r="Z36" s="662" t="s">
        <v>122</v>
      </c>
      <c r="AA36" s="662"/>
      <c r="AB36" s="662"/>
      <c r="AC36" s="662"/>
      <c r="AD36" s="663" t="s">
        <v>240</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150776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16624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506929</v>
      </c>
      <c r="CS36" s="660"/>
      <c r="CT36" s="660"/>
      <c r="CU36" s="660"/>
      <c r="CV36" s="660"/>
      <c r="CW36" s="660"/>
      <c r="CX36" s="660"/>
      <c r="CY36" s="661"/>
      <c r="CZ36" s="664">
        <v>13.9</v>
      </c>
      <c r="DA36" s="693"/>
      <c r="DB36" s="693"/>
      <c r="DC36" s="697"/>
      <c r="DD36" s="668">
        <v>439942</v>
      </c>
      <c r="DE36" s="660"/>
      <c r="DF36" s="660"/>
      <c r="DG36" s="660"/>
      <c r="DH36" s="660"/>
      <c r="DI36" s="660"/>
      <c r="DJ36" s="660"/>
      <c r="DK36" s="661"/>
      <c r="DL36" s="668">
        <v>380805</v>
      </c>
      <c r="DM36" s="660"/>
      <c r="DN36" s="660"/>
      <c r="DO36" s="660"/>
      <c r="DP36" s="660"/>
      <c r="DQ36" s="660"/>
      <c r="DR36" s="660"/>
      <c r="DS36" s="660"/>
      <c r="DT36" s="660"/>
      <c r="DU36" s="660"/>
      <c r="DV36" s="661"/>
      <c r="DW36" s="664">
        <v>16.399999999999999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117777</v>
      </c>
      <c r="S37" s="660"/>
      <c r="T37" s="660"/>
      <c r="U37" s="660"/>
      <c r="V37" s="660"/>
      <c r="W37" s="660"/>
      <c r="X37" s="660"/>
      <c r="Y37" s="661"/>
      <c r="Z37" s="662">
        <v>3.1</v>
      </c>
      <c r="AA37" s="662"/>
      <c r="AB37" s="662"/>
      <c r="AC37" s="662"/>
      <c r="AD37" s="663" t="s">
        <v>122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72416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1145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94211</v>
      </c>
      <c r="CS37" s="695"/>
      <c r="CT37" s="695"/>
      <c r="CU37" s="695"/>
      <c r="CV37" s="695"/>
      <c r="CW37" s="695"/>
      <c r="CX37" s="695"/>
      <c r="CY37" s="696"/>
      <c r="CZ37" s="664">
        <v>2.6</v>
      </c>
      <c r="DA37" s="693"/>
      <c r="DB37" s="693"/>
      <c r="DC37" s="697"/>
      <c r="DD37" s="668">
        <v>93281</v>
      </c>
      <c r="DE37" s="695"/>
      <c r="DF37" s="695"/>
      <c r="DG37" s="695"/>
      <c r="DH37" s="695"/>
      <c r="DI37" s="695"/>
      <c r="DJ37" s="695"/>
      <c r="DK37" s="696"/>
      <c r="DL37" s="668">
        <v>92994</v>
      </c>
      <c r="DM37" s="695"/>
      <c r="DN37" s="695"/>
      <c r="DO37" s="695"/>
      <c r="DP37" s="695"/>
      <c r="DQ37" s="695"/>
      <c r="DR37" s="695"/>
      <c r="DS37" s="695"/>
      <c r="DT37" s="695"/>
      <c r="DU37" s="695"/>
      <c r="DV37" s="696"/>
      <c r="DW37" s="664">
        <v>4</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3815695</v>
      </c>
      <c r="S38" s="740"/>
      <c r="T38" s="740"/>
      <c r="U38" s="740"/>
      <c r="V38" s="740"/>
      <c r="W38" s="740"/>
      <c r="X38" s="740"/>
      <c r="Y38" s="741"/>
      <c r="Z38" s="742">
        <v>100</v>
      </c>
      <c r="AA38" s="742"/>
      <c r="AB38" s="742"/>
      <c r="AC38" s="742"/>
      <c r="AD38" s="743">
        <v>2208361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240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2190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466350</v>
      </c>
      <c r="CS38" s="660"/>
      <c r="CT38" s="660"/>
      <c r="CU38" s="660"/>
      <c r="CV38" s="660"/>
      <c r="CW38" s="660"/>
      <c r="CX38" s="660"/>
      <c r="CY38" s="661"/>
      <c r="CZ38" s="664">
        <v>12.8</v>
      </c>
      <c r="DA38" s="693"/>
      <c r="DB38" s="693"/>
      <c r="DC38" s="697"/>
      <c r="DD38" s="668">
        <v>417514</v>
      </c>
      <c r="DE38" s="660"/>
      <c r="DF38" s="660"/>
      <c r="DG38" s="660"/>
      <c r="DH38" s="660"/>
      <c r="DI38" s="660"/>
      <c r="DJ38" s="660"/>
      <c r="DK38" s="661"/>
      <c r="DL38" s="668">
        <v>395236</v>
      </c>
      <c r="DM38" s="660"/>
      <c r="DN38" s="660"/>
      <c r="DO38" s="660"/>
      <c r="DP38" s="660"/>
      <c r="DQ38" s="660"/>
      <c r="DR38" s="660"/>
      <c r="DS38" s="660"/>
      <c r="DT38" s="660"/>
      <c r="DU38" s="660"/>
      <c r="DV38" s="661"/>
      <c r="DW38" s="664">
        <v>17</v>
      </c>
      <c r="DX38" s="693"/>
      <c r="DY38" s="693"/>
      <c r="DZ38" s="693"/>
      <c r="EA38" s="693"/>
      <c r="EB38" s="693"/>
      <c r="EC38" s="694"/>
    </row>
    <row r="39" spans="2:133" ht="11.25" customHeight="1">
      <c r="AQ39" s="736" t="s">
        <v>335</v>
      </c>
      <c r="AR39" s="737"/>
      <c r="AS39" s="737"/>
      <c r="AT39" s="737"/>
      <c r="AU39" s="737"/>
      <c r="AV39" s="737"/>
      <c r="AW39" s="737"/>
      <c r="AX39" s="737"/>
      <c r="AY39" s="738"/>
      <c r="AZ39" s="659" t="s">
        <v>122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163757</v>
      </c>
      <c r="CS39" s="695"/>
      <c r="CT39" s="695"/>
      <c r="CU39" s="695"/>
      <c r="CV39" s="695"/>
      <c r="CW39" s="695"/>
      <c r="CX39" s="695"/>
      <c r="CY39" s="696"/>
      <c r="CZ39" s="664">
        <v>4.5</v>
      </c>
      <c r="DA39" s="693"/>
      <c r="DB39" s="693"/>
      <c r="DC39" s="697"/>
      <c r="DD39" s="668">
        <v>55626</v>
      </c>
      <c r="DE39" s="695"/>
      <c r="DF39" s="695"/>
      <c r="DG39" s="695"/>
      <c r="DH39" s="695"/>
      <c r="DI39" s="695"/>
      <c r="DJ39" s="695"/>
      <c r="DK39" s="696"/>
      <c r="DL39" s="668" t="s">
        <v>240</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339</v>
      </c>
      <c r="AR40" s="737"/>
      <c r="AS40" s="737"/>
      <c r="AT40" s="737"/>
      <c r="AU40" s="737"/>
      <c r="AV40" s="737"/>
      <c r="AW40" s="737"/>
      <c r="AX40" s="737"/>
      <c r="AY40" s="738"/>
      <c r="AZ40" s="659">
        <v>84517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762</v>
      </c>
      <c r="CS40" s="660"/>
      <c r="CT40" s="660"/>
      <c r="CU40" s="660"/>
      <c r="CV40" s="660"/>
      <c r="CW40" s="660"/>
      <c r="CX40" s="660"/>
      <c r="CY40" s="661"/>
      <c r="CZ40" s="664">
        <v>0</v>
      </c>
      <c r="DA40" s="693"/>
      <c r="DB40" s="693"/>
      <c r="DC40" s="697"/>
      <c r="DD40" s="668" t="s">
        <v>240</v>
      </c>
      <c r="DE40" s="660"/>
      <c r="DF40" s="660"/>
      <c r="DG40" s="660"/>
      <c r="DH40" s="660"/>
      <c r="DI40" s="660"/>
      <c r="DJ40" s="660"/>
      <c r="DK40" s="661"/>
      <c r="DL40" s="668" t="s">
        <v>240</v>
      </c>
      <c r="DM40" s="660"/>
      <c r="DN40" s="660"/>
      <c r="DO40" s="660"/>
      <c r="DP40" s="660"/>
      <c r="DQ40" s="660"/>
      <c r="DR40" s="660"/>
      <c r="DS40" s="660"/>
      <c r="DT40" s="660"/>
      <c r="DU40" s="660"/>
      <c r="DV40" s="661"/>
      <c r="DW40" s="664" t="s">
        <v>240</v>
      </c>
      <c r="DX40" s="693"/>
      <c r="DY40" s="693"/>
      <c r="DZ40" s="693"/>
      <c r="EA40" s="693"/>
      <c r="EB40" s="693"/>
      <c r="EC40" s="694"/>
    </row>
    <row r="41" spans="2:133" ht="11.25" customHeight="1">
      <c r="AQ41" s="746" t="s">
        <v>342</v>
      </c>
      <c r="AR41" s="747"/>
      <c r="AS41" s="747"/>
      <c r="AT41" s="747"/>
      <c r="AU41" s="747"/>
      <c r="AV41" s="747"/>
      <c r="AW41" s="747"/>
      <c r="AX41" s="747"/>
      <c r="AY41" s="748"/>
      <c r="AZ41" s="739">
        <v>231057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255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240</v>
      </c>
      <c r="CS41" s="695"/>
      <c r="CT41" s="695"/>
      <c r="CU41" s="695"/>
      <c r="CV41" s="695"/>
      <c r="CW41" s="695"/>
      <c r="CX41" s="695"/>
      <c r="CY41" s="696"/>
      <c r="CZ41" s="664" t="s">
        <v>240</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183009</v>
      </c>
      <c r="CS42" s="660"/>
      <c r="CT42" s="660"/>
      <c r="CU42" s="660"/>
      <c r="CV42" s="660"/>
      <c r="CW42" s="660"/>
      <c r="CX42" s="660"/>
      <c r="CY42" s="661"/>
      <c r="CZ42" s="664">
        <v>5</v>
      </c>
      <c r="DA42" s="665"/>
      <c r="DB42" s="665"/>
      <c r="DC42" s="760"/>
      <c r="DD42" s="668">
        <v>124442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193</v>
      </c>
      <c r="CS43" s="695"/>
      <c r="CT43" s="695"/>
      <c r="CU43" s="695"/>
      <c r="CV43" s="695"/>
      <c r="CW43" s="695"/>
      <c r="CX43" s="695"/>
      <c r="CY43" s="696"/>
      <c r="CZ43" s="664">
        <v>0</v>
      </c>
      <c r="DA43" s="693"/>
      <c r="DB43" s="693"/>
      <c r="DC43" s="697"/>
      <c r="DD43" s="668">
        <v>193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183009</v>
      </c>
      <c r="CS44" s="660"/>
      <c r="CT44" s="660"/>
      <c r="CU44" s="660"/>
      <c r="CV44" s="660"/>
      <c r="CW44" s="660"/>
      <c r="CX44" s="660"/>
      <c r="CY44" s="661"/>
      <c r="CZ44" s="664">
        <v>5</v>
      </c>
      <c r="DA44" s="665"/>
      <c r="DB44" s="665"/>
      <c r="DC44" s="760"/>
      <c r="DD44" s="668">
        <v>124442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29595</v>
      </c>
      <c r="CS45" s="695"/>
      <c r="CT45" s="695"/>
      <c r="CU45" s="695"/>
      <c r="CV45" s="695"/>
      <c r="CW45" s="695"/>
      <c r="CX45" s="695"/>
      <c r="CY45" s="696"/>
      <c r="CZ45" s="664">
        <v>0.8</v>
      </c>
      <c r="DA45" s="693"/>
      <c r="DB45" s="693"/>
      <c r="DC45" s="697"/>
      <c r="DD45" s="668">
        <v>2788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145735</v>
      </c>
      <c r="CS46" s="660"/>
      <c r="CT46" s="660"/>
      <c r="CU46" s="660"/>
      <c r="CV46" s="660"/>
      <c r="CW46" s="660"/>
      <c r="CX46" s="660"/>
      <c r="CY46" s="661"/>
      <c r="CZ46" s="664">
        <v>4</v>
      </c>
      <c r="DA46" s="665"/>
      <c r="DB46" s="665"/>
      <c r="DC46" s="760"/>
      <c r="DD46" s="668">
        <v>113975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240</v>
      </c>
      <c r="CS47" s="695"/>
      <c r="CT47" s="695"/>
      <c r="CU47" s="695"/>
      <c r="CV47" s="695"/>
      <c r="CW47" s="695"/>
      <c r="CX47" s="695"/>
      <c r="CY47" s="696"/>
      <c r="CZ47" s="664" t="s">
        <v>240</v>
      </c>
      <c r="DA47" s="693"/>
      <c r="DB47" s="693"/>
      <c r="DC47" s="697"/>
      <c r="DD47" s="668" t="s">
        <v>240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240</v>
      </c>
      <c r="CS48" s="660"/>
      <c r="CT48" s="660"/>
      <c r="CU48" s="660"/>
      <c r="CV48" s="660"/>
      <c r="CW48" s="660"/>
      <c r="CX48" s="660"/>
      <c r="CY48" s="661"/>
      <c r="CZ48" s="664" t="s">
        <v>240</v>
      </c>
      <c r="DA48" s="665"/>
      <c r="DB48" s="665"/>
      <c r="DC48" s="760"/>
      <c r="DD48" s="668" t="s">
        <v>240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3640720</v>
      </c>
      <c r="CS49" s="729"/>
      <c r="CT49" s="729"/>
      <c r="CU49" s="729"/>
      <c r="CV49" s="729"/>
      <c r="CW49" s="729"/>
      <c r="CX49" s="729"/>
      <c r="CY49" s="761"/>
      <c r="CZ49" s="744">
        <v>100</v>
      </c>
      <c r="DA49" s="762"/>
      <c r="DB49" s="762"/>
      <c r="DC49" s="763"/>
      <c r="DD49" s="764">
        <v>2708312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VArrcQAOqCAcuSbe1w4RSXDfkBW/Dts6F9dpyazD4LWgxtCs2X1YmHTwx0/aVydvM8NtWs6B59PVWy7eo89og==" saltValue="BY0W+PWKxwIb2xLcLL/11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3913</v>
      </c>
      <c r="R7" s="795"/>
      <c r="S7" s="795"/>
      <c r="T7" s="795"/>
      <c r="U7" s="795"/>
      <c r="V7" s="795">
        <v>3738</v>
      </c>
      <c r="W7" s="795"/>
      <c r="X7" s="795"/>
      <c r="Y7" s="795"/>
      <c r="Z7" s="795"/>
      <c r="AA7" s="795">
        <v>175</v>
      </c>
      <c r="AB7" s="795"/>
      <c r="AC7" s="795"/>
      <c r="AD7" s="795"/>
      <c r="AE7" s="796"/>
      <c r="AF7" s="797">
        <v>129</v>
      </c>
      <c r="AG7" s="798"/>
      <c r="AH7" s="798"/>
      <c r="AI7" s="798"/>
      <c r="AJ7" s="799"/>
      <c r="AK7" s="834">
        <v>174</v>
      </c>
      <c r="AL7" s="835"/>
      <c r="AM7" s="835"/>
      <c r="AN7" s="835"/>
      <c r="AO7" s="835"/>
      <c r="AP7" s="835">
        <v>2101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3816</v>
      </c>
      <c r="R23" s="854"/>
      <c r="S23" s="854"/>
      <c r="T23" s="854"/>
      <c r="U23" s="854"/>
      <c r="V23" s="854">
        <v>3641</v>
      </c>
      <c r="W23" s="854"/>
      <c r="X23" s="854"/>
      <c r="Y23" s="854"/>
      <c r="Z23" s="854"/>
      <c r="AA23" s="854">
        <v>175</v>
      </c>
      <c r="AB23" s="854"/>
      <c r="AC23" s="854"/>
      <c r="AD23" s="854"/>
      <c r="AE23" s="855"/>
      <c r="AF23" s="856">
        <v>129</v>
      </c>
      <c r="AG23" s="854"/>
      <c r="AH23" s="854"/>
      <c r="AI23" s="854"/>
      <c r="AJ23" s="857"/>
      <c r="AK23" s="858"/>
      <c r="AL23" s="859"/>
      <c r="AM23" s="859"/>
      <c r="AN23" s="859"/>
      <c r="AO23" s="859"/>
      <c r="AP23" s="854">
        <v>2101</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1007</v>
      </c>
      <c r="R28" s="883"/>
      <c r="S28" s="883"/>
      <c r="T28" s="883"/>
      <c r="U28" s="883"/>
      <c r="V28" s="883">
        <v>989</v>
      </c>
      <c r="W28" s="883"/>
      <c r="X28" s="883"/>
      <c r="Y28" s="883"/>
      <c r="Z28" s="883"/>
      <c r="AA28" s="883">
        <v>18</v>
      </c>
      <c r="AB28" s="883"/>
      <c r="AC28" s="883"/>
      <c r="AD28" s="883"/>
      <c r="AE28" s="884"/>
      <c r="AF28" s="885">
        <v>18</v>
      </c>
      <c r="AG28" s="883"/>
      <c r="AH28" s="883"/>
      <c r="AI28" s="883"/>
      <c r="AJ28" s="886"/>
      <c r="AK28" s="887">
        <v>85</v>
      </c>
      <c r="AL28" s="878"/>
      <c r="AM28" s="878"/>
      <c r="AN28" s="878"/>
      <c r="AO28" s="878"/>
      <c r="AP28" s="878" t="s">
        <v>577</v>
      </c>
      <c r="AQ28" s="878"/>
      <c r="AR28" s="878"/>
      <c r="AS28" s="878"/>
      <c r="AT28" s="878"/>
      <c r="AU28" s="878" t="s">
        <v>579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640</v>
      </c>
      <c r="R29" s="819"/>
      <c r="S29" s="819"/>
      <c r="T29" s="819"/>
      <c r="U29" s="819"/>
      <c r="V29" s="819">
        <v>640</v>
      </c>
      <c r="W29" s="819"/>
      <c r="X29" s="819"/>
      <c r="Y29" s="819"/>
      <c r="Z29" s="819"/>
      <c r="AA29" s="819" t="s">
        <v>576</v>
      </c>
      <c r="AB29" s="819"/>
      <c r="AC29" s="819"/>
      <c r="AD29" s="819"/>
      <c r="AE29" s="820"/>
      <c r="AF29" s="821" t="s">
        <v>122</v>
      </c>
      <c r="AG29" s="822"/>
      <c r="AH29" s="822"/>
      <c r="AI29" s="822"/>
      <c r="AJ29" s="823"/>
      <c r="AK29" s="890">
        <v>121</v>
      </c>
      <c r="AL29" s="891"/>
      <c r="AM29" s="891"/>
      <c r="AN29" s="891"/>
      <c r="AO29" s="891"/>
      <c r="AP29" s="891">
        <v>12</v>
      </c>
      <c r="AQ29" s="891"/>
      <c r="AR29" s="891"/>
      <c r="AS29" s="891"/>
      <c r="AT29" s="891"/>
      <c r="AU29" s="891" t="s">
        <v>576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59</v>
      </c>
      <c r="R30" s="819"/>
      <c r="S30" s="819"/>
      <c r="T30" s="819"/>
      <c r="U30" s="819"/>
      <c r="V30" s="819">
        <v>59</v>
      </c>
      <c r="W30" s="819"/>
      <c r="X30" s="819"/>
      <c r="Y30" s="819"/>
      <c r="Z30" s="819"/>
      <c r="AA30" s="819" t="s">
        <v>578</v>
      </c>
      <c r="AB30" s="819"/>
      <c r="AC30" s="819"/>
      <c r="AD30" s="819"/>
      <c r="AE30" s="820"/>
      <c r="AF30" s="821" t="s">
        <v>576</v>
      </c>
      <c r="AG30" s="822"/>
      <c r="AH30" s="822"/>
      <c r="AI30" s="822"/>
      <c r="AJ30" s="823"/>
      <c r="AK30" s="890">
        <v>23</v>
      </c>
      <c r="AL30" s="891"/>
      <c r="AM30" s="891"/>
      <c r="AN30" s="891"/>
      <c r="AO30" s="891"/>
      <c r="AP30" s="891" t="s">
        <v>576</v>
      </c>
      <c r="AQ30" s="891"/>
      <c r="AR30" s="891"/>
      <c r="AS30" s="891"/>
      <c r="AT30" s="891"/>
      <c r="AU30" s="891" t="s">
        <v>576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214</v>
      </c>
      <c r="R31" s="819"/>
      <c r="S31" s="819"/>
      <c r="T31" s="819"/>
      <c r="U31" s="819"/>
      <c r="V31" s="819">
        <v>236</v>
      </c>
      <c r="W31" s="819"/>
      <c r="X31" s="819"/>
      <c r="Y31" s="819"/>
      <c r="Z31" s="819"/>
      <c r="AA31" s="819">
        <v>-22</v>
      </c>
      <c r="AB31" s="819"/>
      <c r="AC31" s="819"/>
      <c r="AD31" s="819"/>
      <c r="AE31" s="820"/>
      <c r="AF31" s="821">
        <v>365</v>
      </c>
      <c r="AG31" s="822"/>
      <c r="AH31" s="822"/>
      <c r="AI31" s="822"/>
      <c r="AJ31" s="823"/>
      <c r="AK31" s="890">
        <v>72</v>
      </c>
      <c r="AL31" s="891"/>
      <c r="AM31" s="891"/>
      <c r="AN31" s="891"/>
      <c r="AO31" s="891"/>
      <c r="AP31" s="891">
        <v>1235</v>
      </c>
      <c r="AQ31" s="891"/>
      <c r="AR31" s="891"/>
      <c r="AS31" s="891"/>
      <c r="AT31" s="891"/>
      <c r="AU31" s="891">
        <v>940</v>
      </c>
      <c r="AV31" s="891"/>
      <c r="AW31" s="891"/>
      <c r="AX31" s="891"/>
      <c r="AY31" s="891"/>
      <c r="AZ31" s="892" t="s">
        <v>586</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320</v>
      </c>
      <c r="R32" s="819"/>
      <c r="S32" s="819"/>
      <c r="T32" s="819"/>
      <c r="U32" s="819"/>
      <c r="V32" s="819">
        <v>306</v>
      </c>
      <c r="W32" s="819"/>
      <c r="X32" s="819"/>
      <c r="Y32" s="819"/>
      <c r="Z32" s="819"/>
      <c r="AA32" s="819">
        <v>14</v>
      </c>
      <c r="AB32" s="819"/>
      <c r="AC32" s="819"/>
      <c r="AD32" s="819"/>
      <c r="AE32" s="820"/>
      <c r="AF32" s="821">
        <v>14</v>
      </c>
      <c r="AG32" s="822"/>
      <c r="AH32" s="822"/>
      <c r="AI32" s="822"/>
      <c r="AJ32" s="823"/>
      <c r="AK32" s="890">
        <v>155</v>
      </c>
      <c r="AL32" s="891"/>
      <c r="AM32" s="891"/>
      <c r="AN32" s="891"/>
      <c r="AO32" s="891"/>
      <c r="AP32" s="891">
        <v>1912</v>
      </c>
      <c r="AQ32" s="891"/>
      <c r="AR32" s="891"/>
      <c r="AS32" s="891"/>
      <c r="AT32" s="891"/>
      <c r="AU32" s="891">
        <v>1503</v>
      </c>
      <c r="AV32" s="891"/>
      <c r="AW32" s="891"/>
      <c r="AX32" s="891"/>
      <c r="AY32" s="891"/>
      <c r="AZ32" s="892" t="s">
        <v>580</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597</v>
      </c>
      <c r="C68" s="930"/>
      <c r="D68" s="930"/>
      <c r="E68" s="930"/>
      <c r="F68" s="930"/>
      <c r="G68" s="930"/>
      <c r="H68" s="930"/>
      <c r="I68" s="930"/>
      <c r="J68" s="930"/>
      <c r="K68" s="930"/>
      <c r="L68" s="930"/>
      <c r="M68" s="930"/>
      <c r="N68" s="930"/>
      <c r="O68" s="930"/>
      <c r="P68" s="931"/>
      <c r="Q68" s="932">
        <v>3512</v>
      </c>
      <c r="R68" s="926"/>
      <c r="S68" s="926"/>
      <c r="T68" s="926"/>
      <c r="U68" s="926"/>
      <c r="V68" s="926">
        <v>3285</v>
      </c>
      <c r="W68" s="926"/>
      <c r="X68" s="926"/>
      <c r="Y68" s="926"/>
      <c r="Z68" s="926"/>
      <c r="AA68" s="926">
        <v>227</v>
      </c>
      <c r="AB68" s="926"/>
      <c r="AC68" s="926"/>
      <c r="AD68" s="926"/>
      <c r="AE68" s="926"/>
      <c r="AF68" s="926">
        <v>227</v>
      </c>
      <c r="AG68" s="926"/>
      <c r="AH68" s="926"/>
      <c r="AI68" s="926"/>
      <c r="AJ68" s="926"/>
      <c r="AK68" s="926">
        <v>279</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598</v>
      </c>
      <c r="C69" s="934"/>
      <c r="D69" s="934"/>
      <c r="E69" s="934"/>
      <c r="F69" s="934"/>
      <c r="G69" s="934"/>
      <c r="H69" s="934"/>
      <c r="I69" s="934"/>
      <c r="J69" s="934"/>
      <c r="K69" s="934"/>
      <c r="L69" s="934"/>
      <c r="M69" s="934"/>
      <c r="N69" s="934"/>
      <c r="O69" s="934"/>
      <c r="P69" s="935"/>
      <c r="Q69" s="936">
        <v>28</v>
      </c>
      <c r="R69" s="891"/>
      <c r="S69" s="891"/>
      <c r="T69" s="891"/>
      <c r="U69" s="891"/>
      <c r="V69" s="891">
        <v>25</v>
      </c>
      <c r="W69" s="891"/>
      <c r="X69" s="891"/>
      <c r="Y69" s="891"/>
      <c r="Z69" s="891"/>
      <c r="AA69" s="891">
        <v>4</v>
      </c>
      <c r="AB69" s="891"/>
      <c r="AC69" s="891"/>
      <c r="AD69" s="891"/>
      <c r="AE69" s="891"/>
      <c r="AF69" s="891">
        <v>4</v>
      </c>
      <c r="AG69" s="891"/>
      <c r="AH69" s="891"/>
      <c r="AI69" s="891"/>
      <c r="AJ69" s="891"/>
      <c r="AK69" s="891">
        <v>0</v>
      </c>
      <c r="AL69" s="891"/>
      <c r="AM69" s="891"/>
      <c r="AN69" s="891"/>
      <c r="AO69" s="891"/>
      <c r="AP69" s="891">
        <v>8</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599</v>
      </c>
      <c r="C70" s="934"/>
      <c r="D70" s="934"/>
      <c r="E70" s="934"/>
      <c r="F70" s="934"/>
      <c r="G70" s="934"/>
      <c r="H70" s="934"/>
      <c r="I70" s="934"/>
      <c r="J70" s="934"/>
      <c r="K70" s="934"/>
      <c r="L70" s="934"/>
      <c r="M70" s="934"/>
      <c r="N70" s="934"/>
      <c r="O70" s="934"/>
      <c r="P70" s="935"/>
      <c r="Q70" s="936">
        <v>117</v>
      </c>
      <c r="R70" s="891"/>
      <c r="S70" s="891"/>
      <c r="T70" s="891"/>
      <c r="U70" s="891"/>
      <c r="V70" s="891">
        <v>108</v>
      </c>
      <c r="W70" s="891"/>
      <c r="X70" s="891"/>
      <c r="Y70" s="891"/>
      <c r="Z70" s="891"/>
      <c r="AA70" s="891">
        <v>10</v>
      </c>
      <c r="AB70" s="891"/>
      <c r="AC70" s="891"/>
      <c r="AD70" s="891"/>
      <c r="AE70" s="891"/>
      <c r="AF70" s="891">
        <v>10</v>
      </c>
      <c r="AG70" s="891"/>
      <c r="AH70" s="891"/>
      <c r="AI70" s="891"/>
      <c r="AJ70" s="891"/>
      <c r="AK70" s="891">
        <v>30</v>
      </c>
      <c r="AL70" s="891"/>
      <c r="AM70" s="891"/>
      <c r="AN70" s="891"/>
      <c r="AO70" s="891"/>
      <c r="AP70" s="891">
        <v>4</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588</v>
      </c>
      <c r="C71" s="934"/>
      <c r="D71" s="934"/>
      <c r="E71" s="934"/>
      <c r="F71" s="934"/>
      <c r="G71" s="934"/>
      <c r="H71" s="934"/>
      <c r="I71" s="934"/>
      <c r="J71" s="934"/>
      <c r="K71" s="934"/>
      <c r="L71" s="934"/>
      <c r="M71" s="934"/>
      <c r="N71" s="934"/>
      <c r="O71" s="934"/>
      <c r="P71" s="935"/>
      <c r="Q71" s="936">
        <v>107</v>
      </c>
      <c r="R71" s="891"/>
      <c r="S71" s="891"/>
      <c r="T71" s="891"/>
      <c r="U71" s="891"/>
      <c r="V71" s="891">
        <v>81</v>
      </c>
      <c r="W71" s="891"/>
      <c r="X71" s="891"/>
      <c r="Y71" s="891"/>
      <c r="Z71" s="891"/>
      <c r="AA71" s="891">
        <v>27</v>
      </c>
      <c r="AB71" s="891"/>
      <c r="AC71" s="891"/>
      <c r="AD71" s="891"/>
      <c r="AE71" s="891"/>
      <c r="AF71" s="891">
        <v>27</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589</v>
      </c>
      <c r="C72" s="934"/>
      <c r="D72" s="934"/>
      <c r="E72" s="934"/>
      <c r="F72" s="934"/>
      <c r="G72" s="934"/>
      <c r="H72" s="934"/>
      <c r="I72" s="934"/>
      <c r="J72" s="934"/>
      <c r="K72" s="934"/>
      <c r="L72" s="934"/>
      <c r="M72" s="934"/>
      <c r="N72" s="934"/>
      <c r="O72" s="934"/>
      <c r="P72" s="935"/>
      <c r="Q72" s="936">
        <v>48</v>
      </c>
      <c r="R72" s="891"/>
      <c r="S72" s="891"/>
      <c r="T72" s="891"/>
      <c r="U72" s="891"/>
      <c r="V72" s="891">
        <v>46</v>
      </c>
      <c r="W72" s="891"/>
      <c r="X72" s="891"/>
      <c r="Y72" s="891"/>
      <c r="Z72" s="891"/>
      <c r="AA72" s="891">
        <v>2</v>
      </c>
      <c r="AB72" s="891"/>
      <c r="AC72" s="891"/>
      <c r="AD72" s="891"/>
      <c r="AE72" s="891"/>
      <c r="AF72" s="891">
        <v>2</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590</v>
      </c>
      <c r="C73" s="934"/>
      <c r="D73" s="934"/>
      <c r="E73" s="934"/>
      <c r="F73" s="934"/>
      <c r="G73" s="934"/>
      <c r="H73" s="934"/>
      <c r="I73" s="934"/>
      <c r="J73" s="934"/>
      <c r="K73" s="934"/>
      <c r="L73" s="934"/>
      <c r="M73" s="934"/>
      <c r="N73" s="934"/>
      <c r="O73" s="934"/>
      <c r="P73" s="935"/>
      <c r="Q73" s="936">
        <v>0</v>
      </c>
      <c r="R73" s="891"/>
      <c r="S73" s="891"/>
      <c r="T73" s="891"/>
      <c r="U73" s="891"/>
      <c r="V73" s="891">
        <v>0</v>
      </c>
      <c r="W73" s="891"/>
      <c r="X73" s="891"/>
      <c r="Y73" s="891"/>
      <c r="Z73" s="891"/>
      <c r="AA73" s="891">
        <v>0</v>
      </c>
      <c r="AB73" s="891"/>
      <c r="AC73" s="891"/>
      <c r="AD73" s="891"/>
      <c r="AE73" s="891"/>
      <c r="AF73" s="891">
        <v>0</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591</v>
      </c>
      <c r="C74" s="934"/>
      <c r="D74" s="934"/>
      <c r="E74" s="934"/>
      <c r="F74" s="934"/>
      <c r="G74" s="934"/>
      <c r="H74" s="934"/>
      <c r="I74" s="934"/>
      <c r="J74" s="934"/>
      <c r="K74" s="934"/>
      <c r="L74" s="934"/>
      <c r="M74" s="934"/>
      <c r="N74" s="934"/>
      <c r="O74" s="934"/>
      <c r="P74" s="935"/>
      <c r="Q74" s="939">
        <v>31</v>
      </c>
      <c r="R74" s="940"/>
      <c r="S74" s="940"/>
      <c r="T74" s="940"/>
      <c r="U74" s="890"/>
      <c r="V74" s="891">
        <v>30</v>
      </c>
      <c r="W74" s="891"/>
      <c r="X74" s="891"/>
      <c r="Y74" s="891"/>
      <c r="Z74" s="891"/>
      <c r="AA74" s="891">
        <v>1</v>
      </c>
      <c r="AB74" s="891"/>
      <c r="AC74" s="891"/>
      <c r="AD74" s="891"/>
      <c r="AE74" s="891"/>
      <c r="AF74" s="891">
        <v>1</v>
      </c>
      <c r="AG74" s="891"/>
      <c r="AH74" s="891"/>
      <c r="AI74" s="891"/>
      <c r="AJ74" s="891"/>
      <c r="AK74" s="891">
        <v>1</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592</v>
      </c>
      <c r="C75" s="934"/>
      <c r="D75" s="934"/>
      <c r="E75" s="934"/>
      <c r="F75" s="934"/>
      <c r="G75" s="934"/>
      <c r="H75" s="934"/>
      <c r="I75" s="934"/>
      <c r="J75" s="934"/>
      <c r="K75" s="934"/>
      <c r="L75" s="934"/>
      <c r="M75" s="934"/>
      <c r="N75" s="934"/>
      <c r="O75" s="934"/>
      <c r="P75" s="935"/>
      <c r="Q75" s="939">
        <v>650</v>
      </c>
      <c r="R75" s="940"/>
      <c r="S75" s="940"/>
      <c r="T75" s="940"/>
      <c r="U75" s="890"/>
      <c r="V75" s="941">
        <v>641</v>
      </c>
      <c r="W75" s="940"/>
      <c r="X75" s="940"/>
      <c r="Y75" s="940"/>
      <c r="Z75" s="890"/>
      <c r="AA75" s="941">
        <v>9</v>
      </c>
      <c r="AB75" s="940"/>
      <c r="AC75" s="940"/>
      <c r="AD75" s="940"/>
      <c r="AE75" s="890"/>
      <c r="AF75" s="941">
        <v>9</v>
      </c>
      <c r="AG75" s="940"/>
      <c r="AH75" s="940"/>
      <c r="AI75" s="940"/>
      <c r="AJ75" s="890"/>
      <c r="AK75" s="941">
        <v>6</v>
      </c>
      <c r="AL75" s="940"/>
      <c r="AM75" s="940"/>
      <c r="AN75" s="940"/>
      <c r="AO75" s="890"/>
      <c r="AP75" s="941">
        <v>281</v>
      </c>
      <c r="AQ75" s="940"/>
      <c r="AR75" s="940"/>
      <c r="AS75" s="940"/>
      <c r="AT75" s="890"/>
      <c r="AU75" s="941">
        <v>37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593</v>
      </c>
      <c r="C76" s="934"/>
      <c r="D76" s="934"/>
      <c r="E76" s="934"/>
      <c r="F76" s="934"/>
      <c r="G76" s="934"/>
      <c r="H76" s="934"/>
      <c r="I76" s="934"/>
      <c r="J76" s="934"/>
      <c r="K76" s="934"/>
      <c r="L76" s="934"/>
      <c r="M76" s="934"/>
      <c r="N76" s="934"/>
      <c r="O76" s="934"/>
      <c r="P76" s="935"/>
      <c r="Q76" s="939">
        <v>416</v>
      </c>
      <c r="R76" s="940"/>
      <c r="S76" s="940"/>
      <c r="T76" s="940"/>
      <c r="U76" s="890"/>
      <c r="V76" s="941">
        <v>388</v>
      </c>
      <c r="W76" s="940"/>
      <c r="X76" s="940"/>
      <c r="Y76" s="940"/>
      <c r="Z76" s="890"/>
      <c r="AA76" s="941">
        <v>28</v>
      </c>
      <c r="AB76" s="940"/>
      <c r="AC76" s="940"/>
      <c r="AD76" s="940"/>
      <c r="AE76" s="890"/>
      <c r="AF76" s="941">
        <v>16</v>
      </c>
      <c r="AG76" s="940"/>
      <c r="AH76" s="940"/>
      <c r="AI76" s="940"/>
      <c r="AJ76" s="890"/>
      <c r="AK76" s="941">
        <v>16</v>
      </c>
      <c r="AL76" s="940"/>
      <c r="AM76" s="940"/>
      <c r="AN76" s="940"/>
      <c r="AO76" s="890"/>
      <c r="AP76" s="941">
        <v>4</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594</v>
      </c>
      <c r="C77" s="934"/>
      <c r="D77" s="934"/>
      <c r="E77" s="934"/>
      <c r="F77" s="934"/>
      <c r="G77" s="934"/>
      <c r="H77" s="934"/>
      <c r="I77" s="934"/>
      <c r="J77" s="934"/>
      <c r="K77" s="934"/>
      <c r="L77" s="934"/>
      <c r="M77" s="934"/>
      <c r="N77" s="934"/>
      <c r="O77" s="934"/>
      <c r="P77" s="935"/>
      <c r="Q77" s="939">
        <v>86</v>
      </c>
      <c r="R77" s="940"/>
      <c r="S77" s="940"/>
      <c r="T77" s="940"/>
      <c r="U77" s="890"/>
      <c r="V77" s="941">
        <v>81</v>
      </c>
      <c r="W77" s="940"/>
      <c r="X77" s="940"/>
      <c r="Y77" s="940"/>
      <c r="Z77" s="890"/>
      <c r="AA77" s="941">
        <v>6</v>
      </c>
      <c r="AB77" s="940"/>
      <c r="AC77" s="940"/>
      <c r="AD77" s="940"/>
      <c r="AE77" s="890"/>
      <c r="AF77" s="941">
        <v>6</v>
      </c>
      <c r="AG77" s="940"/>
      <c r="AH77" s="940"/>
      <c r="AI77" s="940"/>
      <c r="AJ77" s="890"/>
      <c r="AK77" s="941">
        <v>0</v>
      </c>
      <c r="AL77" s="940"/>
      <c r="AM77" s="940"/>
      <c r="AN77" s="940"/>
      <c r="AO77" s="890"/>
      <c r="AP77" s="941">
        <v>0</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595</v>
      </c>
      <c r="C78" s="934"/>
      <c r="D78" s="934"/>
      <c r="E78" s="934"/>
      <c r="F78" s="934"/>
      <c r="G78" s="934"/>
      <c r="H78" s="934"/>
      <c r="I78" s="934"/>
      <c r="J78" s="934"/>
      <c r="K78" s="934"/>
      <c r="L78" s="934"/>
      <c r="M78" s="934"/>
      <c r="N78" s="934"/>
      <c r="O78" s="934"/>
      <c r="P78" s="935"/>
      <c r="Q78" s="936">
        <v>192</v>
      </c>
      <c r="R78" s="891"/>
      <c r="S78" s="891"/>
      <c r="T78" s="891"/>
      <c r="U78" s="891"/>
      <c r="V78" s="891">
        <v>140</v>
      </c>
      <c r="W78" s="891"/>
      <c r="X78" s="891"/>
      <c r="Y78" s="891"/>
      <c r="Z78" s="891"/>
      <c r="AA78" s="891">
        <v>52</v>
      </c>
      <c r="AB78" s="891"/>
      <c r="AC78" s="891"/>
      <c r="AD78" s="891"/>
      <c r="AE78" s="891"/>
      <c r="AF78" s="891">
        <v>52</v>
      </c>
      <c r="AG78" s="891"/>
      <c r="AH78" s="891"/>
      <c r="AI78" s="891"/>
      <c r="AJ78" s="891"/>
      <c r="AK78" s="891">
        <v>0</v>
      </c>
      <c r="AL78" s="891"/>
      <c r="AM78" s="891"/>
      <c r="AN78" s="891"/>
      <c r="AO78" s="891"/>
      <c r="AP78" s="891">
        <v>0</v>
      </c>
      <c r="AQ78" s="891"/>
      <c r="AR78" s="891"/>
      <c r="AS78" s="891"/>
      <c r="AT78" s="891"/>
      <c r="AU78" s="891">
        <v>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596</v>
      </c>
      <c r="C79" s="934"/>
      <c r="D79" s="934"/>
      <c r="E79" s="934"/>
      <c r="F79" s="934"/>
      <c r="G79" s="934"/>
      <c r="H79" s="934"/>
      <c r="I79" s="934"/>
      <c r="J79" s="934"/>
      <c r="K79" s="934"/>
      <c r="L79" s="934"/>
      <c r="M79" s="934"/>
      <c r="N79" s="934"/>
      <c r="O79" s="934"/>
      <c r="P79" s="935"/>
      <c r="Q79" s="936">
        <v>160998</v>
      </c>
      <c r="R79" s="891"/>
      <c r="S79" s="891"/>
      <c r="T79" s="891"/>
      <c r="U79" s="891"/>
      <c r="V79" s="891">
        <v>154775</v>
      </c>
      <c r="W79" s="891"/>
      <c r="X79" s="891"/>
      <c r="Y79" s="891"/>
      <c r="Z79" s="891"/>
      <c r="AA79" s="891">
        <v>6223</v>
      </c>
      <c r="AB79" s="891"/>
      <c r="AC79" s="891"/>
      <c r="AD79" s="891"/>
      <c r="AE79" s="891"/>
      <c r="AF79" s="891">
        <v>6223</v>
      </c>
      <c r="AG79" s="891"/>
      <c r="AH79" s="891"/>
      <c r="AI79" s="891"/>
      <c r="AJ79" s="891"/>
      <c r="AK79" s="891">
        <v>0</v>
      </c>
      <c r="AL79" s="891"/>
      <c r="AM79" s="891"/>
      <c r="AN79" s="891"/>
      <c r="AO79" s="891"/>
      <c r="AP79" s="891">
        <v>0</v>
      </c>
      <c r="AQ79" s="891"/>
      <c r="AR79" s="891"/>
      <c r="AS79" s="891"/>
      <c r="AT79" s="891"/>
      <c r="AU79" s="891">
        <v>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299</v>
      </c>
      <c r="AG109" s="955"/>
      <c r="AH109" s="955"/>
      <c r="AI109" s="955"/>
      <c r="AJ109" s="956"/>
      <c r="AK109" s="954" t="s">
        <v>298</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299</v>
      </c>
      <c r="BW109" s="955"/>
      <c r="BX109" s="955"/>
      <c r="BY109" s="955"/>
      <c r="BZ109" s="956"/>
      <c r="CA109" s="954" t="s">
        <v>298</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299</v>
      </c>
      <c r="DM109" s="955"/>
      <c r="DN109" s="955"/>
      <c r="DO109" s="955"/>
      <c r="DP109" s="956"/>
      <c r="DQ109" s="954" t="s">
        <v>298</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201305</v>
      </c>
      <c r="AB110" s="962"/>
      <c r="AC110" s="962"/>
      <c r="AD110" s="962"/>
      <c r="AE110" s="963"/>
      <c r="AF110" s="964">
        <v>176138</v>
      </c>
      <c r="AG110" s="962"/>
      <c r="AH110" s="962"/>
      <c r="AI110" s="962"/>
      <c r="AJ110" s="963"/>
      <c r="AK110" s="964">
        <v>202699</v>
      </c>
      <c r="AL110" s="962"/>
      <c r="AM110" s="962"/>
      <c r="AN110" s="962"/>
      <c r="AO110" s="963"/>
      <c r="AP110" s="965">
        <v>10.7</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2101198</v>
      </c>
      <c r="BR110" s="997"/>
      <c r="BS110" s="997"/>
      <c r="BT110" s="997"/>
      <c r="BU110" s="997"/>
      <c r="BV110" s="997">
        <v>2157265</v>
      </c>
      <c r="BW110" s="997"/>
      <c r="BX110" s="997"/>
      <c r="BY110" s="997"/>
      <c r="BZ110" s="997"/>
      <c r="CA110" s="997">
        <v>2101116</v>
      </c>
      <c r="CB110" s="997"/>
      <c r="CC110" s="997"/>
      <c r="CD110" s="997"/>
      <c r="CE110" s="997"/>
      <c r="CF110" s="1011">
        <v>110.5</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430</v>
      </c>
      <c r="DM110" s="997"/>
      <c r="DN110" s="997"/>
      <c r="DO110" s="997"/>
      <c r="DP110" s="997"/>
      <c r="DQ110" s="997" t="s">
        <v>403</v>
      </c>
      <c r="DR110" s="997"/>
      <c r="DS110" s="997"/>
      <c r="DT110" s="997"/>
      <c r="DU110" s="997"/>
      <c r="DV110" s="998" t="s">
        <v>429</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403</v>
      </c>
      <c r="AG111" s="1004"/>
      <c r="AH111" s="1004"/>
      <c r="AI111" s="1004"/>
      <c r="AJ111" s="1005"/>
      <c r="AK111" s="1006" t="s">
        <v>429</v>
      </c>
      <c r="AL111" s="1004"/>
      <c r="AM111" s="1004"/>
      <c r="AN111" s="1004"/>
      <c r="AO111" s="1005"/>
      <c r="AP111" s="1007" t="s">
        <v>396</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7522</v>
      </c>
      <c r="BR111" s="990"/>
      <c r="BS111" s="990"/>
      <c r="BT111" s="990"/>
      <c r="BU111" s="990"/>
      <c r="BV111" s="990">
        <v>6060</v>
      </c>
      <c r="BW111" s="990"/>
      <c r="BX111" s="990"/>
      <c r="BY111" s="990"/>
      <c r="BZ111" s="990"/>
      <c r="CA111" s="990">
        <v>4598</v>
      </c>
      <c r="CB111" s="990"/>
      <c r="CC111" s="990"/>
      <c r="CD111" s="990"/>
      <c r="CE111" s="990"/>
      <c r="CF111" s="984">
        <v>0.2</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429</v>
      </c>
      <c r="DM111" s="990"/>
      <c r="DN111" s="990"/>
      <c r="DO111" s="990"/>
      <c r="DP111" s="990"/>
      <c r="DQ111" s="990" t="s">
        <v>403</v>
      </c>
      <c r="DR111" s="990"/>
      <c r="DS111" s="990"/>
      <c r="DT111" s="990"/>
      <c r="DU111" s="990"/>
      <c r="DV111" s="991" t="s">
        <v>396</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430</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2595551</v>
      </c>
      <c r="BR112" s="990"/>
      <c r="BS112" s="990"/>
      <c r="BT112" s="990"/>
      <c r="BU112" s="990"/>
      <c r="BV112" s="990">
        <v>2638645</v>
      </c>
      <c r="BW112" s="990"/>
      <c r="BX112" s="990"/>
      <c r="BY112" s="990"/>
      <c r="BZ112" s="990"/>
      <c r="CA112" s="990">
        <v>2442611</v>
      </c>
      <c r="CB112" s="990"/>
      <c r="CC112" s="990"/>
      <c r="CD112" s="990"/>
      <c r="CE112" s="990"/>
      <c r="CF112" s="984">
        <v>128.4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429</v>
      </c>
      <c r="DM112" s="990"/>
      <c r="DN112" s="990"/>
      <c r="DO112" s="990"/>
      <c r="DP112" s="990"/>
      <c r="DQ112" s="990" t="s">
        <v>122</v>
      </c>
      <c r="DR112" s="990"/>
      <c r="DS112" s="990"/>
      <c r="DT112" s="990"/>
      <c r="DU112" s="990"/>
      <c r="DV112" s="991" t="s">
        <v>430</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216322</v>
      </c>
      <c r="AB113" s="1004"/>
      <c r="AC113" s="1004"/>
      <c r="AD113" s="1004"/>
      <c r="AE113" s="1005"/>
      <c r="AF113" s="1006">
        <v>248785</v>
      </c>
      <c r="AG113" s="1004"/>
      <c r="AH113" s="1004"/>
      <c r="AI113" s="1004"/>
      <c r="AJ113" s="1005"/>
      <c r="AK113" s="1006">
        <v>187476</v>
      </c>
      <c r="AL113" s="1004"/>
      <c r="AM113" s="1004"/>
      <c r="AN113" s="1004"/>
      <c r="AO113" s="1005"/>
      <c r="AP113" s="1007">
        <v>9.9</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t="s">
        <v>436</v>
      </c>
      <c r="BR113" s="990"/>
      <c r="BS113" s="990"/>
      <c r="BT113" s="990"/>
      <c r="BU113" s="990"/>
      <c r="BV113" s="990">
        <v>37092</v>
      </c>
      <c r="BW113" s="990"/>
      <c r="BX113" s="990"/>
      <c r="BY113" s="990"/>
      <c r="BZ113" s="990"/>
      <c r="CA113" s="990">
        <v>37092</v>
      </c>
      <c r="CB113" s="990"/>
      <c r="CC113" s="990"/>
      <c r="CD113" s="990"/>
      <c r="CE113" s="990"/>
      <c r="CF113" s="984">
        <v>2</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122</v>
      </c>
      <c r="DM113" s="1029"/>
      <c r="DN113" s="1029"/>
      <c r="DO113" s="1029"/>
      <c r="DP113" s="1030"/>
      <c r="DQ113" s="1031" t="s">
        <v>122</v>
      </c>
      <c r="DR113" s="1029"/>
      <c r="DS113" s="1029"/>
      <c r="DT113" s="1029"/>
      <c r="DU113" s="1030"/>
      <c r="DV113" s="1032" t="s">
        <v>436</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1721</v>
      </c>
      <c r="AB114" s="1029"/>
      <c r="AC114" s="1029"/>
      <c r="AD114" s="1029"/>
      <c r="AE114" s="1030"/>
      <c r="AF114" s="1031">
        <v>821</v>
      </c>
      <c r="AG114" s="1029"/>
      <c r="AH114" s="1029"/>
      <c r="AI114" s="1029"/>
      <c r="AJ114" s="1030"/>
      <c r="AK114" s="1031">
        <v>676</v>
      </c>
      <c r="AL114" s="1029"/>
      <c r="AM114" s="1029"/>
      <c r="AN114" s="1029"/>
      <c r="AO114" s="1030"/>
      <c r="AP114" s="1032">
        <v>0</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476473</v>
      </c>
      <c r="BR114" s="990"/>
      <c r="BS114" s="990"/>
      <c r="BT114" s="990"/>
      <c r="BU114" s="990"/>
      <c r="BV114" s="990">
        <v>413958</v>
      </c>
      <c r="BW114" s="990"/>
      <c r="BX114" s="990"/>
      <c r="BY114" s="990"/>
      <c r="BZ114" s="990"/>
      <c r="CA114" s="990">
        <v>403000</v>
      </c>
      <c r="CB114" s="990"/>
      <c r="CC114" s="990"/>
      <c r="CD114" s="990"/>
      <c r="CE114" s="990"/>
      <c r="CF114" s="984">
        <v>21.2</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436</v>
      </c>
      <c r="DM114" s="1029"/>
      <c r="DN114" s="1029"/>
      <c r="DO114" s="1029"/>
      <c r="DP114" s="1030"/>
      <c r="DQ114" s="1031" t="s">
        <v>436</v>
      </c>
      <c r="DR114" s="1029"/>
      <c r="DS114" s="1029"/>
      <c r="DT114" s="1029"/>
      <c r="DU114" s="1030"/>
      <c r="DV114" s="1032" t="s">
        <v>445</v>
      </c>
      <c r="DW114" s="1033"/>
      <c r="DX114" s="1033"/>
      <c r="DY114" s="1033"/>
      <c r="DZ114" s="1034"/>
    </row>
    <row r="115" spans="1:130" s="226" customFormat="1" ht="26.25" customHeight="1">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1426</v>
      </c>
      <c r="AB115" s="1004"/>
      <c r="AC115" s="1004"/>
      <c r="AD115" s="1004"/>
      <c r="AE115" s="1005"/>
      <c r="AF115" s="1006">
        <v>1426</v>
      </c>
      <c r="AG115" s="1004"/>
      <c r="AH115" s="1004"/>
      <c r="AI115" s="1004"/>
      <c r="AJ115" s="1005"/>
      <c r="AK115" s="1006">
        <v>1426</v>
      </c>
      <c r="AL115" s="1004"/>
      <c r="AM115" s="1004"/>
      <c r="AN115" s="1004"/>
      <c r="AO115" s="1005"/>
      <c r="AP115" s="1007">
        <v>0.1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430</v>
      </c>
      <c r="BW115" s="990"/>
      <c r="BX115" s="990"/>
      <c r="BY115" s="990"/>
      <c r="BZ115" s="990"/>
      <c r="CA115" s="990" t="s">
        <v>436</v>
      </c>
      <c r="CB115" s="990"/>
      <c r="CC115" s="990"/>
      <c r="CD115" s="990"/>
      <c r="CE115" s="990"/>
      <c r="CF115" s="984" t="s">
        <v>122</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429</v>
      </c>
      <c r="DM115" s="1029"/>
      <c r="DN115" s="1029"/>
      <c r="DO115" s="1029"/>
      <c r="DP115" s="1030"/>
      <c r="DQ115" s="1031" t="s">
        <v>436</v>
      </c>
      <c r="DR115" s="1029"/>
      <c r="DS115" s="1029"/>
      <c r="DT115" s="1029"/>
      <c r="DU115" s="1030"/>
      <c r="DV115" s="1032" t="s">
        <v>122</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227</v>
      </c>
      <c r="AB116" s="1029"/>
      <c r="AC116" s="1029"/>
      <c r="AD116" s="1029"/>
      <c r="AE116" s="1030"/>
      <c r="AF116" s="1031">
        <v>165</v>
      </c>
      <c r="AG116" s="1029"/>
      <c r="AH116" s="1029"/>
      <c r="AI116" s="1029"/>
      <c r="AJ116" s="1030"/>
      <c r="AK116" s="1031" t="s">
        <v>436</v>
      </c>
      <c r="AL116" s="1029"/>
      <c r="AM116" s="1029"/>
      <c r="AN116" s="1029"/>
      <c r="AO116" s="1030"/>
      <c r="AP116" s="1032" t="s">
        <v>122</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445</v>
      </c>
      <c r="BR116" s="990"/>
      <c r="BS116" s="990"/>
      <c r="BT116" s="990"/>
      <c r="BU116" s="990"/>
      <c r="BV116" s="990" t="s">
        <v>436</v>
      </c>
      <c r="BW116" s="990"/>
      <c r="BX116" s="990"/>
      <c r="BY116" s="990"/>
      <c r="BZ116" s="990"/>
      <c r="CA116" s="990" t="s">
        <v>122</v>
      </c>
      <c r="CB116" s="990"/>
      <c r="CC116" s="990"/>
      <c r="CD116" s="990"/>
      <c r="CE116" s="990"/>
      <c r="CF116" s="984" t="s">
        <v>445</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7522</v>
      </c>
      <c r="DH116" s="1029"/>
      <c r="DI116" s="1029"/>
      <c r="DJ116" s="1029"/>
      <c r="DK116" s="1030"/>
      <c r="DL116" s="1031">
        <v>6060</v>
      </c>
      <c r="DM116" s="1029"/>
      <c r="DN116" s="1029"/>
      <c r="DO116" s="1029"/>
      <c r="DP116" s="1030"/>
      <c r="DQ116" s="1031">
        <v>4598</v>
      </c>
      <c r="DR116" s="1029"/>
      <c r="DS116" s="1029"/>
      <c r="DT116" s="1029"/>
      <c r="DU116" s="1030"/>
      <c r="DV116" s="1032">
        <v>0.2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421001</v>
      </c>
      <c r="AB117" s="1047"/>
      <c r="AC117" s="1047"/>
      <c r="AD117" s="1047"/>
      <c r="AE117" s="1048"/>
      <c r="AF117" s="1049">
        <v>427335</v>
      </c>
      <c r="AG117" s="1047"/>
      <c r="AH117" s="1047"/>
      <c r="AI117" s="1047"/>
      <c r="AJ117" s="1048"/>
      <c r="AK117" s="1049">
        <v>392277</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445</v>
      </c>
      <c r="BR117" s="990"/>
      <c r="BS117" s="990"/>
      <c r="BT117" s="990"/>
      <c r="BU117" s="990"/>
      <c r="BV117" s="990" t="s">
        <v>445</v>
      </c>
      <c r="BW117" s="990"/>
      <c r="BX117" s="990"/>
      <c r="BY117" s="990"/>
      <c r="BZ117" s="990"/>
      <c r="CA117" s="990" t="s">
        <v>445</v>
      </c>
      <c r="CB117" s="990"/>
      <c r="CC117" s="990"/>
      <c r="CD117" s="990"/>
      <c r="CE117" s="990"/>
      <c r="CF117" s="984" t="s">
        <v>445</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445</v>
      </c>
      <c r="DM117" s="1029"/>
      <c r="DN117" s="1029"/>
      <c r="DO117" s="1029"/>
      <c r="DP117" s="1030"/>
      <c r="DQ117" s="1031" t="s">
        <v>445</v>
      </c>
      <c r="DR117" s="1029"/>
      <c r="DS117" s="1029"/>
      <c r="DT117" s="1029"/>
      <c r="DU117" s="1030"/>
      <c r="DV117" s="1032" t="s">
        <v>430</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299</v>
      </c>
      <c r="AG118" s="955"/>
      <c r="AH118" s="955"/>
      <c r="AI118" s="955"/>
      <c r="AJ118" s="956"/>
      <c r="AK118" s="954" t="s">
        <v>298</v>
      </c>
      <c r="AL118" s="955"/>
      <c r="AM118" s="955"/>
      <c r="AN118" s="955"/>
      <c r="AO118" s="956"/>
      <c r="AP118" s="1041" t="s">
        <v>423</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445</v>
      </c>
      <c r="BR118" s="1068"/>
      <c r="BS118" s="1068"/>
      <c r="BT118" s="1068"/>
      <c r="BU118" s="1068"/>
      <c r="BV118" s="1068" t="s">
        <v>429</v>
      </c>
      <c r="BW118" s="1068"/>
      <c r="BX118" s="1068"/>
      <c r="BY118" s="1068"/>
      <c r="BZ118" s="1068"/>
      <c r="CA118" s="1068" t="s">
        <v>445</v>
      </c>
      <c r="CB118" s="1068"/>
      <c r="CC118" s="1068"/>
      <c r="CD118" s="1068"/>
      <c r="CE118" s="1068"/>
      <c r="CF118" s="984" t="s">
        <v>445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445</v>
      </c>
      <c r="DH118" s="1029"/>
      <c r="DI118" s="1029"/>
      <c r="DJ118" s="1029"/>
      <c r="DK118" s="1030"/>
      <c r="DL118" s="1031" t="s">
        <v>445</v>
      </c>
      <c r="DM118" s="1029"/>
      <c r="DN118" s="1029"/>
      <c r="DO118" s="1029"/>
      <c r="DP118" s="1030"/>
      <c r="DQ118" s="1031" t="s">
        <v>445</v>
      </c>
      <c r="DR118" s="1029"/>
      <c r="DS118" s="1029"/>
      <c r="DT118" s="1029"/>
      <c r="DU118" s="1030"/>
      <c r="DV118" s="1032" t="s">
        <v>445</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445</v>
      </c>
      <c r="AB119" s="962"/>
      <c r="AC119" s="962"/>
      <c r="AD119" s="962"/>
      <c r="AE119" s="963"/>
      <c r="AF119" s="964" t="s">
        <v>445</v>
      </c>
      <c r="AG119" s="962"/>
      <c r="AH119" s="962"/>
      <c r="AI119" s="962"/>
      <c r="AJ119" s="963"/>
      <c r="AK119" s="964" t="s">
        <v>445</v>
      </c>
      <c r="AL119" s="962"/>
      <c r="AM119" s="962"/>
      <c r="AN119" s="962"/>
      <c r="AO119" s="963"/>
      <c r="AP119" s="965" t="s">
        <v>445</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457</v>
      </c>
      <c r="BP119" s="1076"/>
      <c r="BQ119" s="1067">
        <v>5180744</v>
      </c>
      <c r="BR119" s="1068"/>
      <c r="BS119" s="1068"/>
      <c r="BT119" s="1068"/>
      <c r="BU119" s="1068"/>
      <c r="BV119" s="1068">
        <v>5253020</v>
      </c>
      <c r="BW119" s="1068"/>
      <c r="BX119" s="1068"/>
      <c r="BY119" s="1068"/>
      <c r="BZ119" s="1068"/>
      <c r="CA119" s="1068">
        <v>4988417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445</v>
      </c>
      <c r="DM119" s="1054"/>
      <c r="DN119" s="1054"/>
      <c r="DO119" s="1054"/>
      <c r="DP119" s="1055"/>
      <c r="DQ119" s="1053" t="s">
        <v>429</v>
      </c>
      <c r="DR119" s="1054"/>
      <c r="DS119" s="1054"/>
      <c r="DT119" s="1054"/>
      <c r="DU119" s="1055"/>
      <c r="DV119" s="1056" t="s">
        <v>429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445</v>
      </c>
      <c r="AB120" s="1029"/>
      <c r="AC120" s="1029"/>
      <c r="AD120" s="1029"/>
      <c r="AE120" s="1030"/>
      <c r="AF120" s="1031" t="s">
        <v>445</v>
      </c>
      <c r="AG120" s="1029"/>
      <c r="AH120" s="1029"/>
      <c r="AI120" s="1029"/>
      <c r="AJ120" s="1030"/>
      <c r="AK120" s="1031" t="s">
        <v>429</v>
      </c>
      <c r="AL120" s="1029"/>
      <c r="AM120" s="1029"/>
      <c r="AN120" s="1029"/>
      <c r="AO120" s="1030"/>
      <c r="AP120" s="1032" t="s">
        <v>429</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2839307</v>
      </c>
      <c r="BR120" s="997"/>
      <c r="BS120" s="997"/>
      <c r="BT120" s="997"/>
      <c r="BU120" s="997"/>
      <c r="BV120" s="997">
        <v>2838613</v>
      </c>
      <c r="BW120" s="997"/>
      <c r="BX120" s="997"/>
      <c r="BY120" s="997"/>
      <c r="BZ120" s="997"/>
      <c r="CA120" s="997">
        <v>2758232</v>
      </c>
      <c r="CB120" s="997"/>
      <c r="CC120" s="997"/>
      <c r="CD120" s="997"/>
      <c r="CE120" s="997"/>
      <c r="CF120" s="1011">
        <v>145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1580568</v>
      </c>
      <c r="DH120" s="997"/>
      <c r="DI120" s="997"/>
      <c r="DJ120" s="997"/>
      <c r="DK120" s="997"/>
      <c r="DL120" s="997">
        <v>1571820</v>
      </c>
      <c r="DM120" s="997"/>
      <c r="DN120" s="997"/>
      <c r="DO120" s="997"/>
      <c r="DP120" s="997"/>
      <c r="DQ120" s="997">
        <v>1502566</v>
      </c>
      <c r="DR120" s="997"/>
      <c r="DS120" s="997"/>
      <c r="DT120" s="997"/>
      <c r="DU120" s="997"/>
      <c r="DV120" s="998">
        <v>79</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429</v>
      </c>
      <c r="AB121" s="1029"/>
      <c r="AC121" s="1029"/>
      <c r="AD121" s="1029"/>
      <c r="AE121" s="1030"/>
      <c r="AF121" s="1031" t="s">
        <v>429</v>
      </c>
      <c r="AG121" s="1029"/>
      <c r="AH121" s="1029"/>
      <c r="AI121" s="1029"/>
      <c r="AJ121" s="1030"/>
      <c r="AK121" s="1031" t="s">
        <v>429</v>
      </c>
      <c r="AL121" s="1029"/>
      <c r="AM121" s="1029"/>
      <c r="AN121" s="1029"/>
      <c r="AO121" s="1030"/>
      <c r="AP121" s="1032" t="s">
        <v>429</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429</v>
      </c>
      <c r="BR121" s="990"/>
      <c r="BS121" s="990"/>
      <c r="BT121" s="990"/>
      <c r="BU121" s="990"/>
      <c r="BV121" s="990" t="s">
        <v>445</v>
      </c>
      <c r="BW121" s="990"/>
      <c r="BX121" s="990"/>
      <c r="BY121" s="990"/>
      <c r="BZ121" s="990"/>
      <c r="CA121" s="990" t="s">
        <v>445</v>
      </c>
      <c r="CB121" s="990"/>
      <c r="CC121" s="990"/>
      <c r="CD121" s="990"/>
      <c r="CE121" s="990"/>
      <c r="CF121" s="984" t="s">
        <v>429</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t="s">
        <v>429</v>
      </c>
      <c r="DH121" s="990"/>
      <c r="DI121" s="990"/>
      <c r="DJ121" s="990"/>
      <c r="DK121" s="990"/>
      <c r="DL121" s="990" t="s">
        <v>429</v>
      </c>
      <c r="DM121" s="990"/>
      <c r="DN121" s="990"/>
      <c r="DO121" s="990"/>
      <c r="DP121" s="990"/>
      <c r="DQ121" s="990">
        <v>940045</v>
      </c>
      <c r="DR121" s="990"/>
      <c r="DS121" s="990"/>
      <c r="DT121" s="990"/>
      <c r="DU121" s="990"/>
      <c r="DV121" s="991">
        <v>49.4</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429</v>
      </c>
      <c r="AG122" s="1029"/>
      <c r="AH122" s="1029"/>
      <c r="AI122" s="1029"/>
      <c r="AJ122" s="1030"/>
      <c r="AK122" s="1031" t="s">
        <v>429</v>
      </c>
      <c r="AL122" s="1029"/>
      <c r="AM122" s="1029"/>
      <c r="AN122" s="1029"/>
      <c r="AO122" s="1030"/>
      <c r="AP122" s="1032" t="s">
        <v>429</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3914387</v>
      </c>
      <c r="BR122" s="1068"/>
      <c r="BS122" s="1068"/>
      <c r="BT122" s="1068"/>
      <c r="BU122" s="1068"/>
      <c r="BV122" s="1068">
        <v>3881064</v>
      </c>
      <c r="BW122" s="1068"/>
      <c r="BX122" s="1068"/>
      <c r="BY122" s="1068"/>
      <c r="BZ122" s="1068"/>
      <c r="CA122" s="1068">
        <v>3683558</v>
      </c>
      <c r="CB122" s="1068"/>
      <c r="CC122" s="1068"/>
      <c r="CD122" s="1068"/>
      <c r="CE122" s="1068"/>
      <c r="CF122" s="1088">
        <v>193.7</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468</v>
      </c>
      <c r="DH122" s="990"/>
      <c r="DI122" s="990"/>
      <c r="DJ122" s="990"/>
      <c r="DK122" s="990"/>
      <c r="DL122" s="990" t="s">
        <v>469</v>
      </c>
      <c r="DM122" s="990"/>
      <c r="DN122" s="990"/>
      <c r="DO122" s="990"/>
      <c r="DP122" s="990"/>
      <c r="DQ122" s="990" t="s">
        <v>470</v>
      </c>
      <c r="DR122" s="990"/>
      <c r="DS122" s="990"/>
      <c r="DT122" s="990"/>
      <c r="DU122" s="990"/>
      <c r="DV122" s="991" t="s">
        <v>403</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1426</v>
      </c>
      <c r="AB123" s="1029"/>
      <c r="AC123" s="1029"/>
      <c r="AD123" s="1029"/>
      <c r="AE123" s="1030"/>
      <c r="AF123" s="1031">
        <v>1426</v>
      </c>
      <c r="AG123" s="1029"/>
      <c r="AH123" s="1029"/>
      <c r="AI123" s="1029"/>
      <c r="AJ123" s="1030"/>
      <c r="AK123" s="1031">
        <v>1426</v>
      </c>
      <c r="AL123" s="1029"/>
      <c r="AM123" s="1029"/>
      <c r="AN123" s="1029"/>
      <c r="AO123" s="1030"/>
      <c r="AP123" s="1032">
        <v>0.1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471</v>
      </c>
      <c r="BP123" s="1076"/>
      <c r="BQ123" s="1135">
        <v>6753694</v>
      </c>
      <c r="BR123" s="1136"/>
      <c r="BS123" s="1136"/>
      <c r="BT123" s="1136"/>
      <c r="BU123" s="1136"/>
      <c r="BV123" s="1136">
        <v>6719677</v>
      </c>
      <c r="BW123" s="1136"/>
      <c r="BX123" s="1136"/>
      <c r="BY123" s="1136"/>
      <c r="BZ123" s="1136"/>
      <c r="CA123" s="1136">
        <v>6441790</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473</v>
      </c>
      <c r="DH123" s="1029"/>
      <c r="DI123" s="1029"/>
      <c r="DJ123" s="1029"/>
      <c r="DK123" s="1030"/>
      <c r="DL123" s="1031" t="s">
        <v>474</v>
      </c>
      <c r="DM123" s="1029"/>
      <c r="DN123" s="1029"/>
      <c r="DO123" s="1029"/>
      <c r="DP123" s="1030"/>
      <c r="DQ123" s="1031" t="s">
        <v>475</v>
      </c>
      <c r="DR123" s="1029"/>
      <c r="DS123" s="1029"/>
      <c r="DT123" s="1029"/>
      <c r="DU123" s="1030"/>
      <c r="DV123" s="1032" t="s">
        <v>468</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476</v>
      </c>
      <c r="AG124" s="1029"/>
      <c r="AH124" s="1029"/>
      <c r="AI124" s="1029"/>
      <c r="AJ124" s="1030"/>
      <c r="AK124" s="1031" t="s">
        <v>477</v>
      </c>
      <c r="AL124" s="1029"/>
      <c r="AM124" s="1029"/>
      <c r="AN124" s="1029"/>
      <c r="AO124" s="1030"/>
      <c r="AP124" s="1032" t="s">
        <v>474</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477</v>
      </c>
      <c r="BR124" s="1098"/>
      <c r="BS124" s="1098"/>
      <c r="BT124" s="1098"/>
      <c r="BU124" s="1098"/>
      <c r="BV124" s="1098" t="s">
        <v>473</v>
      </c>
      <c r="BW124" s="1098"/>
      <c r="BX124" s="1098"/>
      <c r="BY124" s="1098"/>
      <c r="BZ124" s="1098"/>
      <c r="CA124" s="1098" t="s">
        <v>476</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v>1014983</v>
      </c>
      <c r="DH124" s="1054"/>
      <c r="DI124" s="1054"/>
      <c r="DJ124" s="1054"/>
      <c r="DK124" s="1055"/>
      <c r="DL124" s="1053">
        <v>1066825</v>
      </c>
      <c r="DM124" s="1054"/>
      <c r="DN124" s="1054"/>
      <c r="DO124" s="1054"/>
      <c r="DP124" s="1055"/>
      <c r="DQ124" s="1053" t="s">
        <v>480</v>
      </c>
      <c r="DR124" s="1054"/>
      <c r="DS124" s="1054"/>
      <c r="DT124" s="1054"/>
      <c r="DU124" s="1055"/>
      <c r="DV124" s="1056" t="s">
        <v>476</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469</v>
      </c>
      <c r="AB125" s="1029"/>
      <c r="AC125" s="1029"/>
      <c r="AD125" s="1029"/>
      <c r="AE125" s="1030"/>
      <c r="AF125" s="1031" t="s">
        <v>122</v>
      </c>
      <c r="AG125" s="1029"/>
      <c r="AH125" s="1029"/>
      <c r="AI125" s="1029"/>
      <c r="AJ125" s="1030"/>
      <c r="AK125" s="1031" t="s">
        <v>476</v>
      </c>
      <c r="AL125" s="1029"/>
      <c r="AM125" s="1029"/>
      <c r="AN125" s="1029"/>
      <c r="AO125" s="1030"/>
      <c r="AP125" s="1032" t="s">
        <v>481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482</v>
      </c>
      <c r="CL125" s="1078"/>
      <c r="CM125" s="1078"/>
      <c r="CN125" s="1078"/>
      <c r="CO125" s="1079"/>
      <c r="CP125" s="1010" t="s">
        <v>483</v>
      </c>
      <c r="CQ125" s="959"/>
      <c r="CR125" s="959"/>
      <c r="CS125" s="959"/>
      <c r="CT125" s="959"/>
      <c r="CU125" s="959"/>
      <c r="CV125" s="959"/>
      <c r="CW125" s="959"/>
      <c r="CX125" s="959"/>
      <c r="CY125" s="959"/>
      <c r="CZ125" s="959"/>
      <c r="DA125" s="959"/>
      <c r="DB125" s="959"/>
      <c r="DC125" s="959"/>
      <c r="DD125" s="959"/>
      <c r="DE125" s="959"/>
      <c r="DF125" s="960"/>
      <c r="DG125" s="996" t="s">
        <v>468</v>
      </c>
      <c r="DH125" s="997"/>
      <c r="DI125" s="997"/>
      <c r="DJ125" s="997"/>
      <c r="DK125" s="997"/>
      <c r="DL125" s="997" t="s">
        <v>477</v>
      </c>
      <c r="DM125" s="997"/>
      <c r="DN125" s="997"/>
      <c r="DO125" s="997"/>
      <c r="DP125" s="997"/>
      <c r="DQ125" s="997" t="s">
        <v>476</v>
      </c>
      <c r="DR125" s="997"/>
      <c r="DS125" s="997"/>
      <c r="DT125" s="997"/>
      <c r="DU125" s="997"/>
      <c r="DV125" s="998" t="s">
        <v>382</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480</v>
      </c>
      <c r="AG126" s="1029"/>
      <c r="AH126" s="1029"/>
      <c r="AI126" s="1029"/>
      <c r="AJ126" s="1030"/>
      <c r="AK126" s="1031" t="s">
        <v>484</v>
      </c>
      <c r="AL126" s="1029"/>
      <c r="AM126" s="1029"/>
      <c r="AN126" s="1029"/>
      <c r="AO126" s="1030"/>
      <c r="AP126" s="1032" t="s">
        <v>481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476</v>
      </c>
      <c r="DM126" s="990"/>
      <c r="DN126" s="990"/>
      <c r="DO126" s="990"/>
      <c r="DP126" s="990"/>
      <c r="DQ126" s="990" t="s">
        <v>480</v>
      </c>
      <c r="DR126" s="990"/>
      <c r="DS126" s="990"/>
      <c r="DT126" s="990"/>
      <c r="DU126" s="990"/>
      <c r="DV126" s="991" t="s">
        <v>486</v>
      </c>
      <c r="DW126" s="991"/>
      <c r="DX126" s="991"/>
      <c r="DY126" s="991"/>
      <c r="DZ126" s="992"/>
    </row>
    <row r="127" spans="1:130" s="226" customFormat="1" ht="26.25" customHeight="1">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486</v>
      </c>
      <c r="AB127" s="1029"/>
      <c r="AC127" s="1029"/>
      <c r="AD127" s="1029"/>
      <c r="AE127" s="1030"/>
      <c r="AF127" s="1031" t="s">
        <v>122</v>
      </c>
      <c r="AG127" s="1029"/>
      <c r="AH127" s="1029"/>
      <c r="AI127" s="1029"/>
      <c r="AJ127" s="1030"/>
      <c r="AK127" s="1031" t="s">
        <v>403</v>
      </c>
      <c r="AL127" s="1029"/>
      <c r="AM127" s="1029"/>
      <c r="AN127" s="1029"/>
      <c r="AO127" s="1030"/>
      <c r="AP127" s="1032" t="s">
        <v>382</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493</v>
      </c>
      <c r="DM127" s="990"/>
      <c r="DN127" s="990"/>
      <c r="DO127" s="990"/>
      <c r="DP127" s="990"/>
      <c r="DQ127" s="990" t="s">
        <v>382</v>
      </c>
      <c r="DR127" s="990"/>
      <c r="DS127" s="990"/>
      <c r="DT127" s="990"/>
      <c r="DU127" s="990"/>
      <c r="DV127" s="991" t="s">
        <v>480</v>
      </c>
      <c r="DW127" s="991"/>
      <c r="DX127" s="991"/>
      <c r="DY127" s="991"/>
      <c r="DZ127" s="992"/>
    </row>
    <row r="128" spans="1:130" s="226" customFormat="1" ht="26.25" customHeight="1" thickBot="1">
      <c r="A128" s="1113" t="s">
        <v>494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495</v>
      </c>
      <c r="X128" s="1115"/>
      <c r="Y128" s="1115"/>
      <c r="Z128" s="1116"/>
      <c r="AA128" s="1117" t="s">
        <v>122</v>
      </c>
      <c r="AB128" s="1118"/>
      <c r="AC128" s="1118"/>
      <c r="AD128" s="1118"/>
      <c r="AE128" s="1119"/>
      <c r="AF128" s="1120" t="s">
        <v>474</v>
      </c>
      <c r="AG128" s="1118"/>
      <c r="AH128" s="1118"/>
      <c r="AI128" s="1118"/>
      <c r="AJ128" s="1119"/>
      <c r="AK128" s="1120" t="s">
        <v>480</v>
      </c>
      <c r="AL128" s="1118"/>
      <c r="AM128" s="1118"/>
      <c r="AN128" s="1118"/>
      <c r="AO128" s="1119"/>
      <c r="AP128" s="1121"/>
      <c r="AQ128" s="1122"/>
      <c r="AR128" s="1122"/>
      <c r="AS128" s="1122"/>
      <c r="AT128" s="1123"/>
      <c r="AU128" s="262"/>
      <c r="AV128" s="262"/>
      <c r="AW128" s="262"/>
      <c r="AX128" s="958" t="s">
        <v>496</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497</v>
      </c>
      <c r="CQ128" s="1107"/>
      <c r="CR128" s="1107"/>
      <c r="CS128" s="1107"/>
      <c r="CT128" s="1107"/>
      <c r="CU128" s="1107"/>
      <c r="CV128" s="1107"/>
      <c r="CW128" s="1107"/>
      <c r="CX128" s="1107"/>
      <c r="CY128" s="1107"/>
      <c r="CZ128" s="1107"/>
      <c r="DA128" s="1107"/>
      <c r="DB128" s="1107"/>
      <c r="DC128" s="1107"/>
      <c r="DD128" s="1107"/>
      <c r="DE128" s="1107"/>
      <c r="DF128" s="1108"/>
      <c r="DG128" s="1109" t="s">
        <v>476</v>
      </c>
      <c r="DH128" s="1110"/>
      <c r="DI128" s="1110"/>
      <c r="DJ128" s="1110"/>
      <c r="DK128" s="1110"/>
      <c r="DL128" s="1110" t="s">
        <v>484</v>
      </c>
      <c r="DM128" s="1110"/>
      <c r="DN128" s="1110"/>
      <c r="DO128" s="1110"/>
      <c r="DP128" s="1110"/>
      <c r="DQ128" s="1110" t="s">
        <v>476</v>
      </c>
      <c r="DR128" s="1110"/>
      <c r="DS128" s="1110"/>
      <c r="DT128" s="1110"/>
      <c r="DU128" s="1110"/>
      <c r="DV128" s="1111" t="s">
        <v>476</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498</v>
      </c>
      <c r="X129" s="1144"/>
      <c r="Y129" s="1144"/>
      <c r="Z129" s="1145"/>
      <c r="AA129" s="1028">
        <v>2382165</v>
      </c>
      <c r="AB129" s="1029"/>
      <c r="AC129" s="1029"/>
      <c r="AD129" s="1029"/>
      <c r="AE129" s="1030"/>
      <c r="AF129" s="1031">
        <v>2320645</v>
      </c>
      <c r="AG129" s="1029"/>
      <c r="AH129" s="1029"/>
      <c r="AI129" s="1029"/>
      <c r="AJ129" s="1030"/>
      <c r="AK129" s="1031">
        <v>2294567</v>
      </c>
      <c r="AL129" s="1029"/>
      <c r="AM129" s="1029"/>
      <c r="AN129" s="1029"/>
      <c r="AO129" s="1030"/>
      <c r="AP129" s="1146"/>
      <c r="AQ129" s="1147"/>
      <c r="AR129" s="1147"/>
      <c r="AS129" s="1147"/>
      <c r="AT129" s="1148"/>
      <c r="AU129" s="264"/>
      <c r="AV129" s="264"/>
      <c r="AW129" s="264"/>
      <c r="AX129" s="1137" t="s">
        <v>499</v>
      </c>
      <c r="AY129" s="1020"/>
      <c r="AZ129" s="1020"/>
      <c r="BA129" s="1020"/>
      <c r="BB129" s="1020"/>
      <c r="BC129" s="1020"/>
      <c r="BD129" s="1020"/>
      <c r="BE129" s="1021"/>
      <c r="BF129" s="1138" t="s">
        <v>486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407687</v>
      </c>
      <c r="AB130" s="1029"/>
      <c r="AC130" s="1029"/>
      <c r="AD130" s="1029"/>
      <c r="AE130" s="1030"/>
      <c r="AF130" s="1031">
        <v>400048</v>
      </c>
      <c r="AG130" s="1029"/>
      <c r="AH130" s="1029"/>
      <c r="AI130" s="1029"/>
      <c r="AJ130" s="1030"/>
      <c r="AK130" s="1031">
        <v>392845</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0.6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1974478</v>
      </c>
      <c r="AB131" s="1054"/>
      <c r="AC131" s="1054"/>
      <c r="AD131" s="1054"/>
      <c r="AE131" s="1055"/>
      <c r="AF131" s="1053">
        <v>1920597</v>
      </c>
      <c r="AG131" s="1054"/>
      <c r="AH131" s="1054"/>
      <c r="AI131" s="1054"/>
      <c r="AJ131" s="1055"/>
      <c r="AK131" s="1053">
        <v>1901722</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t="s">
        <v>430</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0.67430480400000004</v>
      </c>
      <c r="AB132" s="1170"/>
      <c r="AC132" s="1170"/>
      <c r="AD132" s="1170"/>
      <c r="AE132" s="1171"/>
      <c r="AF132" s="1172">
        <v>1.4207561500000001</v>
      </c>
      <c r="AG132" s="1170"/>
      <c r="AH132" s="1170"/>
      <c r="AI132" s="1170"/>
      <c r="AJ132" s="1171"/>
      <c r="AK132" s="1172">
        <v>-2.9867667000000001E-2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1.6</v>
      </c>
      <c r="AB133" s="1153"/>
      <c r="AC133" s="1153"/>
      <c r="AD133" s="1153"/>
      <c r="AE133" s="1154"/>
      <c r="AF133" s="1152">
        <v>1</v>
      </c>
      <c r="AG133" s="1153"/>
      <c r="AH133" s="1153"/>
      <c r="AI133" s="1153"/>
      <c r="AJ133" s="1154"/>
      <c r="AK133" s="1152">
        <v>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lPjdfbifMX76XfWQl5YAQwTAshwa5suL53cRMZF01qVWpDTKjPGgqDpaB3Mc5Au7l2wLxwjKUsCQ9AKuL0+jA==" saltValue="13m7Q0kdRhG8xRyOf3pX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7XLYEn9T2ddjODBXFij9DO897emugosXC92nJphfkHCefQyWyRG/DofoYYE4IogA1P2ocxEcTZgR7BbV6kbyw==" saltValue="yHSDPLo1dsxmDSTmawxA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LWFq9iSuLi8JNbC2iK3hwUy4ndkb4wktsZ34U2sEgH+4fm1CbgeFscI1t/LYVeR8Sg8aStJefwHWg7GZ9r+jQ==" saltValue="uXxa4dDJK45gywvk/CXy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693321</v>
      </c>
      <c r="AP9" s="292">
        <v>94112</v>
      </c>
      <c r="AQ9" s="293">
        <v>107310</v>
      </c>
      <c r="AR9" s="294">
        <v>-12.3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99869</v>
      </c>
      <c r="AP10" s="295">
        <v>13556</v>
      </c>
      <c r="AQ10" s="296">
        <v>12629</v>
      </c>
      <c r="AR10" s="297">
        <v>7.3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26796</v>
      </c>
      <c r="AP11" s="295">
        <v>3637</v>
      </c>
      <c r="AQ11" s="296">
        <v>13528</v>
      </c>
      <c r="AR11" s="297">
        <v>-73.099999999999994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v>18733</v>
      </c>
      <c r="AP12" s="295">
        <v>2543</v>
      </c>
      <c r="AQ12" s="296">
        <v>1569</v>
      </c>
      <c r="AR12" s="297">
        <v>62.1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520</v>
      </c>
      <c r="AL13" s="1193"/>
      <c r="AM13" s="1193"/>
      <c r="AN13" s="1194"/>
      <c r="AO13" s="295" t="s">
        <v>521</v>
      </c>
      <c r="AP13" s="295" t="s">
        <v>521</v>
      </c>
      <c r="AQ13" s="296" t="s">
        <v>521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53859</v>
      </c>
      <c r="AP14" s="295">
        <v>7311</v>
      </c>
      <c r="AQ14" s="296">
        <v>5788</v>
      </c>
      <c r="AR14" s="297">
        <v>26.3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193</v>
      </c>
      <c r="AP15" s="295">
        <v>26</v>
      </c>
      <c r="AQ15" s="296">
        <v>2674</v>
      </c>
      <c r="AR15" s="297">
        <v>-99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-43426</v>
      </c>
      <c r="AP16" s="295">
        <v>-5895</v>
      </c>
      <c r="AQ16" s="296">
        <v>-10217</v>
      </c>
      <c r="AR16" s="297">
        <v>-42.3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849345</v>
      </c>
      <c r="AP17" s="295">
        <v>115290</v>
      </c>
      <c r="AQ17" s="296">
        <v>133280</v>
      </c>
      <c r="AR17" s="297">
        <v>-13.5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11.27</v>
      </c>
      <c r="AP21" s="308">
        <v>12.41</v>
      </c>
      <c r="AQ21" s="309">
        <v>-1.1399999999999999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96.6</v>
      </c>
      <c r="AP22" s="313">
        <v>96.1</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202699</v>
      </c>
      <c r="AP32" s="322">
        <v>27514</v>
      </c>
      <c r="AQ32" s="323">
        <v>65207</v>
      </c>
      <c r="AR32" s="324">
        <v>-57.8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521</v>
      </c>
      <c r="AP34" s="322" t="s">
        <v>521</v>
      </c>
      <c r="AQ34" s="323" t="s">
        <v>521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187476</v>
      </c>
      <c r="AP35" s="322">
        <v>25448</v>
      </c>
      <c r="AQ35" s="323">
        <v>23731</v>
      </c>
      <c r="AR35" s="324">
        <v>7.2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676</v>
      </c>
      <c r="AP36" s="322">
        <v>92</v>
      </c>
      <c r="AQ36" s="323">
        <v>4111</v>
      </c>
      <c r="AR36" s="324">
        <v>-97.8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1426</v>
      </c>
      <c r="AP37" s="322">
        <v>194</v>
      </c>
      <c r="AQ37" s="323">
        <v>745</v>
      </c>
      <c r="AR37" s="324">
        <v>-74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521</v>
      </c>
      <c r="AP38" s="325" t="s">
        <v>521</v>
      </c>
      <c r="AQ38" s="326">
        <v>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t="s">
        <v>521</v>
      </c>
      <c r="AP39" s="322" t="s">
        <v>521</v>
      </c>
      <c r="AQ39" s="323">
        <v>-2298</v>
      </c>
      <c r="AR39" s="324" t="s">
        <v>521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-392845</v>
      </c>
      <c r="AP40" s="322">
        <v>-53325</v>
      </c>
      <c r="AQ40" s="323">
        <v>-66358</v>
      </c>
      <c r="AR40" s="324">
        <v>-19.600000000000001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-568</v>
      </c>
      <c r="AP41" s="322">
        <v>-77</v>
      </c>
      <c r="AQ41" s="323">
        <v>25144</v>
      </c>
      <c r="AR41" s="324">
        <v>-100.3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632388</v>
      </c>
      <c r="AN51" s="344">
        <v>86039</v>
      </c>
      <c r="AO51" s="345">
        <v>169.9</v>
      </c>
      <c r="AP51" s="346">
        <v>119674</v>
      </c>
      <c r="AQ51" s="347">
        <v>26.2</v>
      </c>
      <c r="AR51" s="348">
        <v>143.69999999999999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473101</v>
      </c>
      <c r="AN52" s="352">
        <v>64367</v>
      </c>
      <c r="AO52" s="353">
        <v>213.5</v>
      </c>
      <c r="AP52" s="354">
        <v>57803</v>
      </c>
      <c r="AQ52" s="355">
        <v>4.8</v>
      </c>
      <c r="AR52" s="356">
        <v>208.7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257364</v>
      </c>
      <c r="AN53" s="344">
        <v>34982</v>
      </c>
      <c r="AO53" s="345">
        <v>-59.3</v>
      </c>
      <c r="AP53" s="346">
        <v>119685</v>
      </c>
      <c r="AQ53" s="347">
        <v>0</v>
      </c>
      <c r="AR53" s="348">
        <v>-59.3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212036</v>
      </c>
      <c r="AN54" s="352">
        <v>28821</v>
      </c>
      <c r="AO54" s="353">
        <v>-55.2</v>
      </c>
      <c r="AP54" s="354">
        <v>68464</v>
      </c>
      <c r="AQ54" s="355">
        <v>18.399999999999999</v>
      </c>
      <c r="AR54" s="356">
        <v>-73.599999999999994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376261</v>
      </c>
      <c r="AN55" s="344">
        <v>50977</v>
      </c>
      <c r="AO55" s="345">
        <v>45.7</v>
      </c>
      <c r="AP55" s="346">
        <v>128611</v>
      </c>
      <c r="AQ55" s="347">
        <v>7.5</v>
      </c>
      <c r="AR55" s="348">
        <v>38.200000000000003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313735</v>
      </c>
      <c r="AN56" s="352">
        <v>42506</v>
      </c>
      <c r="AO56" s="353">
        <v>47.5</v>
      </c>
      <c r="AP56" s="354">
        <v>61552</v>
      </c>
      <c r="AQ56" s="355">
        <v>-10.1</v>
      </c>
      <c r="AR56" s="356">
        <v>57.6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713120</v>
      </c>
      <c r="AN57" s="344">
        <v>96511</v>
      </c>
      <c r="AO57" s="345">
        <v>89.3</v>
      </c>
      <c r="AP57" s="346">
        <v>138651</v>
      </c>
      <c r="AQ57" s="347">
        <v>7.8</v>
      </c>
      <c r="AR57" s="348">
        <v>81.5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602577</v>
      </c>
      <c r="AN58" s="352">
        <v>81551</v>
      </c>
      <c r="AO58" s="353">
        <v>91.9</v>
      </c>
      <c r="AP58" s="354">
        <v>71211</v>
      </c>
      <c r="AQ58" s="355">
        <v>15.7</v>
      </c>
      <c r="AR58" s="356">
        <v>76.2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183009</v>
      </c>
      <c r="AN59" s="344">
        <v>24842</v>
      </c>
      <c r="AO59" s="345">
        <v>-74.3</v>
      </c>
      <c r="AP59" s="346">
        <v>122882</v>
      </c>
      <c r="AQ59" s="347">
        <v>-11.4</v>
      </c>
      <c r="AR59" s="348">
        <v>-62.9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145735</v>
      </c>
      <c r="AN60" s="352">
        <v>19782</v>
      </c>
      <c r="AO60" s="353">
        <v>-75.7</v>
      </c>
      <c r="AP60" s="354">
        <v>65785</v>
      </c>
      <c r="AQ60" s="355">
        <v>-7.6</v>
      </c>
      <c r="AR60" s="356">
        <v>-68.099999999999994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432428</v>
      </c>
      <c r="AN61" s="359">
        <v>58670</v>
      </c>
      <c r="AO61" s="360">
        <v>34.299999999999997</v>
      </c>
      <c r="AP61" s="361">
        <v>125901</v>
      </c>
      <c r="AQ61" s="362">
        <v>6</v>
      </c>
      <c r="AR61" s="348">
        <v>28.3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349437</v>
      </c>
      <c r="AN62" s="352">
        <v>47405</v>
      </c>
      <c r="AO62" s="353">
        <v>44.4</v>
      </c>
      <c r="AP62" s="354">
        <v>64963</v>
      </c>
      <c r="AQ62" s="355">
        <v>4.2</v>
      </c>
      <c r="AR62" s="356">
        <v>40.200000000000003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enhjGBn6qu4DOM/HQXPWba5SljXlJPRrxaw+MkghWYMoasPlUVs4y3M6dQD98G+Ofle7SqTjR3DplqWfoSo/w==" saltValue="pLEzYx0jE7XMql1D+x5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GvzjAA4ETUi8QuoHnpv04gBb4GCj/MLBYJhjf02rgU9aXg5CZTwB8MfZtJJ2lZfaGrBHKKsqCZI1LEcuBtQOA==" saltValue="qm8gyaZ5vRcV7OT/n5KK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xBZKGEYsiOCHlKm2K1Va57uxfdgUiyfujzMc+NvLlI93+D9uR0CDR/kj7ElKU0qydCMrHpNuVQ99XnMxAzH4w==" saltValue="8zqL2TCh1RmKaf2JjrtA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58.52</v>
      </c>
      <c r="G47" s="12">
        <v>58.71</v>
      </c>
      <c r="H47" s="12">
        <v>55.82</v>
      </c>
      <c r="I47" s="12">
        <v>61.04</v>
      </c>
      <c r="J47" s="13">
        <v>60.21</v>
      </c>
    </row>
    <row r="48" spans="2:10" ht="57.75" customHeight="1">
      <c r="B48" s="14"/>
      <c r="C48" s="1214" t="s">
        <v>4</v>
      </c>
      <c r="D48" s="1214"/>
      <c r="E48" s="1215"/>
      <c r="F48" s="15">
        <v>5.14</v>
      </c>
      <c r="G48" s="16">
        <v>3.88</v>
      </c>
      <c r="H48" s="16">
        <v>7.11</v>
      </c>
      <c r="I48" s="16">
        <v>1.94</v>
      </c>
      <c r="J48" s="17">
        <v>5.64</v>
      </c>
    </row>
    <row r="49" spans="2:10" ht="57.75" customHeight="1" thickBot="1">
      <c r="B49" s="18"/>
      <c r="C49" s="1216" t="s">
        <v>5</v>
      </c>
      <c r="D49" s="1216"/>
      <c r="E49" s="1217"/>
      <c r="F49" s="19">
        <v>14.36</v>
      </c>
      <c r="G49" s="20">
        <v>8.7799999999999994</v>
      </c>
      <c r="H49" s="20">
        <v>1.07</v>
      </c>
      <c r="I49" s="20">
        <v>5.29</v>
      </c>
      <c r="J49" s="21">
        <v>2.15</v>
      </c>
    </row>
    <row r="50" spans="2:10" ht="13.5" customHeight="1"/>
    <row r="51" spans="2:10" ht="13.5" hidden="1" customHeight="1"/>
    <row r="52" spans="2:10" ht="13.5" hidden="1" customHeight="1"/>
    <row r="53" spans="2:10" ht="13.5" hidden="1" customHeight="1"/>
  </sheetData>
  <sheetProtection algorithmName="SHA-512" hashValue="dXIsyKHsHmytJ1aVe7D8Gi5HyPFSnPivJfuh7WkgIyaL3GK6b3pczVAJtZLTp2WZnctTkC0Di1S052TsYQHHlQ==" saltValue="LGU4oki+vXS96Qo11tWj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2019-03-26T10:36:22Z</cp:lastPrinted>
  <dcterms:created xsi:type="dcterms:W3CDTF">2019-02-14T03:33:33Z</dcterms:created>
  <dcterms:modified xsi:type="dcterms:W3CDTF">2019-10-31T01:47:36Z</dcterms:modified>
  <cp:category/>
</cp:coreProperties>
</file>