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BE36" i="10"/>
  <c r="AM36"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AM35" i="10" s="1"/>
  <c r="BE34" i="10" s="1"/>
  <c r="BE35" i="10" s="1"/>
  <c r="CO34" i="10" l="1"/>
  <c r="CO35" i="10" s="1"/>
  <c r="CO36" i="10" s="1"/>
  <c r="BW34" i="10"/>
  <c r="BW35" i="10" s="1"/>
  <c r="BW36" i="10" s="1"/>
  <c r="BW37" i="10" s="1"/>
  <c r="BW38" i="10" s="1"/>
  <c r="BW39" i="10" s="1"/>
</calcChain>
</file>

<file path=xl/sharedStrings.xml><?xml version="1.0" encoding="utf-8"?>
<sst xmlns="http://schemas.openxmlformats.org/spreadsheetml/2006/main" count="1110" uniqueCount="598">
  <si>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</si>
  <si>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</si>
  <si>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</si>
  <si>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</si>
  <si>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</si>
  <si>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</si>
  <si>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</si>
  <si>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</si>
  <si>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</si>
  <si>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</si>
  <si>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</si>
  <si>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</si>
  <si>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</si>
  <si>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</si>
  <si>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</si>
  <si>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</si>
  <si>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</si>
  <si>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</si>
  <si>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</si>
  <si>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</si>
  <si>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</si>
  <si>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</si>
  <si>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</si>
  <si>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</si>
  <si>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</si>
  <si>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</si>
  <si>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</si>
  <si>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</si>
  <si>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</si>
  <si>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</si>
  <si>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</si>
  <si>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</si>
  <si>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</si>
  <si>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</si>
  <si>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</si>
  <si>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</si>
  <si>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</si>
  <si>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</si>
  <si>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</si>
  <si>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</si>
  <si>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</si>
  <si>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</si>
  <si>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</si>
  <si>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</si>
  <si>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</si>
  <si>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</si>
  <si>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</si>
  <si>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</si>
  <si>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</si>
  <si>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</si>
  <si>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</si>
  <si>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</si>
  <si>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</si>
  <si>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</si>
  <si>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</si>
  <si>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</si>
  <si>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</si>
  <si>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</si>
  <si>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</si>
  <si>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</si>
  <si>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</si>
  <si>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</si>
  <si>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</si>
  <si>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</si>
  <si>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</si>
  <si>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</si>
  <si>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</si>
  <si>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</si>
  <si>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</si>
  <si>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</si>
  <si>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</si>
  <si>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</si>
  <si>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</si>
  <si>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</si>
  <si>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</si>
  <si>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</si>
  <si>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</si>
  <si>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</si>
  <si>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</si>
  <si>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</si>
  <si>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</si>
  <si>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</si>
  <si>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</si>
  <si>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</si>
  <si>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</si>
  <si>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</si>
  <si>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</si>
  <si>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</si>
  <si>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</si>
  <si>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</si>
  <si>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</si>
  <si>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</si>
  <si>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栗東市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</si>
  <si>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</si>
  <si>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</si>
  <si>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</si>
  <si>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</si>
  <si>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</si>
  <si>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</si>
  <si>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</si>
  <si>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</si>
  <si>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</si>
  <si>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</si>
  <si>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</si>
  <si>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</si>
  <si>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</si>
  <si>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</si>
  <si>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</si>
  <si>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</si>
  <si>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</si>
  <si>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</si>
  <si>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</si>
  <si>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</si>
  <si>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</si>
  <si>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</si>
  <si>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</si>
  <si>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</si>
  <si>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</si>
  <si>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</si>
  <si>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</si>
  <si>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</si>
  <si>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</si>
  <si>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</si>
  <si>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</si>
  <si>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</si>
  <si>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</si>
  <si>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</si>
  <si>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</si>
  <si>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</si>
  <si>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</si>
  <si>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</si>
  <si>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</si>
  <si>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</si>
  <si>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</si>
  <si>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</si>
  <si>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</si>
  <si>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</si>
  <si>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</si>
  <si>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</si>
  <si>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</si>
  <si>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</si>
  <si>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</si>
  <si>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</si>
  <si>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</si>
  <si>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</si>
  <si>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</si>
  <si>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</si>
  <si>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</si>
  <si>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</si>
  <si>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</si>
  <si>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</si>
  <si>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</si>
  <si>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</si>
  <si>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</si>
  <si>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</si>
  <si>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</si>
  <si>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</si>
  <si>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</si>
  <si>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</si>
  <si>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</si>
  <si>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</si>
  <si>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</si>
  <si>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</si>
  <si>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</si>
  <si>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</si>
  <si>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</si>
  <si>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</si>
  <si>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</si>
  <si>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</si>
  <si>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</si>
  <si>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</si>
  <si>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</si>
  <si>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</si>
  <si>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</si>
  <si>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</si>
  <si>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</si>
  <si>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</si>
  <si>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</si>
  <si>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</si>
  <si>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</si>
  <si>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</si>
  <si>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</si>
  <si>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</si>
  <si>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</si>
  <si>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</si>
  <si>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</si>
  <si>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</si>
  <si>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</si>
  <si>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</si>
  <si>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</si>
  <si>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</si>
  <si>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</si>
  <si>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</si>
  <si>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</si>
  <si>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</si>
  <si>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</si>
  <si>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</si>
  <si>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</si>
  <si>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</si>
  <si>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</si>
  <si>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</si>
  <si>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</si>
  <si>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</si>
  <si>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</si>
  <si>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</si>
  <si>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</si>
  <si>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</si>
  <si>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</si>
  <si>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</si>
  <si>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滋賀県栗東市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</si>
  <si>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</si>
  <si>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</si>
  <si>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</si>
  <si>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</si>
  <si>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</si>
  <si>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</si>
  <si>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</si>
  <si>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</si>
  <si>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</si>
  <si>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</si>
  <si>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</si>
  <si>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</si>
  <si>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</si>
  <si>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</si>
  <si>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</si>
  <si>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</si>
  <si>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</si>
  <si>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</si>
  <si>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</si>
  <si>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</si>
  <si>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</si>
  <si>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</si>
  <si>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</si>
  <si>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</si>
  <si>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</si>
  <si>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</si>
  <si>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</si>
  <si>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</si>
  <si>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</si>
  <si>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</si>
  <si>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</si>
  <si>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</si>
  <si>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</si>
  <si>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</si>
  <si>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</si>
  <si>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</si>
  <si>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</si>
  <si>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</si>
  <si>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</si>
  <si>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</si>
  <si>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</si>
  <si>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</si>
  <si>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</si>
  <si>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</si>
  <si>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</si>
  <si>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</si>
  <si>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</si>
  <si>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</si>
  <si>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</si>
  <si>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</si>
  <si>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</si>
  <si>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</si>
  <si>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</si>
  <si>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</si>
  <si>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</si>
  <si>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</si>
  <si>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</si>
  <si>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</si>
  <si>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</si>
  <si>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</si>
  <si>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</si>
  <si>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</si>
  <si>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</si>
  <si>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</si>
  <si>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</si>
  <si>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</si>
  <si>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</si>
  <si>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</si>
  <si>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</si>
  <si>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</si>
  <si>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</si>
  <si>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</si>
  <si>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</si>
  <si>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</si>
  <si>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</si>
  <si>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</si>
  <si>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</si>
  <si>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</si>
  <si>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</si>
  <si>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</si>
  <si>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</si>
  <si>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</si>
  <si>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</si>
  <si>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</si>
  <si>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</si>
  <si>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</si>
  <si>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</si>
  <si>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</si>
  <si>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</si>
  <si>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</si>
  <si>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</si>
  <si>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</si>
  <si>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</si>
  <si>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</si>
  <si>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</si>
  <si>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</si>
  <si>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</si>
  <si>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</si>
  <si>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</si>
  <si>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</si>
  <si>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</si>
  <si>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</si>
  <si>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</si>
  <si>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</si>
  <si>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</si>
  <si>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</si>
  <si>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</si>
  <si>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</si>
  <si>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</si>
  <si>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</si>
  <si>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</si>
  <si>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</si>
  <si>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</si>
  <si>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</si>
  <si>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</si>
  <si>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</si>
  <si>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</si>
  <si>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</si>
  <si>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</si>
  <si>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</si>
  <si>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</si>
  <si>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</si>
  <si>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</si>
  <si>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</si>
  <si>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</si>
  <si>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</si>
  <si>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</si>
  <si>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</si>
  <si>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</si>
  <si>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</si>
  <si>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</si>
  <si>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</si>
  <si>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</si>
  <si>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</si>
  <si>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</si>
  <si>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</si>
  <si>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</si>
  <si>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</si>
  <si>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</si>
  <si>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</si>
  <si>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</si>
  <si>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</si>
  <si>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</si>
  <si>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</si>
  <si>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</si>
  <si>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</si>
  <si>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</si>
  <si>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</si>
  <si>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</si>
  <si>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滋賀県栗東市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</si>
  <si>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</si>
  <si>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</si>
  <si>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</si>
  <si>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</si>
  <si>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</si>
  <si>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</si>
  <si>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</si>
  <si>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</si>
  <si>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</si>
  <si>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</si>
  <si>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</si>
  <si>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</si>
  <si>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</si>
  <si>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</si>
  <si>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</si>
  <si>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</si>
  <si>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</si>
  <si>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</si>
  <si>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</si>
  <si>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</si>
  <si>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</si>
  <si>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栗東墓地公園特別会計</t>
    <phoneticPr fontId="5"/>
  </si>
  <si>
    <t>大津湖南都市計画事業栗東新都心土地区画整理事業特別会計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</si>
  <si>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</si>
  <si>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</si>
  <si>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</si>
  <si>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</si>
  <si>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</si>
  <si>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</si>
  <si>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</si>
  <si>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</si>
  <si>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</si>
  <si>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</si>
  <si>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</si>
  <si>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</si>
  <si>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</si>
  <si>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</si>
  <si>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</si>
  <si>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</si>
  <si>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</si>
  <si>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</si>
  <si>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</si>
  <si>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</si>
  <si>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</si>
  <si>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</si>
  <si>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大津湖南都市計画事業栗東駅前土地区画整理事業特別会計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</si>
  <si>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</si>
  <si>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</si>
  <si>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</si>
  <si>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</si>
  <si>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</si>
  <si>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</si>
  <si>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</si>
  <si>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</si>
  <si>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</si>
  <si>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</si>
  <si>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</si>
  <si>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</si>
  <si>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</si>
  <si>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</si>
  <si>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</si>
  <si>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</si>
  <si>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</si>
  <si>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</si>
  <si>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</si>
  <si>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</si>
  <si>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</si>
  <si>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</si>
  <si>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</si>
  <si>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</si>
  <si>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</si>
  <si>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</si>
  <si>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</si>
  <si>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</si>
  <si>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</si>
  <si>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</si>
  <si>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</si>
  <si>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</si>
  <si>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</si>
  <si>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</si>
  <si>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</si>
  <si>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</si>
  <si>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</si>
  <si>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</si>
  <si>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</si>
  <si>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</si>
  <si>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</si>
  <si>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</si>
  <si>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</si>
  <si>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</si>
  <si>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</si>
  <si>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</si>
  <si>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</si>
  <si>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</si>
  <si>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</si>
  <si>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</si>
  <si>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</si>
  <si>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</si>
  <si>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</si>
  <si>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</si>
  <si>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</si>
  <si>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</si>
  <si>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</si>
  <si>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</si>
  <si>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</si>
  <si>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</si>
  <si>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</si>
  <si>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</si>
  <si>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</si>
  <si>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</si>
  <si>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</si>
  <si>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</si>
  <si>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</si>
  <si>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</si>
  <si>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</si>
  <si>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</si>
  <si>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</si>
  <si>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</si>
  <si>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</si>
  <si>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</si>
  <si>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</si>
  <si>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</si>
  <si>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</si>
  <si>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</si>
  <si>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</si>
  <si>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</si>
  <si>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</si>
  <si>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</si>
  <si>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</si>
  <si>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</si>
  <si>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</si>
  <si>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</si>
  <si>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</si>
  <si>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</si>
  <si>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</si>
  <si>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</si>
  <si>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</si>
  <si>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</si>
  <si>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</si>
  <si>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</si>
  <si>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</si>
  <si>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</si>
  <si>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</si>
  <si>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</si>
  <si>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</si>
  <si>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</si>
  <si>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</si>
  <si>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</si>
  <si>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</si>
  <si>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</si>
  <si>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</si>
  <si>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</si>
  <si>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</si>
  <si>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</si>
  <si>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</si>
  <si>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</si>
  <si>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</si>
  <si>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</si>
  <si>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</si>
  <si>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</si>
  <si>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</si>
  <si>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</si>
  <si>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</si>
  <si>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</si>
  <si>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</si>
  <si>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</si>
  <si>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</si>
  <si>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</si>
  <si>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</si>
  <si>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</si>
  <si>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</si>
  <si>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</si>
  <si>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</si>
  <si>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</si>
  <si>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</si>
  <si>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</si>
  <si>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</si>
  <si>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</si>
  <si>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</si>
  <si>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</si>
  <si>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</si>
  <si>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</si>
  <si>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</si>
  <si>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</si>
  <si>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</si>
  <si>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</si>
  <si>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</si>
  <si>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</si>
  <si>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</si>
  <si>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</si>
  <si>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</si>
  <si>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</si>
  <si>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</si>
  <si>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</si>
  <si>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</si>
  <si>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</si>
  <si>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0.40</t>
  </si>
  <si>
    <t>▲ 0.68</t>
  </si>
  <si>
    <t>水道事業会計</t>
  </si>
  <si>
    <t>公共下水道事業会計</t>
  </si>
  <si>
    <t>国民健康保険特別会計</t>
  </si>
  <si>
    <t>一般会計</t>
  </si>
  <si>
    <t>介護保険特別会計</t>
  </si>
  <si>
    <t>後期高齢者医療特別会計</t>
  </si>
  <si>
    <t>栗東墓地公園特別会計</t>
  </si>
  <si>
    <t>農業集落排水事業特別会計</t>
  </si>
  <si>
    <t>その他会計（赤字）</t>
  </si>
  <si>
    <t>その他会計（黒字）</t>
  </si>
  <si>
    <t>-</t>
    <phoneticPr fontId="2"/>
  </si>
  <si>
    <t>-</t>
    <phoneticPr fontId="2"/>
  </si>
  <si>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</si>
  <si>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
  </si>
  <si>
    <t>湖南広域行政組合</t>
  </si>
  <si>
    <t>滋賀県市町村職員研修センター</t>
    <rPh sb="0" eb="3">
      <t>シガケン</t>
    </rPh>
    <rPh sb="3" eb="5">
      <t>シチョウ</t>
    </rPh>
    <rPh sb="5" eb="6">
      <t>ソン</t>
    </rPh>
    <rPh sb="6" eb="8">
      <t>ショクイン</t>
    </rPh>
    <rPh sb="8" eb="10">
      <t>ケンシュウ</t>
    </rPh>
    <phoneticPr fontId="2"/>
  </si>
  <si>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2"/>
  </si>
  <si>
    <t>滋賀県後期高齢者医療広域連合（特別）</t>
  </si>
  <si>
    <t>栗東市体育協会</t>
    <rPh sb="0" eb="3">
      <t>リットウシ</t>
    </rPh>
    <rPh sb="3" eb="5">
      <t>タイイク</t>
    </rPh>
    <rPh sb="5" eb="7">
      <t>キョウカイ</t>
    </rPh>
    <phoneticPr fontId="2"/>
  </si>
  <si>
    <t>栗東都市整備</t>
    <rPh sb="0" eb="2">
      <t>リットウ</t>
    </rPh>
    <rPh sb="2" eb="4">
      <t>トシ</t>
    </rPh>
    <rPh sb="4" eb="6">
      <t>セイビ</t>
    </rPh>
    <phoneticPr fontId="2"/>
  </si>
  <si>
    <t>アグリの郷栗東</t>
    <rPh sb="4" eb="5">
      <t>サト</t>
    </rPh>
    <rPh sb="5" eb="7">
      <t>リットウ</t>
    </rPh>
    <phoneticPr fontId="2"/>
  </si>
  <si>
    <t>東海道新幹線（仮称）びわこ栗東駅建設等整備基金</t>
    <phoneticPr fontId="11"/>
  </si>
  <si>
    <t>墓地公園等整備基金</t>
    <phoneticPr fontId="11"/>
  </si>
  <si>
    <t>ふるさとりっとう応援基金</t>
    <phoneticPr fontId="11"/>
  </si>
  <si>
    <t>都市基盤整備事業基金</t>
    <phoneticPr fontId="11"/>
  </si>
  <si>
    <t>ふるさと・水と土保全基金</t>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</si>
  <si>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</si>
  <si>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</si>
  <si>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</si>
  <si>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</si>
  <si>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</si>
  <si>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</si>
  <si>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</si>
  <si>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</si>
  <si>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</si>
  <si>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</si>
  <si>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</si>
  <si>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</si>
  <si>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上記したように、有形固定資産減価償却率については全国平均とほぼ同じ水準であるが、将来負担比率については、類似団体よりもかなり高い。これは人口の急増に対応するために施設を比較的短期間で整備し地方債が増加したことと、新幹線新駅建設に伴う区画整理用地の土地開発公社による先行取得が主な要因である。現在では「(新)集中改革プラン」により、普通建設事業を平準化させ、地方債発行額の抑制に努めており、将来負担比率は減少を続けている。
　また、新駅建設中止後の跡地の問題については、後継プランに基づき必要なインフラ整備を進め、企業誘致を積極的に行ってきた。今後もプライマリーバランスの黒字を維持することなどにより、引き続き数値の低減に努める。</t>
  </si>
  <si>
    <t>　両比率ともに類似団体平均値と比較すると高くなっているが、これは人口の急増に対応するための施設を比較的短期間の間に整備したことが主な要因である。現在では「（新）集中改革プラン」などに基づき普通建設事業を平準化させ地方債の発行額を抑制してきたことにより、将来負担比率は減少傾向にあり、平成25年度の219.4から平成29年度の161.0へ58.4ポイント減少した。また、地方債発行額を抑制してきたことから公債費も低減させることができたために実質公債費比率も減少傾向にあり、同じく18.0から16.7へ1.3ポイント減少した。しかし、いずれの比率も依然として高い数値であることから、今後も引き続きプライマリーバランスの黒字を維持しつつ地方債現在高と公債費の低減に努め、両比率の改善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</si>
</sst>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B5E9-458D-87D3-D12ECB89D0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30594</c:v>
                </c:pt>
                <c:pt idx="1">
                  <c:v>22001</c:v>
                </c:pt>
                <c:pt idx="2">
                  <c:v>36039</c:v>
                </c:pt>
                <c:pt idx="3">
                  <c:v>50478</c:v>
                </c:pt>
                <c:pt idx="4">
                  <c:v>70426</c:v>
                </c:pt>
              </c:numCache>
            </c:numRef>
          </c:val>
          <c:smooth val="0"/>
          <c:extLst xmlns:c16r2="http://schemas.microsoft.com/office/drawing/2015/06/chart">
            <c:ext xmlns:c16="http://schemas.microsoft.com/office/drawing/2014/chart" uri="{C3380CC4-5D6E-409C-BE32-E72D297353CC}">
              <c16:uniqueId val="{00000001-B5E9-458D-87D3-D12ECB89D08E}"/>
            </c:ext>
          </c:extLst>
        </c:ser>
        <c:dLbls>
          <c:showLegendKey val="0"/>
          <c:showVal val="0"/>
          <c:showCatName val="0"/>
          <c:showSerName val="0"/>
          <c:showPercent val="0"/>
          <c:showBubbleSize val="0"/>
        </c:dLbls>
        <c:marker val="1"/>
        <c:smooth val="0"/>
        <c:axId val="148122624"/>
        <c:axId val="148145280"/>
      </c:lineChart>
      <c:catAx>
        <c:axId val="148122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145280"/>
        <c:crosses val="autoZero"/>
        <c:auto val="1"/>
        <c:lblAlgn val="ctr"/>
        <c:lblOffset val="100"/>
        <c:tickLblSkip val="1"/>
        <c:tickMarkSkip val="1"/>
        <c:noMultiLvlLbl val="0"/>
      </c:catAx>
      <c:valAx>
        <c:axId val="1481452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122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3.47</c:v>
                </c:pt>
                <c:pt idx="1">
                  <c:v>3.43</c:v>
                </c:pt>
                <c:pt idx="2">
                  <c:v>3.53</c:v>
                </c:pt>
                <c:pt idx="3">
                  <c:v>3.45</c:v>
                </c:pt>
                <c:pt idx="4">
                  <c:v>3.08</c:v>
                </c:pt>
              </c:numCache>
            </c:numRef>
          </c:val>
          <c:extLst xmlns:c16r2="http://schemas.microsoft.com/office/drawing/2015/06/chart">
            <c:ext xmlns:c16="http://schemas.microsoft.com/office/drawing/2014/chart" uri="{C3380CC4-5D6E-409C-BE32-E72D297353CC}">
              <c16:uniqueId val="{00000000-3279-4DEC-A45F-C2D7D3C365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7.29</c:v>
                </c:pt>
                <c:pt idx="1">
                  <c:v>8.35</c:v>
                </c:pt>
                <c:pt idx="2">
                  <c:v>8.4</c:v>
                </c:pt>
                <c:pt idx="3">
                  <c:v>8.09</c:v>
                </c:pt>
                <c:pt idx="4">
                  <c:v>7.76</c:v>
                </c:pt>
              </c:numCache>
            </c:numRef>
          </c:val>
          <c:extLst xmlns:c16r2="http://schemas.microsoft.com/office/drawing/2015/06/chart">
            <c:ext xmlns:c16="http://schemas.microsoft.com/office/drawing/2014/chart" uri="{C3380CC4-5D6E-409C-BE32-E72D297353CC}">
              <c16:uniqueId val="{00000001-3279-4DEC-A45F-C2D7D3C3659F}"/>
            </c:ext>
          </c:extLst>
        </c:ser>
        <c:dLbls>
          <c:showLegendKey val="0"/>
          <c:showVal val="0"/>
          <c:showCatName val="0"/>
          <c:showSerName val="0"/>
          <c:showPercent val="0"/>
          <c:showBubbleSize val="0"/>
        </c:dLbls>
        <c:gapWidth val="250"/>
        <c:overlap val="100"/>
        <c:axId val="165221120"/>
        <c:axId val="165223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1.02</c:v>
                </c:pt>
                <c:pt idx="1">
                  <c:v>0.88</c:v>
                </c:pt>
                <c:pt idx="2">
                  <c:v>0.39</c:v>
                </c:pt>
                <c:pt idx="3">
                  <c:v>-0.4</c:v>
                </c:pt>
                <c:pt idx="4">
                  <c:v>-0.68</c:v>
                </c:pt>
              </c:numCache>
            </c:numRef>
          </c:val>
          <c:smooth val="0"/>
          <c:extLst xmlns:c16r2="http://schemas.microsoft.com/office/drawing/2015/06/chart">
            <c:ext xmlns:c16="http://schemas.microsoft.com/office/drawing/2014/chart" uri="{C3380CC4-5D6E-409C-BE32-E72D297353CC}">
              <c16:uniqueId val="{00000002-3279-4DEC-A45F-C2D7D3C3659F}"/>
            </c:ext>
          </c:extLst>
        </c:ser>
        <c:dLbls>
          <c:showLegendKey val="0"/>
          <c:showVal val="0"/>
          <c:showCatName val="0"/>
          <c:showSerName val="0"/>
          <c:showPercent val="0"/>
          <c:showBubbleSize val="0"/>
        </c:dLbls>
        <c:marker val="1"/>
        <c:smooth val="0"/>
        <c:axId val="165221120"/>
        <c:axId val="165223040"/>
      </c:lineChart>
      <c:catAx>
        <c:axId val="16522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223040"/>
        <c:crosses val="autoZero"/>
        <c:auto val="1"/>
        <c:lblAlgn val="ctr"/>
        <c:lblOffset val="100"/>
        <c:tickLblSkip val="1"/>
        <c:tickMarkSkip val="1"/>
        <c:noMultiLvlLbl val="0"/>
      </c:catAx>
      <c:valAx>
        <c:axId val="16522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22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2.08</c:v>
                </c:pt>
                <c:pt idx="2">
                  <c:v>#N/A</c:v>
                </c:pt>
                <c:pt idx="3">
                  <c:v>0.02</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B11B-4CEC-BB6E-1A8483A50A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11B-4CEC-BB6E-1A8483A50A0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B11B-4CEC-BB6E-1A8483A50A0F}"/>
            </c:ext>
          </c:extLst>
        </c:ser>
        <c:ser>
          <c:idx val="3"/>
          <c:order val="3"/>
          <c:tx>
            <c:strRef>
              <c:f>データシート!$A$30</c:f>
              <c:strCache>
                <c:ptCount val="1"/>
                <c:pt idx="0">
                  <c:v>栗東墓地公園特別会計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B11B-4CEC-BB6E-1A8483A50A0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0.11</c:v>
                </c:pt>
                <c:pt idx="4">
                  <c:v>#N/A</c:v>
                </c:pt>
                <c:pt idx="5">
                  <c:v>0.12</c:v>
                </c:pt>
                <c:pt idx="6">
                  <c:v>#N/A</c:v>
                </c:pt>
                <c:pt idx="7">
                  <c:v>0.12</c:v>
                </c:pt>
                <c:pt idx="8">
                  <c:v>#N/A</c:v>
                </c:pt>
                <c:pt idx="9">
                  <c:v>0.15</c:v>
                </c:pt>
              </c:numCache>
            </c:numRef>
          </c:val>
          <c:extLst xmlns:c16r2="http://schemas.microsoft.com/office/drawing/2015/06/chart">
            <c:ext xmlns:c16="http://schemas.microsoft.com/office/drawing/2014/chart" uri="{C3380CC4-5D6E-409C-BE32-E72D297353CC}">
              <c16:uniqueId val="{00000004-B11B-4CEC-BB6E-1A8483A50A0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0.27</c:v>
                </c:pt>
                <c:pt idx="2">
                  <c:v>#N/A</c:v>
                </c:pt>
                <c:pt idx="3">
                  <c:v>0.35</c:v>
                </c:pt>
                <c:pt idx="4">
                  <c:v>#N/A</c:v>
                </c:pt>
                <c:pt idx="5">
                  <c:v>0.5</c:v>
                </c:pt>
                <c:pt idx="6">
                  <c:v>#N/A</c:v>
                </c:pt>
                <c:pt idx="7">
                  <c:v>0.69</c:v>
                </c:pt>
                <c:pt idx="8">
                  <c:v>#N/A</c:v>
                </c:pt>
                <c:pt idx="9">
                  <c:v>0.48</c:v>
                </c:pt>
              </c:numCache>
            </c:numRef>
          </c:val>
          <c:extLst xmlns:c16r2="http://schemas.microsoft.com/office/drawing/2015/06/chart">
            <c:ext xmlns:c16="http://schemas.microsoft.com/office/drawing/2014/chart" uri="{C3380CC4-5D6E-409C-BE32-E72D297353CC}">
              <c16:uniqueId val="{00000005-B11B-4CEC-BB6E-1A8483A50A0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3.39</c:v>
                </c:pt>
                <c:pt idx="2">
                  <c:v>#N/A</c:v>
                </c:pt>
                <c:pt idx="3">
                  <c:v>3.34</c:v>
                </c:pt>
                <c:pt idx="4">
                  <c:v>#N/A</c:v>
                </c:pt>
                <c:pt idx="5">
                  <c:v>3.42</c:v>
                </c:pt>
                <c:pt idx="6">
                  <c:v>#N/A</c:v>
                </c:pt>
                <c:pt idx="7">
                  <c:v>3.33</c:v>
                </c:pt>
                <c:pt idx="8">
                  <c:v>#N/A</c:v>
                </c:pt>
                <c:pt idx="9">
                  <c:v>2.99</c:v>
                </c:pt>
              </c:numCache>
            </c:numRef>
          </c:val>
          <c:extLst xmlns:c16r2="http://schemas.microsoft.com/office/drawing/2015/06/chart">
            <c:ext xmlns:c16="http://schemas.microsoft.com/office/drawing/2014/chart" uri="{C3380CC4-5D6E-409C-BE32-E72D297353CC}">
              <c16:uniqueId val="{00000006-B11B-4CEC-BB6E-1A8483A50A0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c:v>
                </c:pt>
                <c:pt idx="2">
                  <c:v>#N/A</c:v>
                </c:pt>
                <c:pt idx="3">
                  <c:v>1.85</c:v>
                </c:pt>
                <c:pt idx="4">
                  <c:v>#N/A</c:v>
                </c:pt>
                <c:pt idx="5">
                  <c:v>1.69</c:v>
                </c:pt>
                <c:pt idx="6">
                  <c:v>#N/A</c:v>
                </c:pt>
                <c:pt idx="7">
                  <c:v>2.97</c:v>
                </c:pt>
                <c:pt idx="8">
                  <c:v>#N/A</c:v>
                </c:pt>
                <c:pt idx="9">
                  <c:v>3.84</c:v>
                </c:pt>
              </c:numCache>
            </c:numRef>
          </c:val>
          <c:extLst xmlns:c16r2="http://schemas.microsoft.com/office/drawing/2015/06/chart">
            <c:ext xmlns:c16="http://schemas.microsoft.com/office/drawing/2014/chart" uri="{C3380CC4-5D6E-409C-BE32-E72D297353CC}">
              <c16:uniqueId val="{00000007-B11B-4CEC-BB6E-1A8483A50A0F}"/>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#N/A</c:v>
                </c:pt>
                <c:pt idx="3">
                  <c:v>1.97</c:v>
                </c:pt>
                <c:pt idx="4">
                  <c:v>#N/A</c:v>
                </c:pt>
                <c:pt idx="5">
                  <c:v>2.44</c:v>
                </c:pt>
                <c:pt idx="6">
                  <c:v>#N/A</c:v>
                </c:pt>
                <c:pt idx="7">
                  <c:v>2.56</c:v>
                </c:pt>
                <c:pt idx="8">
                  <c:v>#N/A</c:v>
                </c:pt>
                <c:pt idx="9">
                  <c:v>5.84</c:v>
                </c:pt>
              </c:numCache>
            </c:numRef>
          </c:val>
          <c:extLst xmlns:c16r2="http://schemas.microsoft.com/office/drawing/2015/06/chart">
            <c:ext xmlns:c16="http://schemas.microsoft.com/office/drawing/2014/chart" uri="{C3380CC4-5D6E-409C-BE32-E72D297353CC}">
              <c16:uniqueId val="{00000008-B11B-4CEC-BB6E-1A8483A50A0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12.72</c:v>
                </c:pt>
                <c:pt idx="2">
                  <c:v>#N/A</c:v>
                </c:pt>
                <c:pt idx="3">
                  <c:v>14.09</c:v>
                </c:pt>
                <c:pt idx="4">
                  <c:v>#N/A</c:v>
                </c:pt>
                <c:pt idx="5">
                  <c:v>13.19</c:v>
                </c:pt>
                <c:pt idx="6">
                  <c:v>#N/A</c:v>
                </c:pt>
                <c:pt idx="7">
                  <c:v>13.19</c:v>
                </c:pt>
                <c:pt idx="8">
                  <c:v>#N/A</c:v>
                </c:pt>
                <c:pt idx="9">
                  <c:v>12.58</c:v>
                </c:pt>
              </c:numCache>
            </c:numRef>
          </c:val>
          <c:extLst xmlns:c16r2="http://schemas.microsoft.com/office/drawing/2015/06/chart">
            <c:ext xmlns:c16="http://schemas.microsoft.com/office/drawing/2014/chart" uri="{C3380CC4-5D6E-409C-BE32-E72D297353CC}">
              <c16:uniqueId val="{00000009-B11B-4CEC-BB6E-1A8483A50A0F}"/>
            </c:ext>
          </c:extLst>
        </c:ser>
        <c:dLbls>
          <c:showLegendKey val="0"/>
          <c:showVal val="0"/>
          <c:showCatName val="0"/>
          <c:showSerName val="0"/>
          <c:showPercent val="0"/>
          <c:showBubbleSize val="0"/>
        </c:dLbls>
        <c:gapWidth val="150"/>
        <c:overlap val="100"/>
        <c:axId val="154516096"/>
        <c:axId val="154403200"/>
      </c:barChart>
      <c:catAx>
        <c:axId val="15451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403200"/>
        <c:crosses val="autoZero"/>
        <c:auto val="1"/>
        <c:lblAlgn val="ctr"/>
        <c:lblOffset val="100"/>
        <c:tickLblSkip val="1"/>
        <c:tickMarkSkip val="1"/>
        <c:noMultiLvlLbl val="0"/>
      </c:catAx>
      <c:valAx>
        <c:axId val="15440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51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2491</c:v>
                </c:pt>
                <c:pt idx="5">
                  <c:v>2497</c:v>
                </c:pt>
                <c:pt idx="8">
                  <c:v>2413</c:v>
                </c:pt>
                <c:pt idx="11">
                  <c:v>2538</c:v>
                </c:pt>
                <c:pt idx="14">
                  <c:v>2660</c:v>
                </c:pt>
              </c:numCache>
            </c:numRef>
          </c:val>
          <c:extLst xmlns:c16r2="http://schemas.microsoft.com/office/drawing/2015/06/chart">
            <c:ext xmlns:c16="http://schemas.microsoft.com/office/drawing/2014/chart" uri="{C3380CC4-5D6E-409C-BE32-E72D297353CC}">
              <c16:uniqueId val="{00000000-5D6E-41A1-87C2-29BAF34241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D6E-41A1-87C2-29BAF34241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9</c:v>
                </c:pt>
                <c:pt idx="6">
                  <c:v>153</c:v>
                </c:pt>
                <c:pt idx="9">
                  <c:v>134</c:v>
                </c:pt>
                <c:pt idx="12">
                  <c:v>113</c:v>
                </c:pt>
              </c:numCache>
            </c:numRef>
          </c:val>
          <c:extLst xmlns:c16r2="http://schemas.microsoft.com/office/drawing/2015/06/chart">
            <c:ext xmlns:c16="http://schemas.microsoft.com/office/drawing/2014/chart" uri="{C3380CC4-5D6E-409C-BE32-E72D297353CC}">
              <c16:uniqueId val="{00000002-5D6E-41A1-87C2-29BAF34241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125</c:v>
                </c:pt>
                <c:pt idx="3">
                  <c:v>127</c:v>
                </c:pt>
                <c:pt idx="6">
                  <c:v>105</c:v>
                </c:pt>
                <c:pt idx="9">
                  <c:v>63</c:v>
                </c:pt>
                <c:pt idx="12">
                  <c:v>75</c:v>
                </c:pt>
              </c:numCache>
            </c:numRef>
          </c:val>
          <c:extLst xmlns:c16r2="http://schemas.microsoft.com/office/drawing/2015/06/chart">
            <c:ext xmlns:c16="http://schemas.microsoft.com/office/drawing/2014/chart" uri="{C3380CC4-5D6E-409C-BE32-E72D297353CC}">
              <c16:uniqueId val="{00000003-5D6E-41A1-87C2-29BAF34241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362</c:v>
                </c:pt>
                <c:pt idx="3">
                  <c:v>354</c:v>
                </c:pt>
                <c:pt idx="6">
                  <c:v>367</c:v>
                </c:pt>
                <c:pt idx="9">
                  <c:v>294</c:v>
                </c:pt>
                <c:pt idx="12">
                  <c:v>305</c:v>
                </c:pt>
              </c:numCache>
            </c:numRef>
          </c:val>
          <c:extLst xmlns:c16r2="http://schemas.microsoft.com/office/drawing/2015/06/chart">
            <c:ext xmlns:c16="http://schemas.microsoft.com/office/drawing/2014/chart" uri="{C3380CC4-5D6E-409C-BE32-E72D297353CC}">
              <c16:uniqueId val="{00000004-5D6E-41A1-87C2-29BAF34241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D6E-41A1-87C2-29BAF34241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D6E-41A1-87C2-29BAF34241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4112</c:v>
                </c:pt>
                <c:pt idx="3">
                  <c:v>4019</c:v>
                </c:pt>
                <c:pt idx="6">
                  <c:v>3870</c:v>
                </c:pt>
                <c:pt idx="9">
                  <c:v>3993</c:v>
                </c:pt>
                <c:pt idx="12">
                  <c:v>4279</c:v>
                </c:pt>
              </c:numCache>
            </c:numRef>
          </c:val>
          <c:extLst xmlns:c16r2="http://schemas.microsoft.com/office/drawing/2015/06/chart">
            <c:ext xmlns:c16="http://schemas.microsoft.com/office/drawing/2014/chart" uri="{C3380CC4-5D6E-409C-BE32-E72D297353CC}">
              <c16:uniqueId val="{00000007-5D6E-41A1-87C2-29BAF342410B}"/>
            </c:ext>
          </c:extLst>
        </c:ser>
        <c:dLbls>
          <c:showLegendKey val="0"/>
          <c:showVal val="0"/>
          <c:showCatName val="0"/>
          <c:showSerName val="0"/>
          <c:showPercent val="0"/>
          <c:showBubbleSize val="0"/>
        </c:dLbls>
        <c:gapWidth val="100"/>
        <c:overlap val="100"/>
        <c:axId val="154556288"/>
        <c:axId val="154566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2117</c:v>
                </c:pt>
                <c:pt idx="2">
                  <c:v>#N/A</c:v>
                </c:pt>
                <c:pt idx="3">
                  <c:v>#N/A</c:v>
                </c:pt>
                <c:pt idx="4">
                  <c:v>2012</c:v>
                </c:pt>
                <c:pt idx="5">
                  <c:v>#N/A</c:v>
                </c:pt>
                <c:pt idx="6">
                  <c:v>#N/A</c:v>
                </c:pt>
                <c:pt idx="7">
                  <c:v>2082</c:v>
                </c:pt>
                <c:pt idx="8">
                  <c:v>#N/A</c:v>
                </c:pt>
                <c:pt idx="9">
                  <c:v>#N/A</c:v>
                </c:pt>
                <c:pt idx="10">
                  <c:v>1946</c:v>
                </c:pt>
                <c:pt idx="11">
                  <c:v>#N/A</c:v>
                </c:pt>
                <c:pt idx="12">
                  <c:v>#N/A</c:v>
                </c:pt>
                <c:pt idx="13">
                  <c:v>2112</c:v>
                </c:pt>
                <c:pt idx="14">
                  <c:v>#N/A</c:v>
                </c:pt>
              </c:numCache>
            </c:numRef>
          </c:val>
          <c:smooth val="0"/>
          <c:extLst xmlns:c16r2="http://schemas.microsoft.com/office/drawing/2015/06/chart">
            <c:ext xmlns:c16="http://schemas.microsoft.com/office/drawing/2014/chart" uri="{C3380CC4-5D6E-409C-BE32-E72D297353CC}">
              <c16:uniqueId val="{00000008-5D6E-41A1-87C2-29BAF342410B}"/>
            </c:ext>
          </c:extLst>
        </c:ser>
        <c:dLbls>
          <c:showLegendKey val="0"/>
          <c:showVal val="0"/>
          <c:showCatName val="0"/>
          <c:showSerName val="0"/>
          <c:showPercent val="0"/>
          <c:showBubbleSize val="0"/>
        </c:dLbls>
        <c:marker val="1"/>
        <c:smooth val="0"/>
        <c:axId val="154556288"/>
        <c:axId val="154566656"/>
      </c:lineChart>
      <c:catAx>
        <c:axId val="15455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566656"/>
        <c:crosses val="autoZero"/>
        <c:auto val="1"/>
        <c:lblAlgn val="ctr"/>
        <c:lblOffset val="100"/>
        <c:tickLblSkip val="1"/>
        <c:tickMarkSkip val="1"/>
        <c:noMultiLvlLbl val="0"/>
      </c:catAx>
      <c:valAx>
        <c:axId val="15456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55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21562</c:v>
                </c:pt>
                <c:pt idx="5">
                  <c:v>20755</c:v>
                </c:pt>
                <c:pt idx="8">
                  <c:v>20319</c:v>
                </c:pt>
                <c:pt idx="11">
                  <c:v>20054</c:v>
                </c:pt>
                <c:pt idx="14">
                  <c:v>19494</c:v>
                </c:pt>
              </c:numCache>
            </c:numRef>
          </c:val>
          <c:extLst xmlns:c16r2="http://schemas.microsoft.com/office/drawing/2015/06/chart">
            <c:ext xmlns:c16="http://schemas.microsoft.com/office/drawing/2014/chart" uri="{C3380CC4-5D6E-409C-BE32-E72D297353CC}">
              <c16:uniqueId val="{00000000-2ECD-485E-AB6A-E38119E682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9309</c:v>
                </c:pt>
                <c:pt idx="5">
                  <c:v>8458</c:v>
                </c:pt>
                <c:pt idx="8">
                  <c:v>8538</c:v>
                </c:pt>
                <c:pt idx="11">
                  <c:v>8842</c:v>
                </c:pt>
                <c:pt idx="14">
                  <c:v>8765</c:v>
                </c:pt>
              </c:numCache>
            </c:numRef>
          </c:val>
          <c:extLst xmlns:c16r2="http://schemas.microsoft.com/office/drawing/2015/06/chart">
            <c:ext xmlns:c16="http://schemas.microsoft.com/office/drawing/2014/chart" uri="{C3380CC4-5D6E-409C-BE32-E72D297353CC}">
              <c16:uniqueId val="{00000001-2ECD-485E-AB6A-E38119E682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3536</c:v>
                </c:pt>
                <c:pt idx="5">
                  <c:v>4055</c:v>
                </c:pt>
                <c:pt idx="8">
                  <c:v>4455</c:v>
                </c:pt>
                <c:pt idx="11">
                  <c:v>4471</c:v>
                </c:pt>
                <c:pt idx="14">
                  <c:v>5427</c:v>
                </c:pt>
              </c:numCache>
            </c:numRef>
          </c:val>
          <c:extLst xmlns:c16r2="http://schemas.microsoft.com/office/drawing/2015/06/chart">
            <c:ext xmlns:c16="http://schemas.microsoft.com/office/drawing/2014/chart" uri="{C3380CC4-5D6E-409C-BE32-E72D297353CC}">
              <c16:uniqueId val="{00000002-2ECD-485E-AB6A-E38119E682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ECD-485E-AB6A-E38119E682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ECD-485E-AB6A-E38119E682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ECD-485E-AB6A-E38119E682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1342</c:v>
                </c:pt>
                <c:pt idx="3">
                  <c:v>1082</c:v>
                </c:pt>
                <c:pt idx="6">
                  <c:v>987</c:v>
                </c:pt>
                <c:pt idx="9">
                  <c:v>930</c:v>
                </c:pt>
                <c:pt idx="12">
                  <c:v>932</c:v>
                </c:pt>
              </c:numCache>
            </c:numRef>
          </c:val>
          <c:extLst xmlns:c16r2="http://schemas.microsoft.com/office/drawing/2015/06/chart">
            <c:ext xmlns:c16="http://schemas.microsoft.com/office/drawing/2014/chart" uri="{C3380CC4-5D6E-409C-BE32-E72D297353CC}">
              <c16:uniqueId val="{00000006-2ECD-485E-AB6A-E38119E682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703</c:v>
                </c:pt>
                <c:pt idx="3">
                  <c:v>696</c:v>
                </c:pt>
                <c:pt idx="6">
                  <c:v>604</c:v>
                </c:pt>
                <c:pt idx="9">
                  <c:v>690</c:v>
                </c:pt>
                <c:pt idx="12">
                  <c:v>656</c:v>
                </c:pt>
              </c:numCache>
            </c:numRef>
          </c:val>
          <c:extLst xmlns:c16r2="http://schemas.microsoft.com/office/drawing/2015/06/chart">
            <c:ext xmlns:c16="http://schemas.microsoft.com/office/drawing/2014/chart" uri="{C3380CC4-5D6E-409C-BE32-E72D297353CC}">
              <c16:uniqueId val="{00000007-2ECD-485E-AB6A-E38119E682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6287</c:v>
                </c:pt>
                <c:pt idx="3">
                  <c:v>6230</c:v>
                </c:pt>
                <c:pt idx="6">
                  <c:v>5973</c:v>
                </c:pt>
                <c:pt idx="9">
                  <c:v>5448</c:v>
                </c:pt>
                <c:pt idx="12">
                  <c:v>5173</c:v>
                </c:pt>
              </c:numCache>
            </c:numRef>
          </c:val>
          <c:extLst xmlns:c16r2="http://schemas.microsoft.com/office/drawing/2015/06/chart">
            <c:ext xmlns:c16="http://schemas.microsoft.com/office/drawing/2014/chart" uri="{C3380CC4-5D6E-409C-BE32-E72D297353CC}">
              <c16:uniqueId val="{00000008-2ECD-485E-AB6A-E38119E682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1437</c:v>
                </c:pt>
                <c:pt idx="3">
                  <c:v>1329</c:v>
                </c:pt>
                <c:pt idx="6">
                  <c:v>1289</c:v>
                </c:pt>
                <c:pt idx="9">
                  <c:v>1153</c:v>
                </c:pt>
                <c:pt idx="12">
                  <c:v>1091</c:v>
                </c:pt>
              </c:numCache>
            </c:numRef>
          </c:val>
          <c:extLst xmlns:c16r2="http://schemas.microsoft.com/office/drawing/2015/06/chart">
            <c:ext xmlns:c16="http://schemas.microsoft.com/office/drawing/2014/chart" uri="{C3380CC4-5D6E-409C-BE32-E72D297353CC}">
              <c16:uniqueId val="{00000009-2ECD-485E-AB6A-E38119E682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50842</c:v>
                </c:pt>
                <c:pt idx="3">
                  <c:v>48324</c:v>
                </c:pt>
                <c:pt idx="6">
                  <c:v>47042</c:v>
                </c:pt>
                <c:pt idx="9">
                  <c:v>46232</c:v>
                </c:pt>
                <c:pt idx="12">
                  <c:v>45663</c:v>
                </c:pt>
              </c:numCache>
            </c:numRef>
          </c:val>
          <c:extLst xmlns:c16r2="http://schemas.microsoft.com/office/drawing/2015/06/chart">
            <c:ext xmlns:c16="http://schemas.microsoft.com/office/drawing/2014/chart" uri="{C3380CC4-5D6E-409C-BE32-E72D297353CC}">
              <c16:uniqueId val="{0000000A-2ECD-485E-AB6A-E38119E6827E}"/>
            </c:ext>
          </c:extLst>
        </c:ser>
        <c:dLbls>
          <c:showLegendKey val="0"/>
          <c:showVal val="0"/>
          <c:showCatName val="0"/>
          <c:showSerName val="0"/>
          <c:showPercent val="0"/>
          <c:showBubbleSize val="0"/>
        </c:dLbls>
        <c:gapWidth val="100"/>
        <c:overlap val="100"/>
        <c:axId val="131494656"/>
        <c:axId val="131496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26204</c:v>
                </c:pt>
                <c:pt idx="2">
                  <c:v>#N/A</c:v>
                </c:pt>
                <c:pt idx="3">
                  <c:v>#N/A</c:v>
                </c:pt>
                <c:pt idx="4">
                  <c:v>24392</c:v>
                </c:pt>
                <c:pt idx="5">
                  <c:v>#N/A</c:v>
                </c:pt>
                <c:pt idx="6">
                  <c:v>#N/A</c:v>
                </c:pt>
                <c:pt idx="7">
                  <c:v>22583</c:v>
                </c:pt>
                <c:pt idx="8">
                  <c:v>#N/A</c:v>
                </c:pt>
                <c:pt idx="9">
                  <c:v>#N/A</c:v>
                </c:pt>
                <c:pt idx="10">
                  <c:v>21087</c:v>
                </c:pt>
                <c:pt idx="11">
                  <c:v>#N/A</c:v>
                </c:pt>
                <c:pt idx="12">
                  <c:v>#N/A</c:v>
                </c:pt>
                <c:pt idx="13">
                  <c:v>19831</c:v>
                </c:pt>
                <c:pt idx="14">
                  <c:v>#N/A</c:v>
                </c:pt>
              </c:numCache>
            </c:numRef>
          </c:val>
          <c:smooth val="0"/>
          <c:extLst xmlns:c16r2="http://schemas.microsoft.com/office/drawing/2015/06/chart">
            <c:ext xmlns:c16="http://schemas.microsoft.com/office/drawing/2014/chart" uri="{C3380CC4-5D6E-409C-BE32-E72D297353CC}">
              <c16:uniqueId val="{0000000B-2ECD-485E-AB6A-E38119E6827E}"/>
            </c:ext>
          </c:extLst>
        </c:ser>
        <c:dLbls>
          <c:showLegendKey val="0"/>
          <c:showVal val="0"/>
          <c:showCatName val="0"/>
          <c:showSerName val="0"/>
          <c:showPercent val="0"/>
          <c:showBubbleSize val="0"/>
        </c:dLbls>
        <c:marker val="1"/>
        <c:smooth val="0"/>
        <c:axId val="131494656"/>
        <c:axId val="131496576"/>
      </c:lineChart>
      <c:catAx>
        <c:axId val="13149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496576"/>
        <c:crosses val="autoZero"/>
        <c:auto val="1"/>
        <c:lblAlgn val="ctr"/>
        <c:lblOffset val="100"/>
        <c:tickLblSkip val="1"/>
        <c:tickMarkSkip val="1"/>
        <c:noMultiLvlLbl val="0"/>
      </c:catAx>
      <c:valAx>
        <c:axId val="13149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9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1163</c:v>
                </c:pt>
                <c:pt idx="1">
                  <c:v>1118</c:v>
                </c:pt>
                <c:pt idx="2">
                  <c:v>1075</c:v>
                </c:pt>
              </c:numCache>
            </c:numRef>
          </c:val>
          <c:extLst xmlns:c16r2="http://schemas.microsoft.com/office/drawing/2015/06/chart">
            <c:ext xmlns:c16="http://schemas.microsoft.com/office/drawing/2014/chart" uri="{C3380CC4-5D6E-409C-BE32-E72D297353CC}">
              <c16:uniqueId val="{00000000-95FE-43AE-8128-7632575E6D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1366</c:v>
                </c:pt>
                <c:pt idx="1">
                  <c:v>1378</c:v>
                </c:pt>
                <c:pt idx="2">
                  <c:v>2521</c:v>
                </c:pt>
              </c:numCache>
            </c:numRef>
          </c:val>
          <c:extLst xmlns:c16r2="http://schemas.microsoft.com/office/drawing/2015/06/chart">
            <c:ext xmlns:c16="http://schemas.microsoft.com/office/drawing/2014/chart" uri="{C3380CC4-5D6E-409C-BE32-E72D297353CC}">
              <c16:uniqueId val="{00000001-95FE-43AE-8128-7632575E6D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1810</c:v>
                </c:pt>
                <c:pt idx="1">
                  <c:v>1776</c:v>
                </c:pt>
                <c:pt idx="2">
                  <c:v>1500</c:v>
                </c:pt>
              </c:numCache>
            </c:numRef>
          </c:val>
          <c:extLst xmlns:c16r2="http://schemas.microsoft.com/office/drawing/2015/06/chart">
            <c:ext xmlns:c16="http://schemas.microsoft.com/office/drawing/2014/chart" uri="{C3380CC4-5D6E-409C-BE32-E72D297353CC}">
              <c16:uniqueId val="{00000002-95FE-43AE-8128-7632575E6D3C}"/>
            </c:ext>
          </c:extLst>
        </c:ser>
        <c:dLbls>
          <c:showLegendKey val="0"/>
          <c:showVal val="0"/>
          <c:showCatName val="0"/>
          <c:showSerName val="0"/>
          <c:showPercent val="0"/>
          <c:showBubbleSize val="0"/>
        </c:dLbls>
        <c:gapWidth val="120"/>
        <c:overlap val="100"/>
        <c:axId val="165047680"/>
        <c:axId val="165049472"/>
      </c:barChart>
      <c:catAx>
        <c:axId val="16504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5049472"/>
        <c:crosses val="autoZero"/>
        <c:auto val="1"/>
        <c:lblAlgn val="ctr"/>
        <c:lblOffset val="100"/>
        <c:tickLblSkip val="1"/>
        <c:tickMarkSkip val="1"/>
        <c:noMultiLvlLbl val="0"/>
      </c:catAx>
      <c:valAx>
        <c:axId val="165049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504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{AF3E809C-DE64-4D93-9994-C3668E61D17B}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191-4776-833F-5E9D88E7B42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{4031A3B3-AE4C-41DD-9BAC-FE4BD2BC3C8A}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91-4776-833F-5E9D88E7B42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{9CCD990A-4AFB-46B7-A854-82D75D8AAA95}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91-4776-833F-5E9D88E7B42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{A8562134-E065-404A-8B46-CA6D44E1E86A}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91-4776-833F-5E9D88E7B42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{02913077-2FA4-4BAD-9B8C-22D7396D1FE3}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91-4776-833F-5E9D88E7B42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{D455431C-555D-4063-AB51-49300768C66F}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191-4776-833F-5E9D88E7B42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{D9D5581D-D4C4-41E0-B937-29A93553B531}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191-4776-833F-5E9D88E7B42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{5DF32DAC-DFED-44CA-B76B-C72810D3259B}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191-4776-833F-5E9D88E7B42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{4C03F322-F1C3-4922-B7CE-9F581CA88239}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191-4776-833F-5E9D88E7B4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57.5</c:v>
                </c:pt>
                <c:pt idx="24">
                  <c:v>58.8</c:v>
                </c:pt>
                <c:pt idx="32">
                  <c:v>58.9</c:v>
                </c:pt>
              </c:numCache>
            </c:numRef>
          </c:xVal>
          <c:yVal>
            <c:numRef>
              <c:f>公会計指標分析・財政指標組合せ分析表!$BP$51:$DC$51</c:f>
              <c:numCache>
                <c:formatCode>#,##0.0;"▲ "#,##0.0</c:formatCode>
                <c:ptCount val="40"/>
                <c:pt idx="16">
                  <c:v>186.1</c:v>
                </c:pt>
                <c:pt idx="24">
                  <c:v>174</c:v>
                </c:pt>
                <c:pt idx="32">
                  <c:v>161</c:v>
                </c:pt>
              </c:numCache>
            </c:numRef>
          </c:yVal>
          <c:smooth val="0"/>
          <c:extLst xmlns:c16r2="http://schemas.microsoft.com/office/drawing/2015/06/chart">
            <c:ext xmlns:c16="http://schemas.microsoft.com/office/drawing/2014/chart" uri="{C3380CC4-5D6E-409C-BE32-E72D297353CC}">
              <c16:uniqueId val="{00000009-3191-4776-833F-5E9D88E7B4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{C51FA405-C7B9-4551-BF69-E64300CC3A97}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191-4776-833F-5E9D88E7B42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{F947A27C-D726-44AD-898E-54E3627CC526}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91-4776-833F-5E9D88E7B42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{48D3CAA9-ED76-4AAD-806F-8964F4633A57}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91-4776-833F-5E9D88E7B42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{CBF4D0C4-7D3B-4911-B5B2-E0801D53E8A8}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91-4776-833F-5E9D88E7B42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{97E1DC8F-9E96-4990-9B1E-671DBB226606}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91-4776-833F-5E9D88E7B42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{A83950F8-7DE7-4AA2-BAF8-3D42720F12AB}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191-4776-833F-5E9D88E7B42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{998E0A18-0709-4497-B7D5-CF9C16A77184}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191-4776-833F-5E9D88E7B42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{047D63CF-0E60-4930-AB9D-8F42F63A8415}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191-4776-833F-5E9D88E7B42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{5E015FD1-B087-4A4B-9D07-3E4F62925B6B}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191-4776-833F-5E9D88E7B4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3191-4776-833F-5E9D88E7B429}"/>
            </c:ext>
          </c:extLst>
        </c:ser>
        <c:dLbls>
          <c:showLegendKey val="0"/>
          <c:showVal val="1"/>
          <c:showCatName val="0"/>
          <c:showSerName val="0"/>
          <c:showPercent val="0"/>
          <c:showBubbleSize val="0"/>
        </c:dLbls>
        <c:axId val="147897728"/>
        <c:axId val="147912192"/>
      </c:scatterChart>
      <c:valAx>
        <c:axId val="147897728"/>
        <c:scaling>
          <c:orientation val="minMax"/>
          <c:max val="59.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912192"/>
        <c:crosses val="autoZero"/>
        <c:crossBetween val="midCat"/>
      </c:valAx>
      <c:valAx>
        <c:axId val="147912192"/>
        <c:scaling>
          <c:orientation val="minMax"/>
          <c:max val="22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897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{9D1DEF58-2A05-4CB8-83A0-89D01FEDA079}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624-4DF3-95C1-71A8EE339E8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{049C68F3-E795-44A9-BBE4-DF42A9FE6E2F}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24-4DF3-95C1-71A8EE339E8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{4BF44883-FC35-4610-A8D3-344C8E7E65D3}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24-4DF3-95C1-71A8EE339E8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{231F485A-4DDA-47A0-994B-7EB1011A6311}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24-4DF3-95C1-71A8EE339E8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{6C2D54D1-FF8C-44FA-B1BB-8F7443F9DD13}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24-4DF3-95C1-71A8EE339E8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{10914AE2-4B7C-4786-9ED9-6AC60EBBC570}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624-4DF3-95C1-71A8EE339E8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{B8E3C7F8-DDE7-4F69-9321-B0A6174F234D}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624-4DF3-95C1-71A8EE339E8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{EFC34908-57C9-44A5-855D-DE9ECEDA6CF5}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624-4DF3-95C1-71A8EE339E8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{FD1CA302-5748-4C03-A655-042635C90470}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624-4DF3-95C1-71A8EE339E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17.399999999999999</c:v>
                </c:pt>
                <c:pt idx="16">
                  <c:v>17.3</c:v>
                </c:pt>
                <c:pt idx="24">
                  <c:v>16.7</c:v>
                </c:pt>
                <c:pt idx="32">
                  <c:v>16.7</c:v>
                </c:pt>
              </c:numCache>
            </c:numRef>
          </c:xVal>
          <c:yVal>
            <c:numRef>
              <c:f>公会計指標分析・財政指標組合せ分析表!$BP$73:$DC$73</c:f>
              <c:numCache>
                <c:formatCode>#,##0.0;"▲ "#,##0.0</c:formatCode>
                <c:ptCount val="40"/>
                <c:pt idx="0">
                  <c:v>219.4</c:v>
                </c:pt>
                <c:pt idx="8">
                  <c:v>206.9</c:v>
                </c:pt>
                <c:pt idx="16">
                  <c:v>186.1</c:v>
                </c:pt>
                <c:pt idx="24">
                  <c:v>174</c:v>
                </c:pt>
                <c:pt idx="32">
                  <c:v>161</c:v>
                </c:pt>
              </c:numCache>
            </c:numRef>
          </c:yVal>
          <c:smooth val="0"/>
          <c:extLst xmlns:c16r2="http://schemas.microsoft.com/office/drawing/2015/06/chart">
            <c:ext xmlns:c16="http://schemas.microsoft.com/office/drawing/2014/chart" uri="{C3380CC4-5D6E-409C-BE32-E72D297353CC}">
              <c16:uniqueId val="{00000009-3624-4DF3-95C1-71A8EE339E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{99FC460B-E978-4E41-BA1E-D922293A34CA}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624-4DF3-95C1-71A8EE339E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{589AD65C-93A3-4D60-B0FA-4EBF0395A471}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24-4DF3-95C1-71A8EE339E8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{7C747AD2-D075-49AB-BBE2-871EA09849A1}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24-4DF3-95C1-71A8EE339E8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{A64946A1-9409-4313-9B74-AF6BDF763F62}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24-4DF3-95C1-71A8EE339E8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{3BDDA757-3015-4A6E-8977-987C2A25C68D}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24-4DF3-95C1-71A8EE339E8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{E84EF919-16AE-419D-9231-2ABE251364E3}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624-4DF3-95C1-71A8EE339E81}"/>
                </c:ext>
              </c:extLst>
            </c:dLbl>
            <c:dLbl>
              <c:idx val="16"/>
              <c:layout>
                <c:manualLayout>
                  <c:x val="-2.8014911803085858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{3F165B93-A420-48C5-8F1F-BA5E48FA61DC}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624-4DF3-95C1-71A8EE339E81}"/>
                </c:ext>
              </c:extLst>
            </c:dLbl>
            <c:dLbl>
              <c:idx val="24"/>
              <c:layout>
                <c:manualLayout>
                  <c:x val="-3.5381071435135442E-2"/>
                  <c:y val="-7.864045449470419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{920A2249-04A5-4DE0-A40F-60E7B7EAB340}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624-4DF3-95C1-71A8EE339E81}"/>
                </c:ext>
              </c:extLst>
            </c:dLbl>
            <c:dLbl>
              <c:idx val="32"/>
              <c:layout>
                <c:manualLayout>
                  <c:x val="-3.1697991619110633E-2"/>
                  <c:y val="-4.619283968088377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{9F05311E-C77F-47FC-B0DE-3A59F630BEF9}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624-4DF3-95C1-71A8EE339E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3624-4DF3-95C1-71A8EE339E81}"/>
            </c:ext>
          </c:extLst>
        </c:ser>
        <c:dLbls>
          <c:showLegendKey val="0"/>
          <c:showVal val="1"/>
          <c:showCatName val="0"/>
          <c:showSerName val="0"/>
          <c:showPercent val="0"/>
          <c:showBubbleSize val="0"/>
        </c:dLbls>
        <c:axId val="165676544"/>
        <c:axId val="165678464"/>
      </c:scatterChart>
      <c:valAx>
        <c:axId val="165676544"/>
        <c:scaling>
          <c:orientation val="minMax"/>
          <c:max val="1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5678464"/>
        <c:crosses val="autoZero"/>
        <c:crossBetween val="midCat"/>
      </c:valAx>
      <c:valAx>
        <c:axId val="165678464"/>
        <c:scaling>
          <c:orientation val="minMax"/>
          <c:max val="2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5676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新</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集中改革プラン」などにより普通建設事業を平準化させ、地方債の発行額を抑制しプライマリーバランスの黒字化に努めてきたことで平成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年度からは横ばい・減少傾向であったが、平成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年度は微増となった。これは算入公債費等</a:t>
          </a:r>
          <a:r>
            <a:rPr kumimoji="1" lang="en-US" altLang="ja-JP" sz="1400">
              <a:latin typeface="ＭＳ ゴシック" pitchFamily="49" charset="-128"/>
              <a:ea typeface="ＭＳ ゴシック" pitchFamily="49" charset="-128"/>
            </a:rPr>
            <a:t>に含まれる</a:t>
          </a:r>
          <a:r>
            <a:rPr kumimoji="1" lang="ja-JP" altLang="en-US" sz="1400">
              <a:latin typeface="ＭＳ ゴシック" pitchFamily="49" charset="-128"/>
              <a:ea typeface="ＭＳ ゴシック" pitchFamily="49" charset="-128"/>
            </a:rPr>
            <a:t>普通交付税の基準財政需要額に算入された公債費の減少が主な要因である。</a:t>
          </a:r>
        </a:p>
        <a:p>
          <a:r>
            <a:rPr kumimoji="1" lang="ja-JP" altLang="en-US" sz="1400">
              <a:latin typeface="ＭＳ ゴシック" pitchFamily="49" charset="-128"/>
              <a:ea typeface="ＭＳ ゴシック" pitchFamily="49" charset="-128"/>
            </a:rPr>
            <a:t>　今後、第三セクター等改革推進債の償還増に伴い、一時的に指数が悪化することが懸念されるが、引き続きプライマリーバランスの黒字を維持することで数値の低減に努める。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制度開始以来、全国でも上位を占める指数を示してきたが、これは、人口の急増に対応するための施設を比較的短期間の間に整備したこと（地方債の残高の増加）、また、新幹線新駅建設に伴う区画整理用地の土地開発公社による先行取得が主な要因である。</a:t>
          </a:r>
        </a:p>
        <a:p>
          <a:r>
            <a:rPr kumimoji="1" lang="ja-JP" altLang="en-US" sz="1400">
              <a:latin typeface="ＭＳ ゴシック" pitchFamily="49" charset="-128"/>
              <a:ea typeface="ＭＳ ゴシック" pitchFamily="49" charset="-128"/>
            </a:rPr>
            <a:t>　現在では「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新</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集中改革プラン」により、普通建設事業を平準化させ、地方債発行額の抑制に努めており、表中最下段にある将来負担比率の分子は減少を続けている。</a:t>
          </a:r>
        </a:p>
        <a:p>
          <a:r>
            <a:rPr kumimoji="1" lang="ja-JP" altLang="en-US" sz="1400">
              <a:latin typeface="ＭＳ ゴシック" pitchFamily="49" charset="-128"/>
              <a:ea typeface="ＭＳ ゴシック" pitchFamily="49" charset="-128"/>
            </a:rPr>
            <a:t>　また、新駅建設中止後の跡地の問題については、後継プランに基づき必要なインフラ整備を進め、企業誘致を積極的に行ってきた。</a:t>
          </a:r>
        </a:p>
        <a:p>
          <a:r>
            <a:rPr kumimoji="1" lang="ja-JP" altLang="en-US" sz="1400">
              <a:latin typeface="ＭＳ ゴシック" pitchFamily="49" charset="-128"/>
              <a:ea typeface="ＭＳ ゴシック" pitchFamily="49" charset="-128"/>
            </a:rPr>
            <a:t>　今後もプライマリーバランスの黒字を維持することなどにより、引き続き数値の低減に努める。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滋賀県栗東市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新幹線新駅中止後の「まちづくり基本構想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後継プラン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」の実施に係る経費等の財源として東海道新幹線（仮称）びわこ栗東駅建設等整備基金を取り崩したことなどにより、その他特定目的基金は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百万円減少したものの、旧土地開発公社保有土地の売却収入等を減債基金に積み立てたことなどにより、減債基金が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の償還金の増による減債基金の取り崩しなどにより基金全体としては減少する見通しであるものの、諸改革の効果を持続し、財政健全化に努めることで、長期的には財政調整基金及び減債基金の残高の標準財政規模比が県内市町平均以上にな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・東海道新幹線（仮称）びわこ栗東駅建設等整備基金：東海道新幹線（仮称）びわこ栗東駅の建設等整備（当該整備の中止への対応を含む。）を円滑かつ効率的に行うために要する経費。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・ふるさとりっとう応援基金：明日を担う子どもを育てる元気なまちづくり事業など元気なまちづくりに資することを目的とした事業に要する経費。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・東海道新幹線（仮称）びわこ栗東駅建設等整備基金：新幹線新駅中止後の「まちづくり基本構想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後継プラン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」の実施に係る経費等の財源として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百万円を取り崩した一方、新幹線新駅中止に係る県から市への財政上の支援などにより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・ふるさとりっとう応援基金：小学校の空調設備の設計業務などの財源として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百万円取り崩した一方、ふるさとりっとう応援寄附金などにより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・東海道新幹線（仮称）びわこ栗東駅建設等整備基金：「まちづくり基本構想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後継プラン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」に基づく整備が進み、今後は減少していく見通しである。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市の特名産や「馬」に関連するグッズなど幅広な応援記念品をラインアップするなどにより、ふるさとりっとう応援寄附金を推進することで基金を確保しつつ、元気なまちづくりに資することを目的とした事業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災害復旧等にかかる経費として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百万円を取り崩した一方、不測の事態により必要となる経費に充てる財源として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諸改革の効果を持続し、財政健全化に努めることで、財政調整基金及び減債基金の残高が、短期的には標準財政規模比の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％以上、長期的には県内市町平均以上確保することを目指す。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百万円を取り崩した一方、今後の第三セクター等改革推進債をはじめとした地方債の償還に充てるための財源として、旧土地開発公社保有土地の売却収入等の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旧土地開発公社保有土地の売却収入等を積み立てたことにより前年度から残高が増加したが、これは一時的なものであり、今後は第三セクター等改革推進債の償還金の増よる取り崩しなどにより、残高が減少する見通しである。今後は、諸改革の効果を持続し、財政健全化に努めることで、財政調整基金を合算した残高が、短期的には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％以上、長期的には県内市町平均以上確保することを目指す。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68,882
67,774
52.69
27,501,150
26,942,918
426,662
13,855,521
45,612,142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とほぼ同じ水準であり、全国的には平均的な値となっている。しかし、類似団体や滋賀県平均と比較すると高く、また、各施設の老朽化が進んでいることから、保有資産の老朽化に具体的な対策を検討し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78" name="楕円 77"/>
        <xdr:cNvSpPr/>
      </xdr:nvSpPr>
      <xdr:spPr>
        <a:xfrm>
          <a:off x="47117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129134</xdr:rowOff>
    </xdr:from>
    <xdr:ext cx="405111" cy="259045"/>
    <xdr:sp macro="" textlink="">
      <xdr:nvSpPr>
        <xdr:cNvPr id="79" name="有形固定資産減価償却率該当値テキスト"/>
        <xdr:cNvSpPr txBox="1"/>
      </xdr:nvSpPr>
      <xdr:spPr>
        <a:xfrm>
          <a:off x="4813300" y="587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0" name="楕円 79"/>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157057</xdr:rowOff>
    </xdr:from>
    <xdr:to>
      <xdr:col>23</xdr:col>
      <xdr:colOff>85725</xdr:colOff>
      <xdr:row>30</xdr:row>
      <xdr:rowOff>160655</xdr:rowOff>
    </xdr:to>
    <xdr:cxnSp macro="">
      <xdr:nvCxnSpPr>
        <xdr:cNvPr id="81" name="直線コネクタ 80"/>
        <xdr:cNvCxnSpPr/>
      </xdr:nvCxnSpPr>
      <xdr:spPr>
        <a:xfrm flipV="1">
          <a:off x="4051300" y="6072082"/>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82" name="楕円 81"/>
        <xdr:cNvSpPr/>
      </xdr:nvSpPr>
      <xdr:spPr>
        <a:xfrm>
          <a:off x="3238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31</xdr:row>
      <xdr:rowOff>35983</xdr:rowOff>
    </xdr:to>
    <xdr:cxnSp macro="">
      <xdr:nvCxnSpPr>
        <xdr:cNvPr id="83" name="直線コネクタ 82"/>
        <xdr:cNvCxnSpPr/>
      </xdr:nvCxnSpPr>
      <xdr:spPr>
        <a:xfrm flipV="1">
          <a:off x="3289300" y="607568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5"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56532</xdr:rowOff>
    </xdr:from>
    <xdr:ext cx="405111" cy="259045"/>
    <xdr:sp macro="" textlink="">
      <xdr:nvSpPr>
        <xdr:cNvPr id="86" name="n_1main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103310</xdr:rowOff>
    </xdr:from>
    <xdr:ext cx="405111" cy="259045"/>
    <xdr:sp macro="" textlink="">
      <xdr:nvSpPr>
        <xdr:cNvPr id="87" name="n_2mainValue有形固定資産減価償却率"/>
        <xdr:cNvSpPr txBox="1"/>
      </xdr:nvSpPr>
      <xdr:spPr>
        <a:xfrm>
          <a:off x="3086744" y="58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等と比較すると、かなり高い値となっている。これは人口の急増に対応するために施設を比較的短期間で整備したことや新幹線新駅建設に伴う区画整理用地の土地開発公社による先行取得などにより、将来負担額が大きくなっていることが主な要因である。</a:t>
          </a:r>
        </a:p>
        <a:p>
          <a:r>
            <a:rPr kumimoji="1" lang="ja-JP" altLang="en-US" sz="1100">
              <a:latin typeface="ＭＳ Ｐゴシック" panose="020B0600070205080204" pitchFamily="50" charset="-128"/>
              <a:ea typeface="ＭＳ Ｐゴシック" panose="020B0600070205080204" pitchFamily="50" charset="-128"/>
            </a:rPr>
            <a:t>　現在は、下記のとおり将来負担比率が減少傾向であり、今後もプライマリーバランスの黒字を維持することなどにより、引き続き将来負担額の低減に努める。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37747</xdr:rowOff>
    </xdr:from>
    <xdr:to>
      <xdr:col>76</xdr:col>
      <xdr:colOff>73025</xdr:colOff>
      <xdr:row>28</xdr:row>
      <xdr:rowOff>139347</xdr:rowOff>
    </xdr:to>
    <xdr:sp macro="" textlink="">
      <xdr:nvSpPr>
        <xdr:cNvPr id="128" name="楕円 127"/>
        <xdr:cNvSpPr/>
      </xdr:nvSpPr>
      <xdr:spPr>
        <a:xfrm>
          <a:off x="14744700" y="56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60624</xdr:rowOff>
    </xdr:from>
    <xdr:ext cx="340478" cy="259045"/>
    <xdr:sp macro="" textlink="">
      <xdr:nvSpPr>
        <xdr:cNvPr id="129" name="債務償還可能年数該当値テキスト"/>
        <xdr:cNvSpPr txBox="1"/>
      </xdr:nvSpPr>
      <xdr:spPr>
        <a:xfrm>
          <a:off x="14846300" y="5461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68,882
67,774
52.69
27,501,150
26,942,918
426,662
13,855,521
45,612,142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70" name="楕円 69"/>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142892</xdr:rowOff>
    </xdr:from>
    <xdr:ext cx="405111" cy="259045"/>
    <xdr:sp macro="" textlink="">
      <xdr:nvSpPr>
        <xdr:cNvPr id="71" name="【道路】&#10;有形固定資産減価償却率該当値テキスト"/>
        <xdr:cNvSpPr txBox="1"/>
      </xdr:nvSpPr>
      <xdr:spPr>
        <a:xfrm>
          <a:off x="4673600"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19685</xdr:rowOff>
    </xdr:from>
    <xdr:to>
      <xdr:col>20</xdr:col>
      <xdr:colOff>38100</xdr:colOff>
      <xdr:row>38</xdr:row>
      <xdr:rowOff>121285</xdr:rowOff>
    </xdr:to>
    <xdr:sp macro="" textlink="">
      <xdr:nvSpPr>
        <xdr:cNvPr id="72" name="楕円 71"/>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43815</xdr:rowOff>
    </xdr:from>
    <xdr:to>
      <xdr:col>24</xdr:col>
      <xdr:colOff>63500</xdr:colOff>
      <xdr:row>38</xdr:row>
      <xdr:rowOff>70485</xdr:rowOff>
    </xdr:to>
    <xdr:cxnSp macro="">
      <xdr:nvCxnSpPr>
        <xdr:cNvPr id="73" name="直線コネクタ 72"/>
        <xdr:cNvCxnSpPr/>
      </xdr:nvCxnSpPr>
      <xdr:spPr>
        <a:xfrm flipV="1">
          <a:off x="3797300" y="65589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33020</xdr:rowOff>
    </xdr:from>
    <xdr:to>
      <xdr:col>15</xdr:col>
      <xdr:colOff>101600</xdr:colOff>
      <xdr:row>38</xdr:row>
      <xdr:rowOff>134620</xdr:rowOff>
    </xdr:to>
    <xdr:sp macro="" textlink="">
      <xdr:nvSpPr>
        <xdr:cNvPr id="74" name="楕円 73"/>
        <xdr:cNvSpPr/>
      </xdr:nvSpPr>
      <xdr:spPr>
        <a:xfrm>
          <a:off x="2857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83820</xdr:rowOff>
    </xdr:to>
    <xdr:cxnSp macro="">
      <xdr:nvCxnSpPr>
        <xdr:cNvPr id="75" name="直線コネクタ 74"/>
        <xdr:cNvCxnSpPr/>
      </xdr:nvCxnSpPr>
      <xdr:spPr>
        <a:xfrm flipV="1">
          <a:off x="2908300" y="65855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112412</xdr:rowOff>
    </xdr:from>
    <xdr:ext cx="405111" cy="259045"/>
    <xdr:sp macro="" textlink="">
      <xdr:nvSpPr>
        <xdr:cNvPr id="78" name="n_1main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125747</xdr:rowOff>
    </xdr:from>
    <xdr:ext cx="405111" cy="259045"/>
    <xdr:sp macro="" textlink="">
      <xdr:nvSpPr>
        <xdr:cNvPr id="79" name="n_2mainValue【道路】&#10;有形固定資産減価償却率"/>
        <xdr:cNvSpPr txBox="1"/>
      </xdr:nvSpPr>
      <xdr:spPr>
        <a:xfrm>
          <a:off x="2705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42583</xdr:rowOff>
    </xdr:from>
    <xdr:to>
      <xdr:col>55</xdr:col>
      <xdr:colOff>50800</xdr:colOff>
      <xdr:row>41</xdr:row>
      <xdr:rowOff>144183</xdr:rowOff>
    </xdr:to>
    <xdr:sp macro="" textlink="">
      <xdr:nvSpPr>
        <xdr:cNvPr id="117" name="楕円 116"/>
        <xdr:cNvSpPr/>
      </xdr:nvSpPr>
      <xdr:spPr>
        <a:xfrm>
          <a:off x="10426700" y="70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128960</xdr:rowOff>
    </xdr:from>
    <xdr:ext cx="469744" cy="259045"/>
    <xdr:sp macro="" textlink="">
      <xdr:nvSpPr>
        <xdr:cNvPr id="118" name="【道路】&#10;一人当たり延長該当値テキスト"/>
        <xdr:cNvSpPr txBox="1"/>
      </xdr:nvSpPr>
      <xdr:spPr>
        <a:xfrm>
          <a:off x="10515600" y="698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41631</xdr:rowOff>
    </xdr:from>
    <xdr:to>
      <xdr:col>50</xdr:col>
      <xdr:colOff>165100</xdr:colOff>
      <xdr:row>41</xdr:row>
      <xdr:rowOff>143231</xdr:rowOff>
    </xdr:to>
    <xdr:sp macro="" textlink="">
      <xdr:nvSpPr>
        <xdr:cNvPr id="119" name="楕円 118"/>
        <xdr:cNvSpPr/>
      </xdr:nvSpPr>
      <xdr:spPr>
        <a:xfrm>
          <a:off x="9588500" y="70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92431</xdr:rowOff>
    </xdr:from>
    <xdr:to>
      <xdr:col>55</xdr:col>
      <xdr:colOff>0</xdr:colOff>
      <xdr:row>41</xdr:row>
      <xdr:rowOff>93383</xdr:rowOff>
    </xdr:to>
    <xdr:cxnSp macro="">
      <xdr:nvCxnSpPr>
        <xdr:cNvPr id="120" name="直線コネクタ 119"/>
        <xdr:cNvCxnSpPr/>
      </xdr:nvCxnSpPr>
      <xdr:spPr>
        <a:xfrm>
          <a:off x="9639300" y="7121881"/>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41916</xdr:rowOff>
    </xdr:from>
    <xdr:to>
      <xdr:col>46</xdr:col>
      <xdr:colOff>38100</xdr:colOff>
      <xdr:row>41</xdr:row>
      <xdr:rowOff>143516</xdr:rowOff>
    </xdr:to>
    <xdr:sp macro="" textlink="">
      <xdr:nvSpPr>
        <xdr:cNvPr id="121" name="楕円 120"/>
        <xdr:cNvSpPr/>
      </xdr:nvSpPr>
      <xdr:spPr>
        <a:xfrm>
          <a:off x="8699500" y="70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92431</xdr:rowOff>
    </xdr:from>
    <xdr:to>
      <xdr:col>50</xdr:col>
      <xdr:colOff>114300</xdr:colOff>
      <xdr:row>41</xdr:row>
      <xdr:rowOff>92716</xdr:rowOff>
    </xdr:to>
    <xdr:cxnSp macro="">
      <xdr:nvCxnSpPr>
        <xdr:cNvPr id="122" name="直線コネクタ 121"/>
        <xdr:cNvCxnSpPr/>
      </xdr:nvCxnSpPr>
      <xdr:spPr>
        <a:xfrm flipV="1">
          <a:off x="8750300" y="712188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24"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134358</xdr:rowOff>
    </xdr:from>
    <xdr:ext cx="469744" cy="259045"/>
    <xdr:sp macro="" textlink="">
      <xdr:nvSpPr>
        <xdr:cNvPr id="125" name="n_1mainValue【道路】&#10;一人当たり延長"/>
        <xdr:cNvSpPr txBox="1"/>
      </xdr:nvSpPr>
      <xdr:spPr>
        <a:xfrm>
          <a:off x="9391727" y="716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134643</xdr:rowOff>
    </xdr:from>
    <xdr:ext cx="469744" cy="259045"/>
    <xdr:sp macro="" textlink="">
      <xdr:nvSpPr>
        <xdr:cNvPr id="126" name="n_2mainValue【道路】&#10;一人当たり延長"/>
        <xdr:cNvSpPr txBox="1"/>
      </xdr:nvSpPr>
      <xdr:spPr>
        <a:xfrm>
          <a:off x="8515427" y="71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6"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65" name="楕円 164"/>
        <xdr:cNvSpPr/>
      </xdr:nvSpPr>
      <xdr:spPr>
        <a:xfrm>
          <a:off x="4584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59072</xdr:rowOff>
    </xdr:from>
    <xdr:ext cx="405111" cy="259045"/>
    <xdr:sp macro="" textlink="">
      <xdr:nvSpPr>
        <xdr:cNvPr id="166" name="【橋りょう・トンネル】&#10;有形固定資産減価償却率該当値テキスト"/>
        <xdr:cNvSpPr txBox="1"/>
      </xdr:nvSpPr>
      <xdr:spPr>
        <a:xfrm>
          <a:off x="4673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99695</xdr:rowOff>
    </xdr:from>
    <xdr:to>
      <xdr:col>20</xdr:col>
      <xdr:colOff>38100</xdr:colOff>
      <xdr:row>62</xdr:row>
      <xdr:rowOff>29845</xdr:rowOff>
    </xdr:to>
    <xdr:sp macro="" textlink="">
      <xdr:nvSpPr>
        <xdr:cNvPr id="167" name="楕円 166"/>
        <xdr:cNvSpPr/>
      </xdr:nvSpPr>
      <xdr:spPr>
        <a:xfrm>
          <a:off x="3746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131445</xdr:rowOff>
    </xdr:from>
    <xdr:to>
      <xdr:col>24</xdr:col>
      <xdr:colOff>63500</xdr:colOff>
      <xdr:row>61</xdr:row>
      <xdr:rowOff>150495</xdr:rowOff>
    </xdr:to>
    <xdr:cxnSp macro="">
      <xdr:nvCxnSpPr>
        <xdr:cNvPr id="168" name="直線コネクタ 167"/>
        <xdr:cNvCxnSpPr/>
      </xdr:nvCxnSpPr>
      <xdr:spPr>
        <a:xfrm flipV="1">
          <a:off x="3797300" y="105898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69" name="楕円 168"/>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150495</xdr:rowOff>
    </xdr:from>
    <xdr:to>
      <xdr:col>19</xdr:col>
      <xdr:colOff>177800</xdr:colOff>
      <xdr:row>62</xdr:row>
      <xdr:rowOff>11430</xdr:rowOff>
    </xdr:to>
    <xdr:cxnSp macro="">
      <xdr:nvCxnSpPr>
        <xdr:cNvPr id="170" name="直線コネクタ 169"/>
        <xdr:cNvCxnSpPr/>
      </xdr:nvCxnSpPr>
      <xdr:spPr>
        <a:xfrm flipV="1">
          <a:off x="2908300" y="10608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1"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72"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20972</xdr:rowOff>
    </xdr:from>
    <xdr:ext cx="405111" cy="259045"/>
    <xdr:sp macro="" textlink="">
      <xdr:nvSpPr>
        <xdr:cNvPr id="173" name="n_1mainValue【橋りょう・トンネル】&#10;有形固定資産減価償却率"/>
        <xdr:cNvSpPr txBox="1"/>
      </xdr:nvSpPr>
      <xdr:spPr>
        <a:xfrm>
          <a:off x="35820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174" name="n_2mainValue【橋りょう・トンネル】&#10;有形固定資産減価償却率"/>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78439</xdr:rowOff>
    </xdr:from>
    <xdr:to>
      <xdr:col>55</xdr:col>
      <xdr:colOff>50800</xdr:colOff>
      <xdr:row>64</xdr:row>
      <xdr:rowOff>8589</xdr:rowOff>
    </xdr:to>
    <xdr:sp macro="" textlink="">
      <xdr:nvSpPr>
        <xdr:cNvPr id="210" name="楕円 209"/>
        <xdr:cNvSpPr/>
      </xdr:nvSpPr>
      <xdr:spPr>
        <a:xfrm>
          <a:off x="10426700" y="108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164816</xdr:rowOff>
    </xdr:from>
    <xdr:ext cx="534377" cy="259045"/>
    <xdr:sp macro="" textlink="">
      <xdr:nvSpPr>
        <xdr:cNvPr id="211" name="【橋りょう・トンネル】&#10;一人当たり有形固定資産（償却資産）額該当値テキスト"/>
        <xdr:cNvSpPr txBox="1"/>
      </xdr:nvSpPr>
      <xdr:spPr>
        <a:xfrm>
          <a:off x="10515600" y="1079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78715</xdr:rowOff>
    </xdr:from>
    <xdr:to>
      <xdr:col>50</xdr:col>
      <xdr:colOff>165100</xdr:colOff>
      <xdr:row>64</xdr:row>
      <xdr:rowOff>8865</xdr:rowOff>
    </xdr:to>
    <xdr:sp macro="" textlink="">
      <xdr:nvSpPr>
        <xdr:cNvPr id="212" name="楕円 211"/>
        <xdr:cNvSpPr/>
      </xdr:nvSpPr>
      <xdr:spPr>
        <a:xfrm>
          <a:off x="9588500" y="108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129239</xdr:rowOff>
    </xdr:from>
    <xdr:to>
      <xdr:col>55</xdr:col>
      <xdr:colOff>0</xdr:colOff>
      <xdr:row>63</xdr:row>
      <xdr:rowOff>129515</xdr:rowOff>
    </xdr:to>
    <xdr:cxnSp macro="">
      <xdr:nvCxnSpPr>
        <xdr:cNvPr id="213" name="直線コネクタ 212"/>
        <xdr:cNvCxnSpPr/>
      </xdr:nvCxnSpPr>
      <xdr:spPr>
        <a:xfrm flipV="1">
          <a:off x="9639300" y="10930589"/>
          <a:ext cx="8382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78361</xdr:rowOff>
    </xdr:from>
    <xdr:to>
      <xdr:col>46</xdr:col>
      <xdr:colOff>38100</xdr:colOff>
      <xdr:row>64</xdr:row>
      <xdr:rowOff>8511</xdr:rowOff>
    </xdr:to>
    <xdr:sp macro="" textlink="">
      <xdr:nvSpPr>
        <xdr:cNvPr id="214" name="楕円 213"/>
        <xdr:cNvSpPr/>
      </xdr:nvSpPr>
      <xdr:spPr>
        <a:xfrm>
          <a:off x="8699500" y="108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129161</xdr:rowOff>
    </xdr:from>
    <xdr:to>
      <xdr:col>50</xdr:col>
      <xdr:colOff>114300</xdr:colOff>
      <xdr:row>63</xdr:row>
      <xdr:rowOff>129515</xdr:rowOff>
    </xdr:to>
    <xdr:cxnSp macro="">
      <xdr:nvCxnSpPr>
        <xdr:cNvPr id="215" name="直線コネクタ 214"/>
        <xdr:cNvCxnSpPr/>
      </xdr:nvCxnSpPr>
      <xdr:spPr>
        <a:xfrm>
          <a:off x="8750300" y="10930511"/>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171442</xdr:rowOff>
    </xdr:from>
    <xdr:ext cx="534377" cy="259045"/>
    <xdr:sp macro="" textlink="">
      <xdr:nvSpPr>
        <xdr:cNvPr id="218" name="n_1mainValue【橋りょう・トンネル】&#10;一人当たり有形固定資産（償却資産）額"/>
        <xdr:cNvSpPr txBox="1"/>
      </xdr:nvSpPr>
      <xdr:spPr>
        <a:xfrm>
          <a:off x="9359411" y="1097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171088</xdr:rowOff>
    </xdr:from>
    <xdr:ext cx="534377" cy="259045"/>
    <xdr:sp macro="" textlink="">
      <xdr:nvSpPr>
        <xdr:cNvPr id="219" name="n_2mainValue【橋りょう・トンネル】&#10;一人当たり有形固定資産（償却資産）額"/>
        <xdr:cNvSpPr txBox="1"/>
      </xdr:nvSpPr>
      <xdr:spPr>
        <a:xfrm>
          <a:off x="8483111" y="109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59" name="楕円 258"/>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137177</xdr:rowOff>
    </xdr:from>
    <xdr:ext cx="405111" cy="259045"/>
    <xdr:sp macro="" textlink="">
      <xdr:nvSpPr>
        <xdr:cNvPr id="260" name="【公営住宅】&#10;有形固定資産減価償却率該当値テキスト"/>
        <xdr:cNvSpPr txBox="1"/>
      </xdr:nvSpPr>
      <xdr:spPr>
        <a:xfrm>
          <a:off x="4673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261" name="楕円 260"/>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72389</xdr:rowOff>
    </xdr:to>
    <xdr:cxnSp macro="">
      <xdr:nvCxnSpPr>
        <xdr:cNvPr id="262" name="直線コネクタ 261"/>
        <xdr:cNvCxnSpPr/>
      </xdr:nvCxnSpPr>
      <xdr:spPr>
        <a:xfrm flipV="1">
          <a:off x="3797300" y="140970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57513</xdr:rowOff>
    </xdr:from>
    <xdr:to>
      <xdr:col>15</xdr:col>
      <xdr:colOff>101600</xdr:colOff>
      <xdr:row>82</xdr:row>
      <xdr:rowOff>159113</xdr:rowOff>
    </xdr:to>
    <xdr:sp macro="" textlink="">
      <xdr:nvSpPr>
        <xdr:cNvPr id="263" name="楕円 262"/>
        <xdr:cNvSpPr/>
      </xdr:nvSpPr>
      <xdr:spPr>
        <a:xfrm>
          <a:off x="2857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108313</xdr:rowOff>
    </xdr:to>
    <xdr:cxnSp macro="">
      <xdr:nvCxnSpPr>
        <xdr:cNvPr id="264" name="直線コネクタ 263"/>
        <xdr:cNvCxnSpPr/>
      </xdr:nvCxnSpPr>
      <xdr:spPr>
        <a:xfrm flipV="1">
          <a:off x="2908300" y="141312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66"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114316</xdr:rowOff>
    </xdr:from>
    <xdr:ext cx="405111" cy="259045"/>
    <xdr:sp macro="" textlink="">
      <xdr:nvSpPr>
        <xdr:cNvPr id="267" name="n_1main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150240</xdr:rowOff>
    </xdr:from>
    <xdr:ext cx="405111" cy="259045"/>
    <xdr:sp macro="" textlink="">
      <xdr:nvSpPr>
        <xdr:cNvPr id="268" name="n_2mainValue【公営住宅】&#10;有形固定資産減価償却率"/>
        <xdr:cNvSpPr txBox="1"/>
      </xdr:nvSpPr>
      <xdr:spPr>
        <a:xfrm>
          <a:off x="2705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06" name="楕円 305"/>
        <xdr:cNvSpPr/>
      </xdr:nvSpPr>
      <xdr:spPr>
        <a:xfrm>
          <a:off x="10426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30497</xdr:rowOff>
    </xdr:from>
    <xdr:ext cx="469744" cy="259045"/>
    <xdr:sp macro="" textlink="">
      <xdr:nvSpPr>
        <xdr:cNvPr id="307" name="【公営住宅】&#10;一人当たり面積該当値テキスト"/>
        <xdr:cNvSpPr txBox="1"/>
      </xdr:nvSpPr>
      <xdr:spPr>
        <a:xfrm>
          <a:off x="10515600"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49022</xdr:rowOff>
    </xdr:from>
    <xdr:to>
      <xdr:col>50</xdr:col>
      <xdr:colOff>165100</xdr:colOff>
      <xdr:row>84</xdr:row>
      <xdr:rowOff>150622</xdr:rowOff>
    </xdr:to>
    <xdr:sp macro="" textlink="">
      <xdr:nvSpPr>
        <xdr:cNvPr id="308" name="楕円 307"/>
        <xdr:cNvSpPr/>
      </xdr:nvSpPr>
      <xdr:spPr>
        <a:xfrm>
          <a:off x="9588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99822</xdr:rowOff>
    </xdr:from>
    <xdr:to>
      <xdr:col>55</xdr:col>
      <xdr:colOff>0</xdr:colOff>
      <xdr:row>84</xdr:row>
      <xdr:rowOff>102870</xdr:rowOff>
    </xdr:to>
    <xdr:cxnSp macro="">
      <xdr:nvCxnSpPr>
        <xdr:cNvPr id="309" name="直線コネクタ 308"/>
        <xdr:cNvCxnSpPr/>
      </xdr:nvCxnSpPr>
      <xdr:spPr>
        <a:xfrm>
          <a:off x="9639300" y="1450162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45974</xdr:rowOff>
    </xdr:from>
    <xdr:to>
      <xdr:col>46</xdr:col>
      <xdr:colOff>38100</xdr:colOff>
      <xdr:row>84</xdr:row>
      <xdr:rowOff>147574</xdr:rowOff>
    </xdr:to>
    <xdr:sp macro="" textlink="">
      <xdr:nvSpPr>
        <xdr:cNvPr id="310" name="楕円 309"/>
        <xdr:cNvSpPr/>
      </xdr:nvSpPr>
      <xdr:spPr>
        <a:xfrm>
          <a:off x="8699500" y="144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96774</xdr:rowOff>
    </xdr:from>
    <xdr:to>
      <xdr:col>50</xdr:col>
      <xdr:colOff>114300</xdr:colOff>
      <xdr:row>84</xdr:row>
      <xdr:rowOff>99822</xdr:rowOff>
    </xdr:to>
    <xdr:cxnSp macro="">
      <xdr:nvCxnSpPr>
        <xdr:cNvPr id="311" name="直線コネクタ 310"/>
        <xdr:cNvCxnSpPr/>
      </xdr:nvCxnSpPr>
      <xdr:spPr>
        <a:xfrm>
          <a:off x="8750300" y="144985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141749</xdr:rowOff>
    </xdr:from>
    <xdr:ext cx="469744" cy="259045"/>
    <xdr:sp macro="" textlink="">
      <xdr:nvSpPr>
        <xdr:cNvPr id="314" name="n_1mainValue【公営住宅】&#10;一人当たり面積"/>
        <xdr:cNvSpPr txBox="1"/>
      </xdr:nvSpPr>
      <xdr:spPr>
        <a:xfrm>
          <a:off x="9391727" y="1454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138701</xdr:rowOff>
    </xdr:from>
    <xdr:ext cx="469744" cy="259045"/>
    <xdr:sp macro="" textlink="">
      <xdr:nvSpPr>
        <xdr:cNvPr id="315" name="n_2mainValue【公営住宅】&#10;一人当たり面積"/>
        <xdr:cNvSpPr txBox="1"/>
      </xdr:nvSpPr>
      <xdr:spPr>
        <a:xfrm>
          <a:off x="8515427" y="145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62"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xdr:rowOff>
    </xdr:from>
    <xdr:to>
      <xdr:col>85</xdr:col>
      <xdr:colOff>177800</xdr:colOff>
      <xdr:row>36</xdr:row>
      <xdr:rowOff>113937</xdr:rowOff>
    </xdr:to>
    <xdr:sp macro="" textlink="">
      <xdr:nvSpPr>
        <xdr:cNvPr id="371" name="楕円 370"/>
        <xdr:cNvSpPr/>
      </xdr:nvSpPr>
      <xdr:spPr>
        <a:xfrm>
          <a:off x="162687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35214</xdr:rowOff>
    </xdr:from>
    <xdr:ext cx="405111" cy="259045"/>
    <xdr:sp macro="" textlink="">
      <xdr:nvSpPr>
        <xdr:cNvPr id="372" name="【認定こども園・幼稚園・保育所】&#10;有形固定資産減価償却率該当値テキスト"/>
        <xdr:cNvSpPr txBox="1"/>
      </xdr:nvSpPr>
      <xdr:spPr>
        <a:xfrm>
          <a:off x="16357600" y="60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43361</xdr:rowOff>
    </xdr:from>
    <xdr:to>
      <xdr:col>81</xdr:col>
      <xdr:colOff>101600</xdr:colOff>
      <xdr:row>36</xdr:row>
      <xdr:rowOff>144961</xdr:rowOff>
    </xdr:to>
    <xdr:sp macro="" textlink="">
      <xdr:nvSpPr>
        <xdr:cNvPr id="373" name="楕円 372"/>
        <xdr:cNvSpPr/>
      </xdr:nvSpPr>
      <xdr:spPr>
        <a:xfrm>
          <a:off x="15430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63137</xdr:rowOff>
    </xdr:from>
    <xdr:to>
      <xdr:col>85</xdr:col>
      <xdr:colOff>127000</xdr:colOff>
      <xdr:row>36</xdr:row>
      <xdr:rowOff>94161</xdr:rowOff>
    </xdr:to>
    <xdr:cxnSp macro="">
      <xdr:nvCxnSpPr>
        <xdr:cNvPr id="374" name="直線コネクタ 373"/>
        <xdr:cNvCxnSpPr/>
      </xdr:nvCxnSpPr>
      <xdr:spPr>
        <a:xfrm flipV="1">
          <a:off x="15481300" y="623533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44994</xdr:rowOff>
    </xdr:from>
    <xdr:to>
      <xdr:col>76</xdr:col>
      <xdr:colOff>165100</xdr:colOff>
      <xdr:row>36</xdr:row>
      <xdr:rowOff>146594</xdr:rowOff>
    </xdr:to>
    <xdr:sp macro="" textlink="">
      <xdr:nvSpPr>
        <xdr:cNvPr id="375" name="楕円 374"/>
        <xdr:cNvSpPr/>
      </xdr:nvSpPr>
      <xdr:spPr>
        <a:xfrm>
          <a:off x="14541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94161</xdr:rowOff>
    </xdr:from>
    <xdr:to>
      <xdr:col>81</xdr:col>
      <xdr:colOff>50800</xdr:colOff>
      <xdr:row>36</xdr:row>
      <xdr:rowOff>95794</xdr:rowOff>
    </xdr:to>
    <xdr:cxnSp macro="">
      <xdr:nvCxnSpPr>
        <xdr:cNvPr id="376" name="直線コネクタ 375"/>
        <xdr:cNvCxnSpPr/>
      </xdr:nvCxnSpPr>
      <xdr:spPr>
        <a:xfrm flipV="1">
          <a:off x="14592300" y="626636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7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78"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161488</xdr:rowOff>
    </xdr:from>
    <xdr:ext cx="405111" cy="259045"/>
    <xdr:sp macro="" textlink="">
      <xdr:nvSpPr>
        <xdr:cNvPr id="379" name="n_1mainValue【認定こども園・幼稚園・保育所】&#10;有形固定資産減価償却率"/>
        <xdr:cNvSpPr txBox="1"/>
      </xdr:nvSpPr>
      <xdr:spPr>
        <a:xfrm>
          <a:off x="152660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163121</xdr:rowOff>
    </xdr:from>
    <xdr:ext cx="405111" cy="259045"/>
    <xdr:sp macro="" textlink="">
      <xdr:nvSpPr>
        <xdr:cNvPr id="380" name="n_2mainValue【認定こども園・幼稚園・保育所】&#10;有形固定資産減価償却率"/>
        <xdr:cNvSpPr txBox="1"/>
      </xdr:nvSpPr>
      <xdr:spPr>
        <a:xfrm>
          <a:off x="14389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116840</xdr:rowOff>
    </xdr:from>
    <xdr:to>
      <xdr:col>116</xdr:col>
      <xdr:colOff>114300</xdr:colOff>
      <xdr:row>36</xdr:row>
      <xdr:rowOff>46990</xdr:rowOff>
    </xdr:to>
    <xdr:sp macro="" textlink="">
      <xdr:nvSpPr>
        <xdr:cNvPr id="418" name="楕円 417"/>
        <xdr:cNvSpPr/>
      </xdr:nvSpPr>
      <xdr:spPr>
        <a:xfrm>
          <a:off x="22110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139717</xdr:rowOff>
    </xdr:from>
    <xdr:ext cx="469744" cy="259045"/>
    <xdr:sp macro="" textlink="">
      <xdr:nvSpPr>
        <xdr:cNvPr id="419" name="【認定こども園・幼稚園・保育所】&#10;一人当たり面積該当値テキスト"/>
        <xdr:cNvSpPr txBox="1"/>
      </xdr:nvSpPr>
      <xdr:spPr>
        <a:xfrm>
          <a:off x="22199600"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105410</xdr:rowOff>
    </xdr:from>
    <xdr:to>
      <xdr:col>112</xdr:col>
      <xdr:colOff>38100</xdr:colOff>
      <xdr:row>36</xdr:row>
      <xdr:rowOff>35560</xdr:rowOff>
    </xdr:to>
    <xdr:sp macro="" textlink="">
      <xdr:nvSpPr>
        <xdr:cNvPr id="420" name="楕円 419"/>
        <xdr:cNvSpPr/>
      </xdr:nvSpPr>
      <xdr:spPr>
        <a:xfrm>
          <a:off x="21272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156210</xdr:rowOff>
    </xdr:from>
    <xdr:to>
      <xdr:col>116</xdr:col>
      <xdr:colOff>63500</xdr:colOff>
      <xdr:row>35</xdr:row>
      <xdr:rowOff>167640</xdr:rowOff>
    </xdr:to>
    <xdr:cxnSp macro="">
      <xdr:nvCxnSpPr>
        <xdr:cNvPr id="421" name="直線コネクタ 420"/>
        <xdr:cNvCxnSpPr/>
      </xdr:nvCxnSpPr>
      <xdr:spPr>
        <a:xfrm>
          <a:off x="21323300" y="61569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97790</xdr:rowOff>
    </xdr:from>
    <xdr:to>
      <xdr:col>107</xdr:col>
      <xdr:colOff>101600</xdr:colOff>
      <xdr:row>36</xdr:row>
      <xdr:rowOff>27940</xdr:rowOff>
    </xdr:to>
    <xdr:sp macro="" textlink="">
      <xdr:nvSpPr>
        <xdr:cNvPr id="422" name="楕円 421"/>
        <xdr:cNvSpPr/>
      </xdr:nvSpPr>
      <xdr:spPr>
        <a:xfrm>
          <a:off x="20383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148590</xdr:rowOff>
    </xdr:from>
    <xdr:to>
      <xdr:col>111</xdr:col>
      <xdr:colOff>177800</xdr:colOff>
      <xdr:row>35</xdr:row>
      <xdr:rowOff>156210</xdr:rowOff>
    </xdr:to>
    <xdr:cxnSp macro="">
      <xdr:nvCxnSpPr>
        <xdr:cNvPr id="423" name="直線コネクタ 422"/>
        <xdr:cNvCxnSpPr/>
      </xdr:nvCxnSpPr>
      <xdr:spPr>
        <a:xfrm>
          <a:off x="20434300" y="6149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52087</xdr:rowOff>
    </xdr:from>
    <xdr:ext cx="469744" cy="259045"/>
    <xdr:sp macro="" textlink="">
      <xdr:nvSpPr>
        <xdr:cNvPr id="426" name="n_1mainValue【認定こども園・幼稚園・保育所】&#10;一人当たり面積"/>
        <xdr:cNvSpPr txBox="1"/>
      </xdr:nvSpPr>
      <xdr:spPr>
        <a:xfrm>
          <a:off x="210757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44467</xdr:rowOff>
    </xdr:from>
    <xdr:ext cx="469744" cy="259045"/>
    <xdr:sp macro="" textlink="">
      <xdr:nvSpPr>
        <xdr:cNvPr id="427" name="n_2mainValue【認定こども園・幼稚園・保育所】&#10;一人当たり面積"/>
        <xdr:cNvSpPr txBox="1"/>
      </xdr:nvSpPr>
      <xdr:spPr>
        <a:xfrm>
          <a:off x="20199427"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55880</xdr:rowOff>
    </xdr:from>
    <xdr:to>
      <xdr:col>85</xdr:col>
      <xdr:colOff>177800</xdr:colOff>
      <xdr:row>57</xdr:row>
      <xdr:rowOff>157480</xdr:rowOff>
    </xdr:to>
    <xdr:sp macro="" textlink="">
      <xdr:nvSpPr>
        <xdr:cNvPr id="466" name="楕円 465"/>
        <xdr:cNvSpPr/>
      </xdr:nvSpPr>
      <xdr:spPr>
        <a:xfrm>
          <a:off x="16268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78757</xdr:rowOff>
    </xdr:from>
    <xdr:ext cx="405111" cy="259045"/>
    <xdr:sp macro="" textlink="">
      <xdr:nvSpPr>
        <xdr:cNvPr id="467" name="【学校施設】&#10;有形固定資産減価償却率該当値テキスト"/>
        <xdr:cNvSpPr txBox="1"/>
      </xdr:nvSpPr>
      <xdr:spPr>
        <a:xfrm>
          <a:off x="163576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55880</xdr:rowOff>
    </xdr:from>
    <xdr:to>
      <xdr:col>81</xdr:col>
      <xdr:colOff>101600</xdr:colOff>
      <xdr:row>57</xdr:row>
      <xdr:rowOff>157480</xdr:rowOff>
    </xdr:to>
    <xdr:sp macro="" textlink="">
      <xdr:nvSpPr>
        <xdr:cNvPr id="468" name="楕円 467"/>
        <xdr:cNvSpPr/>
      </xdr:nvSpPr>
      <xdr:spPr>
        <a:xfrm>
          <a:off x="15430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106680</xdr:rowOff>
    </xdr:from>
    <xdr:to>
      <xdr:col>85</xdr:col>
      <xdr:colOff>127000</xdr:colOff>
      <xdr:row>57</xdr:row>
      <xdr:rowOff>106680</xdr:rowOff>
    </xdr:to>
    <xdr:cxnSp macro="">
      <xdr:nvCxnSpPr>
        <xdr:cNvPr id="469" name="直線コネクタ 468"/>
        <xdr:cNvCxnSpPr/>
      </xdr:nvCxnSpPr>
      <xdr:spPr>
        <a:xfrm>
          <a:off x="15481300" y="9879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470" name="楕円 469"/>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106680</xdr:rowOff>
    </xdr:from>
    <xdr:to>
      <xdr:col>81</xdr:col>
      <xdr:colOff>50800</xdr:colOff>
      <xdr:row>58</xdr:row>
      <xdr:rowOff>0</xdr:rowOff>
    </xdr:to>
    <xdr:cxnSp macro="">
      <xdr:nvCxnSpPr>
        <xdr:cNvPr id="471" name="直線コネクタ 470"/>
        <xdr:cNvCxnSpPr/>
      </xdr:nvCxnSpPr>
      <xdr:spPr>
        <a:xfrm flipV="1">
          <a:off x="14592300" y="98793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2557</xdr:rowOff>
    </xdr:from>
    <xdr:ext cx="405111" cy="259045"/>
    <xdr:sp macro="" textlink="">
      <xdr:nvSpPr>
        <xdr:cNvPr id="474" name="n_1mainValue【学校施設】&#10;有形固定資産減価償却率"/>
        <xdr:cNvSpPr txBox="1"/>
      </xdr:nvSpPr>
      <xdr:spPr>
        <a:xfrm>
          <a:off x="15266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475" name="n_2mainValue【学校施設】&#10;有形固定資産減価償却率"/>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505" name="【学校施設】&#10;一人当たり面積平均値テキスト"/>
        <xdr:cNvSpPr txBox="1"/>
      </xdr:nvSpPr>
      <xdr:spPr>
        <a:xfrm>
          <a:off x="22199600" y="1001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113030</xdr:rowOff>
    </xdr:from>
    <xdr:to>
      <xdr:col>116</xdr:col>
      <xdr:colOff>114300</xdr:colOff>
      <xdr:row>61</xdr:row>
      <xdr:rowOff>43180</xdr:rowOff>
    </xdr:to>
    <xdr:sp macro="" textlink="">
      <xdr:nvSpPr>
        <xdr:cNvPr id="514" name="楕円 513"/>
        <xdr:cNvSpPr/>
      </xdr:nvSpPr>
      <xdr:spPr>
        <a:xfrm>
          <a:off x="22110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91457</xdr:rowOff>
    </xdr:from>
    <xdr:ext cx="469744" cy="259045"/>
    <xdr:sp macro="" textlink="">
      <xdr:nvSpPr>
        <xdr:cNvPr id="515" name="【学校施設】&#10;一人当たり面積該当値テキスト"/>
        <xdr:cNvSpPr txBox="1"/>
      </xdr:nvSpPr>
      <xdr:spPr>
        <a:xfrm>
          <a:off x="22199600" y="103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108458</xdr:rowOff>
    </xdr:from>
    <xdr:to>
      <xdr:col>112</xdr:col>
      <xdr:colOff>38100</xdr:colOff>
      <xdr:row>61</xdr:row>
      <xdr:rowOff>38608</xdr:rowOff>
    </xdr:to>
    <xdr:sp macro="" textlink="">
      <xdr:nvSpPr>
        <xdr:cNvPr id="516" name="楕円 515"/>
        <xdr:cNvSpPr/>
      </xdr:nvSpPr>
      <xdr:spPr>
        <a:xfrm>
          <a:off x="21272500" y="103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159258</xdr:rowOff>
    </xdr:from>
    <xdr:to>
      <xdr:col>116</xdr:col>
      <xdr:colOff>63500</xdr:colOff>
      <xdr:row>60</xdr:row>
      <xdr:rowOff>163830</xdr:rowOff>
    </xdr:to>
    <xdr:cxnSp macro="">
      <xdr:nvCxnSpPr>
        <xdr:cNvPr id="517" name="直線コネクタ 516"/>
        <xdr:cNvCxnSpPr/>
      </xdr:nvCxnSpPr>
      <xdr:spPr>
        <a:xfrm>
          <a:off x="21323300" y="104462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100838</xdr:rowOff>
    </xdr:from>
    <xdr:to>
      <xdr:col>107</xdr:col>
      <xdr:colOff>101600</xdr:colOff>
      <xdr:row>61</xdr:row>
      <xdr:rowOff>30988</xdr:rowOff>
    </xdr:to>
    <xdr:sp macro="" textlink="">
      <xdr:nvSpPr>
        <xdr:cNvPr id="518" name="楕円 517"/>
        <xdr:cNvSpPr/>
      </xdr:nvSpPr>
      <xdr:spPr>
        <a:xfrm>
          <a:off x="20383500" y="103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151638</xdr:rowOff>
    </xdr:from>
    <xdr:to>
      <xdr:col>111</xdr:col>
      <xdr:colOff>177800</xdr:colOff>
      <xdr:row>60</xdr:row>
      <xdr:rowOff>159258</xdr:rowOff>
    </xdr:to>
    <xdr:cxnSp macro="">
      <xdr:nvCxnSpPr>
        <xdr:cNvPr id="519" name="直線コネクタ 518"/>
        <xdr:cNvCxnSpPr/>
      </xdr:nvCxnSpPr>
      <xdr:spPr>
        <a:xfrm>
          <a:off x="20434300" y="1043863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52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52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29735</xdr:rowOff>
    </xdr:from>
    <xdr:ext cx="469744" cy="259045"/>
    <xdr:sp macro="" textlink="">
      <xdr:nvSpPr>
        <xdr:cNvPr id="522" name="n_1mainValue【学校施設】&#10;一人当たり面積"/>
        <xdr:cNvSpPr txBox="1"/>
      </xdr:nvSpPr>
      <xdr:spPr>
        <a:xfrm>
          <a:off x="21075727" y="1048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22115</xdr:rowOff>
    </xdr:from>
    <xdr:ext cx="469744" cy="259045"/>
    <xdr:sp macro="" textlink="">
      <xdr:nvSpPr>
        <xdr:cNvPr id="523" name="n_2mainValue【学校施設】&#10;一人当たり面積"/>
        <xdr:cNvSpPr txBox="1"/>
      </xdr:nvSpPr>
      <xdr:spPr>
        <a:xfrm>
          <a:off x="20199427" y="1048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5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562" name="楕円 561"/>
        <xdr:cNvSpPr/>
      </xdr:nvSpPr>
      <xdr:spPr>
        <a:xfrm>
          <a:off x="16268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134002</xdr:rowOff>
    </xdr:from>
    <xdr:ext cx="405111" cy="259045"/>
    <xdr:sp macro="" textlink="">
      <xdr:nvSpPr>
        <xdr:cNvPr id="563" name="【児童館】&#10;有形固定資産減価償却率該当値テキスト"/>
        <xdr:cNvSpPr txBox="1"/>
      </xdr:nvSpPr>
      <xdr:spPr>
        <a:xfrm>
          <a:off x="16357600"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636</xdr:rowOff>
    </xdr:from>
    <xdr:to>
      <xdr:col>81</xdr:col>
      <xdr:colOff>101600</xdr:colOff>
      <xdr:row>82</xdr:row>
      <xdr:rowOff>102236</xdr:rowOff>
    </xdr:to>
    <xdr:sp macro="" textlink="">
      <xdr:nvSpPr>
        <xdr:cNvPr id="564" name="楕円 563"/>
        <xdr:cNvSpPr/>
      </xdr:nvSpPr>
      <xdr:spPr>
        <a:xfrm>
          <a:off x="15430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161925</xdr:rowOff>
    </xdr:from>
    <xdr:to>
      <xdr:col>85</xdr:col>
      <xdr:colOff>127000</xdr:colOff>
      <xdr:row>82</xdr:row>
      <xdr:rowOff>51436</xdr:rowOff>
    </xdr:to>
    <xdr:cxnSp macro="">
      <xdr:nvCxnSpPr>
        <xdr:cNvPr id="565" name="直線コネクタ 564"/>
        <xdr:cNvCxnSpPr/>
      </xdr:nvCxnSpPr>
      <xdr:spPr>
        <a:xfrm flipV="1">
          <a:off x="15481300" y="14049375"/>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61595</xdr:rowOff>
    </xdr:from>
    <xdr:to>
      <xdr:col>76</xdr:col>
      <xdr:colOff>165100</xdr:colOff>
      <xdr:row>82</xdr:row>
      <xdr:rowOff>163195</xdr:rowOff>
    </xdr:to>
    <xdr:sp macro="" textlink="">
      <xdr:nvSpPr>
        <xdr:cNvPr id="566" name="楕円 565"/>
        <xdr:cNvSpPr/>
      </xdr:nvSpPr>
      <xdr:spPr>
        <a:xfrm>
          <a:off x="14541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51436</xdr:rowOff>
    </xdr:from>
    <xdr:to>
      <xdr:col>81</xdr:col>
      <xdr:colOff>50800</xdr:colOff>
      <xdr:row>82</xdr:row>
      <xdr:rowOff>112395</xdr:rowOff>
    </xdr:to>
    <xdr:cxnSp macro="">
      <xdr:nvCxnSpPr>
        <xdr:cNvPr id="567" name="直線コネクタ 566"/>
        <xdr:cNvCxnSpPr/>
      </xdr:nvCxnSpPr>
      <xdr:spPr>
        <a:xfrm flipV="1">
          <a:off x="14592300" y="14110336"/>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68"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69" name="n_2aveValue【児童館】&#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93363</xdr:rowOff>
    </xdr:from>
    <xdr:ext cx="405111" cy="259045"/>
    <xdr:sp macro="" textlink="">
      <xdr:nvSpPr>
        <xdr:cNvPr id="570" name="n_1mainValue【児童館】&#10;有形固定資産減価償却率"/>
        <xdr:cNvSpPr txBox="1"/>
      </xdr:nvSpPr>
      <xdr:spPr>
        <a:xfrm>
          <a:off x="15266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8272</xdr:rowOff>
    </xdr:from>
    <xdr:ext cx="405111" cy="259045"/>
    <xdr:sp macro="" textlink="">
      <xdr:nvSpPr>
        <xdr:cNvPr id="571" name="n_2mainValue【児童館】&#10;有形固定資産減価償却率"/>
        <xdr:cNvSpPr txBox="1"/>
      </xdr:nvSpPr>
      <xdr:spPr>
        <a:xfrm>
          <a:off x="14389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02"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28121</xdr:rowOff>
    </xdr:from>
    <xdr:to>
      <xdr:col>116</xdr:col>
      <xdr:colOff>114300</xdr:colOff>
      <xdr:row>83</xdr:row>
      <xdr:rowOff>129721</xdr:rowOff>
    </xdr:to>
    <xdr:sp macro="" textlink="">
      <xdr:nvSpPr>
        <xdr:cNvPr id="611" name="楕円 610"/>
        <xdr:cNvSpPr/>
      </xdr:nvSpPr>
      <xdr:spPr>
        <a:xfrm>
          <a:off x="22110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50998</xdr:rowOff>
    </xdr:from>
    <xdr:ext cx="469744" cy="259045"/>
    <xdr:sp macro="" textlink="">
      <xdr:nvSpPr>
        <xdr:cNvPr id="612" name="【児童館】&#10;一人当たり面積該当値テキスト"/>
        <xdr:cNvSpPr txBox="1"/>
      </xdr:nvSpPr>
      <xdr:spPr>
        <a:xfrm>
          <a:off x="22199600" y="141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28121</xdr:rowOff>
    </xdr:from>
    <xdr:to>
      <xdr:col>112</xdr:col>
      <xdr:colOff>38100</xdr:colOff>
      <xdr:row>83</xdr:row>
      <xdr:rowOff>129721</xdr:rowOff>
    </xdr:to>
    <xdr:sp macro="" textlink="">
      <xdr:nvSpPr>
        <xdr:cNvPr id="613" name="楕円 612"/>
        <xdr:cNvSpPr/>
      </xdr:nvSpPr>
      <xdr:spPr>
        <a:xfrm>
          <a:off x="21272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78921</xdr:rowOff>
    </xdr:from>
    <xdr:to>
      <xdr:col>116</xdr:col>
      <xdr:colOff>63500</xdr:colOff>
      <xdr:row>83</xdr:row>
      <xdr:rowOff>78921</xdr:rowOff>
    </xdr:to>
    <xdr:cxnSp macro="">
      <xdr:nvCxnSpPr>
        <xdr:cNvPr id="614" name="直線コネクタ 613"/>
        <xdr:cNvCxnSpPr/>
      </xdr:nvCxnSpPr>
      <xdr:spPr>
        <a:xfrm>
          <a:off x="21323300" y="14309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28121</xdr:rowOff>
    </xdr:from>
    <xdr:to>
      <xdr:col>107</xdr:col>
      <xdr:colOff>101600</xdr:colOff>
      <xdr:row>83</xdr:row>
      <xdr:rowOff>129721</xdr:rowOff>
    </xdr:to>
    <xdr:sp macro="" textlink="">
      <xdr:nvSpPr>
        <xdr:cNvPr id="615" name="楕円 614"/>
        <xdr:cNvSpPr/>
      </xdr:nvSpPr>
      <xdr:spPr>
        <a:xfrm>
          <a:off x="20383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78921</xdr:rowOff>
    </xdr:from>
    <xdr:to>
      <xdr:col>111</xdr:col>
      <xdr:colOff>177800</xdr:colOff>
      <xdr:row>83</xdr:row>
      <xdr:rowOff>78921</xdr:rowOff>
    </xdr:to>
    <xdr:cxnSp macro="">
      <xdr:nvCxnSpPr>
        <xdr:cNvPr id="616" name="直線コネクタ 615"/>
        <xdr:cNvCxnSpPr/>
      </xdr:nvCxnSpPr>
      <xdr:spPr>
        <a:xfrm>
          <a:off x="20434300" y="14309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617"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618"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146248</xdr:rowOff>
    </xdr:from>
    <xdr:ext cx="469744" cy="259045"/>
    <xdr:sp macro="" textlink="">
      <xdr:nvSpPr>
        <xdr:cNvPr id="619" name="n_1mainValue【児童館】&#10;一人当たり面積"/>
        <xdr:cNvSpPr txBox="1"/>
      </xdr:nvSpPr>
      <xdr:spPr>
        <a:xfrm>
          <a:off x="21075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146248</xdr:rowOff>
    </xdr:from>
    <xdr:ext cx="469744" cy="259045"/>
    <xdr:sp macro="" textlink="">
      <xdr:nvSpPr>
        <xdr:cNvPr id="620" name="n_2mainValue【児童館】&#10;一人当たり面積"/>
        <xdr:cNvSpPr txBox="1"/>
      </xdr:nvSpPr>
      <xdr:spPr>
        <a:xfrm>
          <a:off x="201994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50"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53" name="フローチャート: 判断 65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33020</xdr:rowOff>
    </xdr:from>
    <xdr:to>
      <xdr:col>76</xdr:col>
      <xdr:colOff>165100</xdr:colOff>
      <xdr:row>103</xdr:row>
      <xdr:rowOff>134620</xdr:rowOff>
    </xdr:to>
    <xdr:sp macro="" textlink="">
      <xdr:nvSpPr>
        <xdr:cNvPr id="659" name="楕円 658"/>
        <xdr:cNvSpPr/>
      </xdr:nvSpPr>
      <xdr:spPr>
        <a:xfrm>
          <a:off x="14541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48277</xdr:rowOff>
    </xdr:from>
    <xdr:ext cx="405111" cy="259045"/>
    <xdr:sp macro="" textlink="">
      <xdr:nvSpPr>
        <xdr:cNvPr id="660"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61"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151147</xdr:rowOff>
    </xdr:from>
    <xdr:ext cx="405111" cy="259045"/>
    <xdr:sp macro="" textlink="">
      <xdr:nvSpPr>
        <xdr:cNvPr id="662" name="n_2mainValue【公民館】&#10;有形固定資産減価償却率"/>
        <xdr:cNvSpPr txBox="1"/>
      </xdr:nvSpPr>
      <xdr:spPr>
        <a:xfrm>
          <a:off x="14389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86" name="直線コネクタ 685"/>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87"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88" name="直線コネクタ 687"/>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89"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0" name="直線コネクタ 689"/>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91"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2" name="フローチャート: 判断 691"/>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3" name="フローチャート: 判断 692"/>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94" name="フローチャート: 判断 693"/>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55880</xdr:rowOff>
    </xdr:from>
    <xdr:to>
      <xdr:col>107</xdr:col>
      <xdr:colOff>101600</xdr:colOff>
      <xdr:row>106</xdr:row>
      <xdr:rowOff>157480</xdr:rowOff>
    </xdr:to>
    <xdr:sp macro="" textlink="">
      <xdr:nvSpPr>
        <xdr:cNvPr id="700" name="楕円 699"/>
        <xdr:cNvSpPr/>
      </xdr:nvSpPr>
      <xdr:spPr>
        <a:xfrm>
          <a:off x="2038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63516</xdr:rowOff>
    </xdr:from>
    <xdr:ext cx="469744" cy="259045"/>
    <xdr:sp macro="" textlink="">
      <xdr:nvSpPr>
        <xdr:cNvPr id="701"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02"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148607</xdr:rowOff>
    </xdr:from>
    <xdr:ext cx="469744" cy="259045"/>
    <xdr:sp macro="" textlink="">
      <xdr:nvSpPr>
        <xdr:cNvPr id="703" name="n_2mainValue【公民館】&#10;一人当たり面積"/>
        <xdr:cNvSpPr txBox="1"/>
      </xdr:nvSpPr>
      <xdr:spPr>
        <a:xfrm>
          <a:off x="20199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道路の有形固定資産減価償却率は全国水準よりやや低い値である。また、一人あたりの延長</a:t>
          </a:r>
          <a:r>
            <a:rPr kumimoji="1" lang="en-US" altLang="ja-JP" sz="1300">
              <a:latin typeface="ＭＳ Ｐゴシック" panose="020B0600070205080204" pitchFamily="50" charset="-128"/>
              <a:ea typeface="ＭＳ Ｐゴシック" panose="020B0600070205080204" pitchFamily="50" charset="-128"/>
            </a:rPr>
            <a:t>6,098</a:t>
          </a:r>
          <a:r>
            <a:rPr kumimoji="1" lang="ja-JP" altLang="en-US" sz="1300">
              <a:latin typeface="ＭＳ Ｐゴシック" panose="020B0600070205080204" pitchFamily="50" charset="-128"/>
              <a:ea typeface="ＭＳ Ｐゴシック" panose="020B0600070205080204" pitchFamily="50" charset="-128"/>
            </a:rPr>
            <a:t>については、国道１号線・８号線や名神高速道路のインターチェンジが整備されており、市内に整備されいている道路のうち本市が所有しているものの割合が比較的少ないことなどによるものではないかと考えられる。</a:t>
          </a:r>
        </a:p>
        <a:p>
          <a:r>
            <a:rPr kumimoji="1" lang="ja-JP" altLang="en-US" sz="1300">
              <a:latin typeface="ＭＳ Ｐゴシック" panose="020B0600070205080204" pitchFamily="50" charset="-128"/>
              <a:ea typeface="ＭＳ Ｐゴシック" panose="020B0600070205080204" pitchFamily="50" charset="-128"/>
            </a:rPr>
            <a:t>　幼稚園・保育所、児童館については、学区単位で整備していることから一人あたりの面積はそれぞれ</a:t>
          </a:r>
          <a:r>
            <a:rPr kumimoji="1" lang="en-US" altLang="ja-JP" sz="1300">
              <a:latin typeface="ＭＳ Ｐゴシック" panose="020B0600070205080204" pitchFamily="50" charset="-128"/>
              <a:ea typeface="ＭＳ Ｐゴシック" panose="020B0600070205080204" pitchFamily="50" charset="-128"/>
            </a:rPr>
            <a:t>0.281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0.037</a:t>
          </a:r>
          <a:r>
            <a:rPr kumimoji="1" lang="ja-JP" altLang="en-US" sz="1300">
              <a:latin typeface="ＭＳ Ｐゴシック" panose="020B0600070205080204" pitchFamily="50" charset="-128"/>
              <a:ea typeface="ＭＳ Ｐゴシック" panose="020B0600070205080204" pitchFamily="50" charset="-128"/>
            </a:rPr>
            <a:t>と類似団体平均よりも高いが、有形固定資産減価償却率はそれぞれ</a:t>
          </a:r>
          <a:r>
            <a:rPr kumimoji="1" lang="en-US" altLang="ja-JP" sz="1300">
              <a:latin typeface="ＭＳ Ｐゴシック" panose="020B0600070205080204" pitchFamily="50" charset="-128"/>
              <a:ea typeface="ＭＳ Ｐゴシック" panose="020B0600070205080204" pitchFamily="50" charset="-128"/>
            </a:rPr>
            <a:t>64.8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62.5</a:t>
          </a:r>
          <a:r>
            <a:rPr kumimoji="1" lang="ja-JP" altLang="en-US" sz="1300">
              <a:latin typeface="ＭＳ Ｐゴシック" panose="020B0600070205080204" pitchFamily="50" charset="-128"/>
              <a:ea typeface="ＭＳ Ｐゴシック" panose="020B0600070205080204" pitchFamily="50" charset="-128"/>
            </a:rPr>
            <a:t>であり類似団体より少し施設の老朽化が進んでいる。</a:t>
          </a:r>
        </a:p>
        <a:p>
          <a:r>
            <a:rPr kumimoji="1" lang="ja-JP" altLang="en-US" sz="1300">
              <a:latin typeface="ＭＳ Ｐゴシック" panose="020B0600070205080204" pitchFamily="50" charset="-128"/>
              <a:ea typeface="ＭＳ Ｐゴシック" panose="020B0600070205080204" pitchFamily="50" charset="-128"/>
            </a:rPr>
            <a:t>　学校については、有形固定資産減価償却率が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であり類似団体と比較して償却が進んでいるが、老朽化対応として年次的に大規模改造を行っており、今後も年次的に改修を実施していく予定である。人口増に伴い、新小学校の建設も実施したが、その後は小中学校の増築により対応してきたことから一人あたりの面積</a:t>
          </a:r>
          <a:r>
            <a:rPr kumimoji="1" lang="en-US" altLang="ja-JP" sz="1300">
              <a:latin typeface="ＭＳ Ｐゴシック" panose="020B0600070205080204" pitchFamily="50" charset="-128"/>
              <a:ea typeface="ＭＳ Ｐゴシック" panose="020B0600070205080204" pitchFamily="50" charset="-128"/>
            </a:rPr>
            <a:t>1,285</a:t>
          </a:r>
          <a:r>
            <a:rPr kumimoji="1" lang="ja-JP" altLang="en-US" sz="1300">
              <a:latin typeface="ＭＳ Ｐゴシック" panose="020B0600070205080204" pitchFamily="50" charset="-128"/>
              <a:ea typeface="ＭＳ Ｐゴシック" panose="020B0600070205080204" pitchFamily="50" charset="-128"/>
            </a:rPr>
            <a:t>は類似団体や滋賀県平均よりは小さいのではないかと考えられる。</a:t>
          </a:r>
        </a:p>
        <a:p>
          <a:r>
            <a:rPr kumimoji="1" lang="ja-JP" altLang="en-US" sz="1300">
              <a:latin typeface="ＭＳ Ｐゴシック" panose="020B0600070205080204" pitchFamily="50" charset="-128"/>
              <a:ea typeface="ＭＳ Ｐゴシック" panose="020B0600070205080204" pitchFamily="50" charset="-128"/>
            </a:rPr>
            <a:t>　全体的に減価償却が進んでおり、計画的な改修が必要である。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68,882
67,774
52.69
27,501,150
26,942,918
426,662
13,855,521
45,612,142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71" name="楕円 70"/>
        <xdr:cNvSpPr/>
      </xdr:nvSpPr>
      <xdr:spPr>
        <a:xfrm>
          <a:off x="4584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92364</xdr:rowOff>
    </xdr:from>
    <xdr:ext cx="405111" cy="259045"/>
    <xdr:sp macro="" textlink="">
      <xdr:nvSpPr>
        <xdr:cNvPr id="72" name="【図書館】&#10;有形固定資産減価償却率該当値テキスト"/>
        <xdr:cNvSpPr txBox="1"/>
      </xdr:nvSpPr>
      <xdr:spPr>
        <a:xfrm>
          <a:off x="4673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62956</xdr:rowOff>
    </xdr:from>
    <xdr:to>
      <xdr:col>20</xdr:col>
      <xdr:colOff>38100</xdr:colOff>
      <xdr:row>36</xdr:row>
      <xdr:rowOff>164556</xdr:rowOff>
    </xdr:to>
    <xdr:sp macro="" textlink="">
      <xdr:nvSpPr>
        <xdr:cNvPr id="73" name="楕円 72"/>
        <xdr:cNvSpPr/>
      </xdr:nvSpPr>
      <xdr:spPr>
        <a:xfrm>
          <a:off x="3746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113756</xdr:rowOff>
    </xdr:from>
    <xdr:to>
      <xdr:col>24</xdr:col>
      <xdr:colOff>63500</xdr:colOff>
      <xdr:row>36</xdr:row>
      <xdr:rowOff>120287</xdr:rowOff>
    </xdr:to>
    <xdr:cxnSp macro="">
      <xdr:nvCxnSpPr>
        <xdr:cNvPr id="74" name="直線コネクタ 73"/>
        <xdr:cNvCxnSpPr/>
      </xdr:nvCxnSpPr>
      <xdr:spPr>
        <a:xfrm>
          <a:off x="3797300" y="628595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97246</xdr:rowOff>
    </xdr:from>
    <xdr:to>
      <xdr:col>15</xdr:col>
      <xdr:colOff>101600</xdr:colOff>
      <xdr:row>37</xdr:row>
      <xdr:rowOff>27396</xdr:rowOff>
    </xdr:to>
    <xdr:sp macro="" textlink="">
      <xdr:nvSpPr>
        <xdr:cNvPr id="75" name="楕円 74"/>
        <xdr:cNvSpPr/>
      </xdr:nvSpPr>
      <xdr:spPr>
        <a:xfrm>
          <a:off x="2857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113756</xdr:rowOff>
    </xdr:from>
    <xdr:to>
      <xdr:col>19</xdr:col>
      <xdr:colOff>177800</xdr:colOff>
      <xdr:row>36</xdr:row>
      <xdr:rowOff>148046</xdr:rowOff>
    </xdr:to>
    <xdr:cxnSp macro="">
      <xdr:nvCxnSpPr>
        <xdr:cNvPr id="76" name="直線コネクタ 75"/>
        <xdr:cNvCxnSpPr/>
      </xdr:nvCxnSpPr>
      <xdr:spPr>
        <a:xfrm flipV="1">
          <a:off x="2908300" y="62859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9633</xdr:rowOff>
    </xdr:from>
    <xdr:ext cx="405111" cy="259045"/>
    <xdr:sp macro="" textlink="">
      <xdr:nvSpPr>
        <xdr:cNvPr id="79" name="n_1mainValue【図書館】&#10;有形固定資産減価償却率"/>
        <xdr:cNvSpPr txBox="1"/>
      </xdr:nvSpPr>
      <xdr:spPr>
        <a:xfrm>
          <a:off x="35820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43923</xdr:rowOff>
    </xdr:from>
    <xdr:ext cx="405111" cy="259045"/>
    <xdr:sp macro="" textlink="">
      <xdr:nvSpPr>
        <xdr:cNvPr id="80" name="n_2mainValue【図書館】&#10;有形固定資産減価償却率"/>
        <xdr:cNvSpPr txBox="1"/>
      </xdr:nvSpPr>
      <xdr:spPr>
        <a:xfrm>
          <a:off x="2705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18" name="楕円 117"/>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19"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20" name="楕円 119"/>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39</xdr:row>
      <xdr:rowOff>82550</xdr:rowOff>
    </xdr:to>
    <xdr:cxnSp macro="">
      <xdr:nvCxnSpPr>
        <xdr:cNvPr id="121" name="直線コネクタ 120"/>
        <xdr:cNvCxnSpPr/>
      </xdr:nvCxnSpPr>
      <xdr:spPr>
        <a:xfrm>
          <a:off x="9639300" y="6756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2" name="楕円 121"/>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69850</xdr:rowOff>
    </xdr:to>
    <xdr:cxnSp macro="">
      <xdr:nvCxnSpPr>
        <xdr:cNvPr id="123" name="直線コネクタ 122"/>
        <xdr:cNvCxnSpPr/>
      </xdr:nvCxnSpPr>
      <xdr:spPr>
        <a:xfrm>
          <a:off x="8750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111777</xdr:rowOff>
    </xdr:from>
    <xdr:ext cx="469744" cy="259045"/>
    <xdr:sp macro="" textlink="">
      <xdr:nvSpPr>
        <xdr:cNvPr id="126" name="n_1main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7" name="n_2main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65405</xdr:rowOff>
    </xdr:from>
    <xdr:to>
      <xdr:col>24</xdr:col>
      <xdr:colOff>114300</xdr:colOff>
      <xdr:row>56</xdr:row>
      <xdr:rowOff>167005</xdr:rowOff>
    </xdr:to>
    <xdr:sp macro="" textlink="">
      <xdr:nvSpPr>
        <xdr:cNvPr id="166" name="楕円 165"/>
        <xdr:cNvSpPr/>
      </xdr:nvSpPr>
      <xdr:spPr>
        <a:xfrm>
          <a:off x="45847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151782</xdr:rowOff>
    </xdr:from>
    <xdr:ext cx="405111" cy="259045"/>
    <xdr:sp macro="" textlink="">
      <xdr:nvSpPr>
        <xdr:cNvPr id="167" name="【体育館・プール】&#10;有形固定資産減価償却率該当値テキスト"/>
        <xdr:cNvSpPr txBox="1"/>
      </xdr:nvSpPr>
      <xdr:spPr>
        <a:xfrm>
          <a:off x="4673600" y="958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111125</xdr:rowOff>
    </xdr:from>
    <xdr:to>
      <xdr:col>20</xdr:col>
      <xdr:colOff>38100</xdr:colOff>
      <xdr:row>57</xdr:row>
      <xdr:rowOff>41275</xdr:rowOff>
    </xdr:to>
    <xdr:sp macro="" textlink="">
      <xdr:nvSpPr>
        <xdr:cNvPr id="168" name="楕円 167"/>
        <xdr:cNvSpPr/>
      </xdr:nvSpPr>
      <xdr:spPr>
        <a:xfrm>
          <a:off x="3746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116205</xdr:rowOff>
    </xdr:from>
    <xdr:to>
      <xdr:col>24</xdr:col>
      <xdr:colOff>63500</xdr:colOff>
      <xdr:row>56</xdr:row>
      <xdr:rowOff>161925</xdr:rowOff>
    </xdr:to>
    <xdr:cxnSp macro="">
      <xdr:nvCxnSpPr>
        <xdr:cNvPr id="169" name="直線コネクタ 168"/>
        <xdr:cNvCxnSpPr/>
      </xdr:nvCxnSpPr>
      <xdr:spPr>
        <a:xfrm flipV="1">
          <a:off x="3797300" y="97174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85090</xdr:rowOff>
    </xdr:to>
    <xdr:sp macro="" textlink="">
      <xdr:nvSpPr>
        <xdr:cNvPr id="170" name="楕円 169"/>
        <xdr:cNvSpPr/>
      </xdr:nvSpPr>
      <xdr:spPr>
        <a:xfrm>
          <a:off x="2857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161925</xdr:rowOff>
    </xdr:from>
    <xdr:to>
      <xdr:col>19</xdr:col>
      <xdr:colOff>177800</xdr:colOff>
      <xdr:row>57</xdr:row>
      <xdr:rowOff>34290</xdr:rowOff>
    </xdr:to>
    <xdr:cxnSp macro="">
      <xdr:nvCxnSpPr>
        <xdr:cNvPr id="171" name="直線コネクタ 170"/>
        <xdr:cNvCxnSpPr/>
      </xdr:nvCxnSpPr>
      <xdr:spPr>
        <a:xfrm flipV="1">
          <a:off x="2908300" y="97631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57802</xdr:rowOff>
    </xdr:from>
    <xdr:ext cx="405111" cy="259045"/>
    <xdr:sp macro="" textlink="">
      <xdr:nvSpPr>
        <xdr:cNvPr id="174" name="n_1mainValue【体育館・プール】&#10;有形固定資産減価償却率"/>
        <xdr:cNvSpPr txBox="1"/>
      </xdr:nvSpPr>
      <xdr:spPr>
        <a:xfrm>
          <a:off x="35820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175" name="n_2mainValue【体育館・プール】&#10;有形固定資産減価償却率"/>
        <xdr:cNvSpPr txBox="1"/>
      </xdr:nvSpPr>
      <xdr:spPr>
        <a:xfrm>
          <a:off x="2705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34925</xdr:rowOff>
    </xdr:from>
    <xdr:to>
      <xdr:col>55</xdr:col>
      <xdr:colOff>50800</xdr:colOff>
      <xdr:row>63</xdr:row>
      <xdr:rowOff>136525</xdr:rowOff>
    </xdr:to>
    <xdr:sp macro="" textlink="">
      <xdr:nvSpPr>
        <xdr:cNvPr id="213" name="楕円 212"/>
        <xdr:cNvSpPr/>
      </xdr:nvSpPr>
      <xdr:spPr>
        <a:xfrm>
          <a:off x="10426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121302</xdr:rowOff>
    </xdr:from>
    <xdr:ext cx="469744" cy="259045"/>
    <xdr:sp macro="" textlink="">
      <xdr:nvSpPr>
        <xdr:cNvPr id="214" name="【体育館・プール】&#10;一人当たり面積該当値テキスト"/>
        <xdr:cNvSpPr txBox="1"/>
      </xdr:nvSpPr>
      <xdr:spPr>
        <a:xfrm>
          <a:off x="10515600" y="1075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33020</xdr:rowOff>
    </xdr:from>
    <xdr:to>
      <xdr:col>50</xdr:col>
      <xdr:colOff>165100</xdr:colOff>
      <xdr:row>63</xdr:row>
      <xdr:rowOff>134620</xdr:rowOff>
    </xdr:to>
    <xdr:sp macro="" textlink="">
      <xdr:nvSpPr>
        <xdr:cNvPr id="215" name="楕円 214"/>
        <xdr:cNvSpPr/>
      </xdr:nvSpPr>
      <xdr:spPr>
        <a:xfrm>
          <a:off x="9588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83820</xdr:rowOff>
    </xdr:from>
    <xdr:to>
      <xdr:col>55</xdr:col>
      <xdr:colOff>0</xdr:colOff>
      <xdr:row>63</xdr:row>
      <xdr:rowOff>85725</xdr:rowOff>
    </xdr:to>
    <xdr:cxnSp macro="">
      <xdr:nvCxnSpPr>
        <xdr:cNvPr id="216" name="直線コネクタ 215"/>
        <xdr:cNvCxnSpPr/>
      </xdr:nvCxnSpPr>
      <xdr:spPr>
        <a:xfrm>
          <a:off x="9639300" y="108851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31115</xdr:rowOff>
    </xdr:from>
    <xdr:to>
      <xdr:col>46</xdr:col>
      <xdr:colOff>38100</xdr:colOff>
      <xdr:row>63</xdr:row>
      <xdr:rowOff>132715</xdr:rowOff>
    </xdr:to>
    <xdr:sp macro="" textlink="">
      <xdr:nvSpPr>
        <xdr:cNvPr id="217" name="楕円 216"/>
        <xdr:cNvSpPr/>
      </xdr:nvSpPr>
      <xdr:spPr>
        <a:xfrm>
          <a:off x="8699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81915</xdr:rowOff>
    </xdr:from>
    <xdr:to>
      <xdr:col>50</xdr:col>
      <xdr:colOff>114300</xdr:colOff>
      <xdr:row>63</xdr:row>
      <xdr:rowOff>83820</xdr:rowOff>
    </xdr:to>
    <xdr:cxnSp macro="">
      <xdr:nvCxnSpPr>
        <xdr:cNvPr id="218" name="直線コネクタ 217"/>
        <xdr:cNvCxnSpPr/>
      </xdr:nvCxnSpPr>
      <xdr:spPr>
        <a:xfrm>
          <a:off x="8750300" y="10883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125747</xdr:rowOff>
    </xdr:from>
    <xdr:ext cx="469744" cy="259045"/>
    <xdr:sp macro="" textlink="">
      <xdr:nvSpPr>
        <xdr:cNvPr id="221" name="n_1mainValue【体育館・プール】&#10;一人当たり面積"/>
        <xdr:cNvSpPr txBox="1"/>
      </xdr:nvSpPr>
      <xdr:spPr>
        <a:xfrm>
          <a:off x="9391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123842</xdr:rowOff>
    </xdr:from>
    <xdr:ext cx="469744" cy="259045"/>
    <xdr:sp macro="" textlink="">
      <xdr:nvSpPr>
        <xdr:cNvPr id="222" name="n_2mainValue【体育館・プール】&#10;一人当たり面積"/>
        <xdr:cNvSpPr txBox="1"/>
      </xdr:nvSpPr>
      <xdr:spPr>
        <a:xfrm>
          <a:off x="85154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53975</xdr:rowOff>
    </xdr:from>
    <xdr:to>
      <xdr:col>24</xdr:col>
      <xdr:colOff>114300</xdr:colOff>
      <xdr:row>83</xdr:row>
      <xdr:rowOff>155575</xdr:rowOff>
    </xdr:to>
    <xdr:sp macro="" textlink="">
      <xdr:nvSpPr>
        <xdr:cNvPr id="261" name="楕円 260"/>
        <xdr:cNvSpPr/>
      </xdr:nvSpPr>
      <xdr:spPr>
        <a:xfrm>
          <a:off x="45847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32402</xdr:rowOff>
    </xdr:from>
    <xdr:ext cx="405111" cy="259045"/>
    <xdr:sp macro="" textlink="">
      <xdr:nvSpPr>
        <xdr:cNvPr id="262" name="【福祉施設】&#10;有形固定資産減価償却率該当値テキスト"/>
        <xdr:cNvSpPr txBox="1"/>
      </xdr:nvSpPr>
      <xdr:spPr>
        <a:xfrm>
          <a:off x="4673600"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34925</xdr:rowOff>
    </xdr:from>
    <xdr:to>
      <xdr:col>20</xdr:col>
      <xdr:colOff>38100</xdr:colOff>
      <xdr:row>83</xdr:row>
      <xdr:rowOff>136525</xdr:rowOff>
    </xdr:to>
    <xdr:sp macro="" textlink="">
      <xdr:nvSpPr>
        <xdr:cNvPr id="263" name="楕円 262"/>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85725</xdr:rowOff>
    </xdr:from>
    <xdr:to>
      <xdr:col>24</xdr:col>
      <xdr:colOff>63500</xdr:colOff>
      <xdr:row>83</xdr:row>
      <xdr:rowOff>104775</xdr:rowOff>
    </xdr:to>
    <xdr:cxnSp macro="">
      <xdr:nvCxnSpPr>
        <xdr:cNvPr id="264" name="直線コネクタ 263"/>
        <xdr:cNvCxnSpPr/>
      </xdr:nvCxnSpPr>
      <xdr:spPr>
        <a:xfrm>
          <a:off x="3797300" y="143160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265" name="楕円 264"/>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85725</xdr:rowOff>
    </xdr:from>
    <xdr:to>
      <xdr:col>19</xdr:col>
      <xdr:colOff>177800</xdr:colOff>
      <xdr:row>83</xdr:row>
      <xdr:rowOff>85725</xdr:rowOff>
    </xdr:to>
    <xdr:cxnSp macro="">
      <xdr:nvCxnSpPr>
        <xdr:cNvPr id="266" name="直線コネクタ 265"/>
        <xdr:cNvCxnSpPr/>
      </xdr:nvCxnSpPr>
      <xdr:spPr>
        <a:xfrm>
          <a:off x="2908300" y="141446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67"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127652</xdr:rowOff>
    </xdr:from>
    <xdr:ext cx="405111" cy="259045"/>
    <xdr:sp macro="" textlink="">
      <xdr:nvSpPr>
        <xdr:cNvPr id="269" name="n_1mainValue【福祉施設】&#10;有形固定資産減価償却率"/>
        <xdr:cNvSpPr txBox="1"/>
      </xdr:nvSpPr>
      <xdr:spPr>
        <a:xfrm>
          <a:off x="3582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270" name="n_2mainValue【福祉施設】&#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85598</xdr:rowOff>
    </xdr:from>
    <xdr:to>
      <xdr:col>55</xdr:col>
      <xdr:colOff>50800</xdr:colOff>
      <xdr:row>84</xdr:row>
      <xdr:rowOff>15748</xdr:rowOff>
    </xdr:to>
    <xdr:sp macro="" textlink="">
      <xdr:nvSpPr>
        <xdr:cNvPr id="306" name="楕円 305"/>
        <xdr:cNvSpPr/>
      </xdr:nvSpPr>
      <xdr:spPr>
        <a:xfrm>
          <a:off x="104267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108475</xdr:rowOff>
    </xdr:from>
    <xdr:ext cx="469744" cy="259045"/>
    <xdr:sp macro="" textlink="">
      <xdr:nvSpPr>
        <xdr:cNvPr id="307" name="【福祉施設】&#10;一人当たり面積該当値テキスト"/>
        <xdr:cNvSpPr txBox="1"/>
      </xdr:nvSpPr>
      <xdr:spPr>
        <a:xfrm>
          <a:off x="10515600" y="141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308" name="楕円 307"/>
        <xdr:cNvSpPr/>
      </xdr:nvSpPr>
      <xdr:spPr>
        <a:xfrm>
          <a:off x="958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136398</xdr:rowOff>
    </xdr:from>
    <xdr:to>
      <xdr:col>55</xdr:col>
      <xdr:colOff>0</xdr:colOff>
      <xdr:row>83</xdr:row>
      <xdr:rowOff>140970</xdr:rowOff>
    </xdr:to>
    <xdr:cxnSp macro="">
      <xdr:nvCxnSpPr>
        <xdr:cNvPr id="309" name="直線コネクタ 308"/>
        <xdr:cNvCxnSpPr/>
      </xdr:nvCxnSpPr>
      <xdr:spPr>
        <a:xfrm flipV="1">
          <a:off x="9639300" y="143667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133604</xdr:rowOff>
    </xdr:from>
    <xdr:to>
      <xdr:col>46</xdr:col>
      <xdr:colOff>38100</xdr:colOff>
      <xdr:row>83</xdr:row>
      <xdr:rowOff>63754</xdr:rowOff>
    </xdr:to>
    <xdr:sp macro="" textlink="">
      <xdr:nvSpPr>
        <xdr:cNvPr id="310" name="楕円 309"/>
        <xdr:cNvSpPr/>
      </xdr:nvSpPr>
      <xdr:spPr>
        <a:xfrm>
          <a:off x="8699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12954</xdr:rowOff>
    </xdr:from>
    <xdr:to>
      <xdr:col>50</xdr:col>
      <xdr:colOff>114300</xdr:colOff>
      <xdr:row>83</xdr:row>
      <xdr:rowOff>140970</xdr:rowOff>
    </xdr:to>
    <xdr:cxnSp macro="">
      <xdr:nvCxnSpPr>
        <xdr:cNvPr id="311" name="直線コネクタ 310"/>
        <xdr:cNvCxnSpPr/>
      </xdr:nvCxnSpPr>
      <xdr:spPr>
        <a:xfrm>
          <a:off x="8750300" y="142433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13"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36847</xdr:rowOff>
    </xdr:from>
    <xdr:ext cx="469744" cy="259045"/>
    <xdr:sp macro="" textlink="">
      <xdr:nvSpPr>
        <xdr:cNvPr id="314" name="n_1main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80281</xdr:rowOff>
    </xdr:from>
    <xdr:ext cx="469744" cy="259045"/>
    <xdr:sp macro="" textlink="">
      <xdr:nvSpPr>
        <xdr:cNvPr id="315" name="n_2mainValue【福祉施設】&#10;一人当たり面積"/>
        <xdr:cNvSpPr txBox="1"/>
      </xdr:nvSpPr>
      <xdr:spPr>
        <a:xfrm>
          <a:off x="8515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46"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103777</xdr:rowOff>
    </xdr:from>
    <xdr:to>
      <xdr:col>24</xdr:col>
      <xdr:colOff>114300</xdr:colOff>
      <xdr:row>106</xdr:row>
      <xdr:rowOff>33927</xdr:rowOff>
    </xdr:to>
    <xdr:sp macro="" textlink="">
      <xdr:nvSpPr>
        <xdr:cNvPr id="355" name="楕円 354"/>
        <xdr:cNvSpPr/>
      </xdr:nvSpPr>
      <xdr:spPr>
        <a:xfrm>
          <a:off x="4584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82204</xdr:rowOff>
    </xdr:from>
    <xdr:ext cx="405111" cy="259045"/>
    <xdr:sp macro="" textlink="">
      <xdr:nvSpPr>
        <xdr:cNvPr id="356" name="【市民会館】&#10;有形固定資産減価償却率該当値テキスト"/>
        <xdr:cNvSpPr txBox="1"/>
      </xdr:nvSpPr>
      <xdr:spPr>
        <a:xfrm>
          <a:off x="4673600"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115207</xdr:rowOff>
    </xdr:from>
    <xdr:to>
      <xdr:col>20</xdr:col>
      <xdr:colOff>38100</xdr:colOff>
      <xdr:row>106</xdr:row>
      <xdr:rowOff>45357</xdr:rowOff>
    </xdr:to>
    <xdr:sp macro="" textlink="">
      <xdr:nvSpPr>
        <xdr:cNvPr id="357" name="楕円 356"/>
        <xdr:cNvSpPr/>
      </xdr:nvSpPr>
      <xdr:spPr>
        <a:xfrm>
          <a:off x="3746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154577</xdr:rowOff>
    </xdr:from>
    <xdr:to>
      <xdr:col>24</xdr:col>
      <xdr:colOff>63500</xdr:colOff>
      <xdr:row>105</xdr:row>
      <xdr:rowOff>166007</xdr:rowOff>
    </xdr:to>
    <xdr:cxnSp macro="">
      <xdr:nvCxnSpPr>
        <xdr:cNvPr id="358" name="直線コネクタ 357"/>
        <xdr:cNvCxnSpPr/>
      </xdr:nvCxnSpPr>
      <xdr:spPr>
        <a:xfrm flipV="1">
          <a:off x="3797300" y="1815682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147864</xdr:rowOff>
    </xdr:from>
    <xdr:to>
      <xdr:col>15</xdr:col>
      <xdr:colOff>101600</xdr:colOff>
      <xdr:row>106</xdr:row>
      <xdr:rowOff>78014</xdr:rowOff>
    </xdr:to>
    <xdr:sp macro="" textlink="">
      <xdr:nvSpPr>
        <xdr:cNvPr id="359" name="楕円 358"/>
        <xdr:cNvSpPr/>
      </xdr:nvSpPr>
      <xdr:spPr>
        <a:xfrm>
          <a:off x="2857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166007</xdr:rowOff>
    </xdr:from>
    <xdr:to>
      <xdr:col>19</xdr:col>
      <xdr:colOff>177800</xdr:colOff>
      <xdr:row>106</xdr:row>
      <xdr:rowOff>27214</xdr:rowOff>
    </xdr:to>
    <xdr:cxnSp macro="">
      <xdr:nvCxnSpPr>
        <xdr:cNvPr id="360" name="直線コネクタ 359"/>
        <xdr:cNvCxnSpPr/>
      </xdr:nvCxnSpPr>
      <xdr:spPr>
        <a:xfrm flipV="1">
          <a:off x="2908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6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6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36484</xdr:rowOff>
    </xdr:from>
    <xdr:ext cx="405111" cy="259045"/>
    <xdr:sp macro="" textlink="">
      <xdr:nvSpPr>
        <xdr:cNvPr id="363" name="n_1mainValue【市民会館】&#10;有形固定資産減価償却率"/>
        <xdr:cNvSpPr txBox="1"/>
      </xdr:nvSpPr>
      <xdr:spPr>
        <a:xfrm>
          <a:off x="3582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69141</xdr:rowOff>
    </xdr:from>
    <xdr:ext cx="405111" cy="259045"/>
    <xdr:sp macro="" textlink="">
      <xdr:nvSpPr>
        <xdr:cNvPr id="364" name="n_2mainValue【市民会館】&#10;有形固定資産減価償却率"/>
        <xdr:cNvSpPr txBox="1"/>
      </xdr:nvSpPr>
      <xdr:spPr>
        <a:xfrm>
          <a:off x="2705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9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111942</xdr:rowOff>
    </xdr:from>
    <xdr:to>
      <xdr:col>55</xdr:col>
      <xdr:colOff>50800</xdr:colOff>
      <xdr:row>106</xdr:row>
      <xdr:rowOff>42092</xdr:rowOff>
    </xdr:to>
    <xdr:sp macro="" textlink="">
      <xdr:nvSpPr>
        <xdr:cNvPr id="404" name="楕円 403"/>
        <xdr:cNvSpPr/>
      </xdr:nvSpPr>
      <xdr:spPr>
        <a:xfrm>
          <a:off x="10426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134819</xdr:rowOff>
    </xdr:from>
    <xdr:ext cx="469744" cy="259045"/>
    <xdr:sp macro="" textlink="">
      <xdr:nvSpPr>
        <xdr:cNvPr id="405" name="【市民会館】&#10;一人当たり面積該当値テキスト"/>
        <xdr:cNvSpPr txBox="1"/>
      </xdr:nvSpPr>
      <xdr:spPr>
        <a:xfrm>
          <a:off x="10515600" y="179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108676</xdr:rowOff>
    </xdr:from>
    <xdr:to>
      <xdr:col>50</xdr:col>
      <xdr:colOff>165100</xdr:colOff>
      <xdr:row>106</xdr:row>
      <xdr:rowOff>38826</xdr:rowOff>
    </xdr:to>
    <xdr:sp macro="" textlink="">
      <xdr:nvSpPr>
        <xdr:cNvPr id="406" name="楕円 405"/>
        <xdr:cNvSpPr/>
      </xdr:nvSpPr>
      <xdr:spPr>
        <a:xfrm>
          <a:off x="9588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159476</xdr:rowOff>
    </xdr:from>
    <xdr:to>
      <xdr:col>55</xdr:col>
      <xdr:colOff>0</xdr:colOff>
      <xdr:row>105</xdr:row>
      <xdr:rowOff>162742</xdr:rowOff>
    </xdr:to>
    <xdr:cxnSp macro="">
      <xdr:nvCxnSpPr>
        <xdr:cNvPr id="407" name="直線コネクタ 406"/>
        <xdr:cNvCxnSpPr/>
      </xdr:nvCxnSpPr>
      <xdr:spPr>
        <a:xfrm>
          <a:off x="9639300" y="181617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102144</xdr:rowOff>
    </xdr:from>
    <xdr:to>
      <xdr:col>46</xdr:col>
      <xdr:colOff>38100</xdr:colOff>
      <xdr:row>106</xdr:row>
      <xdr:rowOff>32294</xdr:rowOff>
    </xdr:to>
    <xdr:sp macro="" textlink="">
      <xdr:nvSpPr>
        <xdr:cNvPr id="408" name="楕円 407"/>
        <xdr:cNvSpPr/>
      </xdr:nvSpPr>
      <xdr:spPr>
        <a:xfrm>
          <a:off x="8699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152944</xdr:rowOff>
    </xdr:from>
    <xdr:to>
      <xdr:col>50</xdr:col>
      <xdr:colOff>114300</xdr:colOff>
      <xdr:row>105</xdr:row>
      <xdr:rowOff>159476</xdr:rowOff>
    </xdr:to>
    <xdr:cxnSp macro="">
      <xdr:nvCxnSpPr>
        <xdr:cNvPr id="409" name="直線コネクタ 408"/>
        <xdr:cNvCxnSpPr/>
      </xdr:nvCxnSpPr>
      <xdr:spPr>
        <a:xfrm>
          <a:off x="8750300" y="1815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10"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1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55353</xdr:rowOff>
    </xdr:from>
    <xdr:ext cx="469744" cy="259045"/>
    <xdr:sp macro="" textlink="">
      <xdr:nvSpPr>
        <xdr:cNvPr id="412" name="n_1mainValue【市民会館】&#10;一人当たり面積"/>
        <xdr:cNvSpPr txBox="1"/>
      </xdr:nvSpPr>
      <xdr:spPr>
        <a:xfrm>
          <a:off x="9391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48821</xdr:rowOff>
    </xdr:from>
    <xdr:ext cx="469744" cy="259045"/>
    <xdr:sp macro="" textlink="">
      <xdr:nvSpPr>
        <xdr:cNvPr id="413" name="n_2mainValue【市民会館】&#10;一人当たり面積"/>
        <xdr:cNvSpPr txBox="1"/>
      </xdr:nvSpPr>
      <xdr:spPr>
        <a:xfrm>
          <a:off x="8515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44"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129903</xdr:rowOff>
    </xdr:from>
    <xdr:to>
      <xdr:col>85</xdr:col>
      <xdr:colOff>177800</xdr:colOff>
      <xdr:row>38</xdr:row>
      <xdr:rowOff>60053</xdr:rowOff>
    </xdr:to>
    <xdr:sp macro="" textlink="">
      <xdr:nvSpPr>
        <xdr:cNvPr id="453" name="楕円 452"/>
        <xdr:cNvSpPr/>
      </xdr:nvSpPr>
      <xdr:spPr>
        <a:xfrm>
          <a:off x="162687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108330</xdr:rowOff>
    </xdr:from>
    <xdr:ext cx="405111" cy="259045"/>
    <xdr:sp macro="" textlink="">
      <xdr:nvSpPr>
        <xdr:cNvPr id="454" name="【一般廃棄物処理施設】&#10;有形固定資産減価償却率該当値テキスト"/>
        <xdr:cNvSpPr txBox="1"/>
      </xdr:nvSpPr>
      <xdr:spPr>
        <a:xfrm>
          <a:off x="16357600"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160927</xdr:rowOff>
    </xdr:from>
    <xdr:to>
      <xdr:col>81</xdr:col>
      <xdr:colOff>101600</xdr:colOff>
      <xdr:row>38</xdr:row>
      <xdr:rowOff>91077</xdr:rowOff>
    </xdr:to>
    <xdr:sp macro="" textlink="">
      <xdr:nvSpPr>
        <xdr:cNvPr id="455" name="楕円 454"/>
        <xdr:cNvSpPr/>
      </xdr:nvSpPr>
      <xdr:spPr>
        <a:xfrm>
          <a:off x="15430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9253</xdr:rowOff>
    </xdr:from>
    <xdr:to>
      <xdr:col>85</xdr:col>
      <xdr:colOff>127000</xdr:colOff>
      <xdr:row>38</xdr:row>
      <xdr:rowOff>40277</xdr:rowOff>
    </xdr:to>
    <xdr:cxnSp macro="">
      <xdr:nvCxnSpPr>
        <xdr:cNvPr id="456" name="直線コネクタ 455"/>
        <xdr:cNvCxnSpPr/>
      </xdr:nvCxnSpPr>
      <xdr:spPr>
        <a:xfrm flipV="1">
          <a:off x="15481300" y="652435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57" name="楕円 456"/>
        <xdr:cNvSpPr/>
      </xdr:nvSpPr>
      <xdr:spPr>
        <a:xfrm>
          <a:off x="14541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40277</xdr:rowOff>
    </xdr:from>
    <xdr:to>
      <xdr:col>81</xdr:col>
      <xdr:colOff>50800</xdr:colOff>
      <xdr:row>38</xdr:row>
      <xdr:rowOff>90896</xdr:rowOff>
    </xdr:to>
    <xdr:cxnSp macro="">
      <xdr:nvCxnSpPr>
        <xdr:cNvPr id="458" name="直線コネクタ 457"/>
        <xdr:cNvCxnSpPr/>
      </xdr:nvCxnSpPr>
      <xdr:spPr>
        <a:xfrm flipV="1">
          <a:off x="14592300" y="655537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59"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60"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82204</xdr:rowOff>
    </xdr:from>
    <xdr:ext cx="405111" cy="259045"/>
    <xdr:sp macro="" textlink="">
      <xdr:nvSpPr>
        <xdr:cNvPr id="461" name="n_1mainValue【一般廃棄物処理施設】&#10;有形固定資産減価償却率"/>
        <xdr:cNvSpPr txBox="1"/>
      </xdr:nvSpPr>
      <xdr:spPr>
        <a:xfrm>
          <a:off x="15266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462" name="n_2mainValue【一般廃棄物処理施設】&#10;有形固定資産減価償却率"/>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9"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113461</xdr:rowOff>
    </xdr:from>
    <xdr:to>
      <xdr:col>116</xdr:col>
      <xdr:colOff>114300</xdr:colOff>
      <xdr:row>41</xdr:row>
      <xdr:rowOff>43611</xdr:rowOff>
    </xdr:to>
    <xdr:sp macro="" textlink="">
      <xdr:nvSpPr>
        <xdr:cNvPr id="498" name="楕円 497"/>
        <xdr:cNvSpPr/>
      </xdr:nvSpPr>
      <xdr:spPr>
        <a:xfrm>
          <a:off x="22110700" y="69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91888</xdr:rowOff>
    </xdr:from>
    <xdr:ext cx="534377" cy="259045"/>
    <xdr:sp macro="" textlink="">
      <xdr:nvSpPr>
        <xdr:cNvPr id="499" name="【一般廃棄物処理施設】&#10;一人当たり有形固定資産（償却資産）額該当値テキスト"/>
        <xdr:cNvSpPr txBox="1"/>
      </xdr:nvSpPr>
      <xdr:spPr>
        <a:xfrm>
          <a:off x="22199600" y="69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110860</xdr:rowOff>
    </xdr:from>
    <xdr:to>
      <xdr:col>112</xdr:col>
      <xdr:colOff>38100</xdr:colOff>
      <xdr:row>41</xdr:row>
      <xdr:rowOff>41010</xdr:rowOff>
    </xdr:to>
    <xdr:sp macro="" textlink="">
      <xdr:nvSpPr>
        <xdr:cNvPr id="500" name="楕円 499"/>
        <xdr:cNvSpPr/>
      </xdr:nvSpPr>
      <xdr:spPr>
        <a:xfrm>
          <a:off x="21272500" y="69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161660</xdr:rowOff>
    </xdr:from>
    <xdr:to>
      <xdr:col>116</xdr:col>
      <xdr:colOff>63500</xdr:colOff>
      <xdr:row>40</xdr:row>
      <xdr:rowOff>164261</xdr:rowOff>
    </xdr:to>
    <xdr:cxnSp macro="">
      <xdr:nvCxnSpPr>
        <xdr:cNvPr id="501" name="直線コネクタ 500"/>
        <xdr:cNvCxnSpPr/>
      </xdr:nvCxnSpPr>
      <xdr:spPr>
        <a:xfrm>
          <a:off x="21323300" y="7019660"/>
          <a:ext cx="8382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109653</xdr:rowOff>
    </xdr:from>
    <xdr:to>
      <xdr:col>107</xdr:col>
      <xdr:colOff>101600</xdr:colOff>
      <xdr:row>41</xdr:row>
      <xdr:rowOff>39803</xdr:rowOff>
    </xdr:to>
    <xdr:sp macro="" textlink="">
      <xdr:nvSpPr>
        <xdr:cNvPr id="502" name="楕円 501"/>
        <xdr:cNvSpPr/>
      </xdr:nvSpPr>
      <xdr:spPr>
        <a:xfrm>
          <a:off x="20383500" y="69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160453</xdr:rowOff>
    </xdr:from>
    <xdr:to>
      <xdr:col>111</xdr:col>
      <xdr:colOff>177800</xdr:colOff>
      <xdr:row>40</xdr:row>
      <xdr:rowOff>161660</xdr:rowOff>
    </xdr:to>
    <xdr:cxnSp macro="">
      <xdr:nvCxnSpPr>
        <xdr:cNvPr id="503" name="直線コネクタ 502"/>
        <xdr:cNvCxnSpPr/>
      </xdr:nvCxnSpPr>
      <xdr:spPr>
        <a:xfrm>
          <a:off x="20434300" y="7018453"/>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504"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5"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32137</xdr:rowOff>
    </xdr:from>
    <xdr:ext cx="534377" cy="259045"/>
    <xdr:sp macro="" textlink="">
      <xdr:nvSpPr>
        <xdr:cNvPr id="506" name="n_1mainValue【一般廃棄物処理施設】&#10;一人当たり有形固定資産（償却資産）額"/>
        <xdr:cNvSpPr txBox="1"/>
      </xdr:nvSpPr>
      <xdr:spPr>
        <a:xfrm>
          <a:off x="21043411" y="706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30930</xdr:rowOff>
    </xdr:from>
    <xdr:ext cx="534377" cy="259045"/>
    <xdr:sp macro="" textlink="">
      <xdr:nvSpPr>
        <xdr:cNvPr id="507" name="n_2mainValue【一般廃棄物処理施設】&#10;一人当たり有形固定資産（償却資産）額"/>
        <xdr:cNvSpPr txBox="1"/>
      </xdr:nvSpPr>
      <xdr:spPr>
        <a:xfrm>
          <a:off x="20167111" y="706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8"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547" name="楕円 546"/>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548" name="【保健センター・保健所】&#10;有形固定資産減価償却率該当値テキスト"/>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549" name="楕円 548"/>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70213</xdr:rowOff>
    </xdr:from>
    <xdr:to>
      <xdr:col>85</xdr:col>
      <xdr:colOff>127000</xdr:colOff>
      <xdr:row>61</xdr:row>
      <xdr:rowOff>114300</xdr:rowOff>
    </xdr:to>
    <xdr:cxnSp macro="">
      <xdr:nvCxnSpPr>
        <xdr:cNvPr id="550" name="直線コネクタ 549"/>
        <xdr:cNvCxnSpPr/>
      </xdr:nvCxnSpPr>
      <xdr:spPr>
        <a:xfrm flipV="1">
          <a:off x="15481300" y="1052866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107587</xdr:rowOff>
    </xdr:from>
    <xdr:to>
      <xdr:col>76</xdr:col>
      <xdr:colOff>165100</xdr:colOff>
      <xdr:row>62</xdr:row>
      <xdr:rowOff>37737</xdr:rowOff>
    </xdr:to>
    <xdr:sp macro="" textlink="">
      <xdr:nvSpPr>
        <xdr:cNvPr id="551" name="楕円 550"/>
        <xdr:cNvSpPr/>
      </xdr:nvSpPr>
      <xdr:spPr>
        <a:xfrm>
          <a:off x="14541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61</xdr:row>
      <xdr:rowOff>158387</xdr:rowOff>
    </xdr:to>
    <xdr:cxnSp macro="">
      <xdr:nvCxnSpPr>
        <xdr:cNvPr id="552" name="直線コネクタ 551"/>
        <xdr:cNvCxnSpPr/>
      </xdr:nvCxnSpPr>
      <xdr:spPr>
        <a:xfrm flipV="1">
          <a:off x="14592300" y="105727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53"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54"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555" name="n_1mainValue【保健センター・保健所】&#10;有形固定資産減価償却率"/>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28864</xdr:rowOff>
    </xdr:from>
    <xdr:ext cx="405111" cy="259045"/>
    <xdr:sp macro="" textlink="">
      <xdr:nvSpPr>
        <xdr:cNvPr id="556" name="n_2mainValue【保健センター・保健所】&#10;有形固定資産減価償却率"/>
        <xdr:cNvSpPr txBox="1"/>
      </xdr:nvSpPr>
      <xdr:spPr>
        <a:xfrm>
          <a:off x="14389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85"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114300</xdr:rowOff>
    </xdr:from>
    <xdr:to>
      <xdr:col>116</xdr:col>
      <xdr:colOff>114300</xdr:colOff>
      <xdr:row>59</xdr:row>
      <xdr:rowOff>44450</xdr:rowOff>
    </xdr:to>
    <xdr:sp macro="" textlink="">
      <xdr:nvSpPr>
        <xdr:cNvPr id="594" name="楕円 593"/>
        <xdr:cNvSpPr/>
      </xdr:nvSpPr>
      <xdr:spPr>
        <a:xfrm>
          <a:off x="221107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137177</xdr:rowOff>
    </xdr:from>
    <xdr:ext cx="469744" cy="259045"/>
    <xdr:sp macro="" textlink="">
      <xdr:nvSpPr>
        <xdr:cNvPr id="595" name="【保健センター・保健所】&#10;一人当たり面積該当値テキスト"/>
        <xdr:cNvSpPr txBox="1"/>
      </xdr:nvSpPr>
      <xdr:spPr>
        <a:xfrm>
          <a:off x="22199600" y="99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101600</xdr:rowOff>
    </xdr:from>
    <xdr:to>
      <xdr:col>112</xdr:col>
      <xdr:colOff>38100</xdr:colOff>
      <xdr:row>59</xdr:row>
      <xdr:rowOff>31750</xdr:rowOff>
    </xdr:to>
    <xdr:sp macro="" textlink="">
      <xdr:nvSpPr>
        <xdr:cNvPr id="596" name="楕円 595"/>
        <xdr:cNvSpPr/>
      </xdr:nvSpPr>
      <xdr:spPr>
        <a:xfrm>
          <a:off x="21272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152400</xdr:rowOff>
    </xdr:from>
    <xdr:to>
      <xdr:col>116</xdr:col>
      <xdr:colOff>63500</xdr:colOff>
      <xdr:row>58</xdr:row>
      <xdr:rowOff>165100</xdr:rowOff>
    </xdr:to>
    <xdr:cxnSp macro="">
      <xdr:nvCxnSpPr>
        <xdr:cNvPr id="597" name="直線コネクタ 596"/>
        <xdr:cNvCxnSpPr/>
      </xdr:nvCxnSpPr>
      <xdr:spPr>
        <a:xfrm>
          <a:off x="21323300" y="10096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598" name="楕円 59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152400</xdr:rowOff>
    </xdr:to>
    <xdr:cxnSp macro="">
      <xdr:nvCxnSpPr>
        <xdr:cNvPr id="599" name="直線コネクタ 598"/>
        <xdr:cNvCxnSpPr/>
      </xdr:nvCxnSpPr>
      <xdr:spPr>
        <a:xfrm>
          <a:off x="204343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00"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01"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48277</xdr:rowOff>
    </xdr:from>
    <xdr:ext cx="469744" cy="259045"/>
    <xdr:sp macro="" textlink="">
      <xdr:nvSpPr>
        <xdr:cNvPr id="602" name="n_1mainValue【保健センター・保健所】&#10;一人当たり面積"/>
        <xdr:cNvSpPr txBox="1"/>
      </xdr:nvSpPr>
      <xdr:spPr>
        <a:xfrm>
          <a:off x="210757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35577</xdr:rowOff>
    </xdr:from>
    <xdr:ext cx="469744" cy="259045"/>
    <xdr:sp macro="" textlink="">
      <xdr:nvSpPr>
        <xdr:cNvPr id="603" name="n_2mainValue【保健センター・保健所】&#10;一人当たり面積"/>
        <xdr:cNvSpPr txBox="1"/>
      </xdr:nvSpPr>
      <xdr:spPr>
        <a:xfrm>
          <a:off x="201994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3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44450</xdr:rowOff>
    </xdr:from>
    <xdr:to>
      <xdr:col>85</xdr:col>
      <xdr:colOff>177800</xdr:colOff>
      <xdr:row>86</xdr:row>
      <xdr:rowOff>146050</xdr:rowOff>
    </xdr:to>
    <xdr:sp macro="" textlink="">
      <xdr:nvSpPr>
        <xdr:cNvPr id="642" name="楕円 641"/>
        <xdr:cNvSpPr/>
      </xdr:nvSpPr>
      <xdr:spPr>
        <a:xfrm>
          <a:off x="16268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130827</xdr:rowOff>
    </xdr:from>
    <xdr:ext cx="405111" cy="259045"/>
    <xdr:sp macro="" textlink="">
      <xdr:nvSpPr>
        <xdr:cNvPr id="643" name="【消防施設】&#10;有形固定資産減価償却率該当値テキスト"/>
        <xdr:cNvSpPr txBox="1"/>
      </xdr:nvSpPr>
      <xdr:spPr>
        <a:xfrm>
          <a:off x="16357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82550</xdr:rowOff>
    </xdr:from>
    <xdr:to>
      <xdr:col>81</xdr:col>
      <xdr:colOff>101600</xdr:colOff>
      <xdr:row>87</xdr:row>
      <xdr:rowOff>12700</xdr:rowOff>
    </xdr:to>
    <xdr:sp macro="" textlink="">
      <xdr:nvSpPr>
        <xdr:cNvPr id="644" name="楕円 643"/>
        <xdr:cNvSpPr/>
      </xdr:nvSpPr>
      <xdr:spPr>
        <a:xfrm>
          <a:off x="15430500" y="148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95250</xdr:rowOff>
    </xdr:from>
    <xdr:to>
      <xdr:col>85</xdr:col>
      <xdr:colOff>127000</xdr:colOff>
      <xdr:row>86</xdr:row>
      <xdr:rowOff>133350</xdr:rowOff>
    </xdr:to>
    <xdr:cxnSp macro="">
      <xdr:nvCxnSpPr>
        <xdr:cNvPr id="645" name="直線コネクタ 644"/>
        <xdr:cNvCxnSpPr/>
      </xdr:nvCxnSpPr>
      <xdr:spPr>
        <a:xfrm flipV="1">
          <a:off x="15481300" y="14839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118745</xdr:rowOff>
    </xdr:from>
    <xdr:to>
      <xdr:col>76</xdr:col>
      <xdr:colOff>165100</xdr:colOff>
      <xdr:row>87</xdr:row>
      <xdr:rowOff>48895</xdr:rowOff>
    </xdr:to>
    <xdr:sp macro="" textlink="">
      <xdr:nvSpPr>
        <xdr:cNvPr id="646" name="楕円 645"/>
        <xdr:cNvSpPr/>
      </xdr:nvSpPr>
      <xdr:spPr>
        <a:xfrm>
          <a:off x="14541500" y="148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133350</xdr:rowOff>
    </xdr:from>
    <xdr:to>
      <xdr:col>81</xdr:col>
      <xdr:colOff>50800</xdr:colOff>
      <xdr:row>86</xdr:row>
      <xdr:rowOff>169545</xdr:rowOff>
    </xdr:to>
    <xdr:cxnSp macro="">
      <xdr:nvCxnSpPr>
        <xdr:cNvPr id="647" name="直線コネクタ 646"/>
        <xdr:cNvCxnSpPr/>
      </xdr:nvCxnSpPr>
      <xdr:spPr>
        <a:xfrm flipV="1">
          <a:off x="14592300" y="14878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8"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9"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3827</xdr:rowOff>
    </xdr:from>
    <xdr:ext cx="405111" cy="259045"/>
    <xdr:sp macro="" textlink="">
      <xdr:nvSpPr>
        <xdr:cNvPr id="650" name="n_1mainValue【消防施設】&#10;有形固定資産減価償却率"/>
        <xdr:cNvSpPr txBox="1"/>
      </xdr:nvSpPr>
      <xdr:spPr>
        <a:xfrm>
          <a:off x="15266044" y="1491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40022</xdr:rowOff>
    </xdr:from>
    <xdr:ext cx="405111" cy="259045"/>
    <xdr:sp macro="" textlink="">
      <xdr:nvSpPr>
        <xdr:cNvPr id="651" name="n_2mainValue【消防施設】&#10;有形固定資産減価償却率"/>
        <xdr:cNvSpPr txBox="1"/>
      </xdr:nvSpPr>
      <xdr:spPr>
        <a:xfrm>
          <a:off x="14389744"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8"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687" name="楕円 686"/>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688" name="【消防施設】&#10;一人当たり面積該当値テキスト"/>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689" name="楕円 688"/>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138685</xdr:rowOff>
    </xdr:from>
    <xdr:to>
      <xdr:col>116</xdr:col>
      <xdr:colOff>63500</xdr:colOff>
      <xdr:row>84</xdr:row>
      <xdr:rowOff>143256</xdr:rowOff>
    </xdr:to>
    <xdr:cxnSp macro="">
      <xdr:nvCxnSpPr>
        <xdr:cNvPr id="690" name="直線コネクタ 689"/>
        <xdr:cNvCxnSpPr/>
      </xdr:nvCxnSpPr>
      <xdr:spPr>
        <a:xfrm>
          <a:off x="21323300" y="145404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87885</xdr:rowOff>
    </xdr:from>
    <xdr:to>
      <xdr:col>107</xdr:col>
      <xdr:colOff>101600</xdr:colOff>
      <xdr:row>85</xdr:row>
      <xdr:rowOff>18035</xdr:rowOff>
    </xdr:to>
    <xdr:sp macro="" textlink="">
      <xdr:nvSpPr>
        <xdr:cNvPr id="691" name="楕円 690"/>
        <xdr:cNvSpPr/>
      </xdr:nvSpPr>
      <xdr:spPr>
        <a:xfrm>
          <a:off x="20383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138685</xdr:rowOff>
    </xdr:to>
    <xdr:cxnSp macro="">
      <xdr:nvCxnSpPr>
        <xdr:cNvPr id="692" name="直線コネクタ 691"/>
        <xdr:cNvCxnSpPr/>
      </xdr:nvCxnSpPr>
      <xdr:spPr>
        <a:xfrm>
          <a:off x="20434300" y="1454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693"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94"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9162</xdr:rowOff>
    </xdr:from>
    <xdr:ext cx="469744" cy="259045"/>
    <xdr:sp macro="" textlink="">
      <xdr:nvSpPr>
        <xdr:cNvPr id="695" name="n_1mainValue【消防施設】&#10;一人当たり面積"/>
        <xdr:cNvSpPr txBox="1"/>
      </xdr:nvSpPr>
      <xdr:spPr>
        <a:xfrm>
          <a:off x="21075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696" name="n_2mainValue【消防施設】&#10;一人当たり面積"/>
        <xdr:cNvSpPr txBox="1"/>
      </xdr:nvSpPr>
      <xdr:spPr>
        <a:xfrm>
          <a:off x="20199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136434</xdr:rowOff>
    </xdr:from>
    <xdr:to>
      <xdr:col>85</xdr:col>
      <xdr:colOff>177800</xdr:colOff>
      <xdr:row>101</xdr:row>
      <xdr:rowOff>66584</xdr:rowOff>
    </xdr:to>
    <xdr:sp macro="" textlink="">
      <xdr:nvSpPr>
        <xdr:cNvPr id="736" name="楕円 735"/>
        <xdr:cNvSpPr/>
      </xdr:nvSpPr>
      <xdr:spPr>
        <a:xfrm>
          <a:off x="162687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159311</xdr:rowOff>
    </xdr:from>
    <xdr:ext cx="405111" cy="259045"/>
    <xdr:sp macro="" textlink="">
      <xdr:nvSpPr>
        <xdr:cNvPr id="737" name="【庁舎】&#10;有形固定資産減価償却率該当値テキスト"/>
        <xdr:cNvSpPr txBox="1"/>
      </xdr:nvSpPr>
      <xdr:spPr>
        <a:xfrm>
          <a:off x="16357600" y="1713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152763</xdr:rowOff>
    </xdr:from>
    <xdr:to>
      <xdr:col>81</xdr:col>
      <xdr:colOff>101600</xdr:colOff>
      <xdr:row>101</xdr:row>
      <xdr:rowOff>82913</xdr:rowOff>
    </xdr:to>
    <xdr:sp macro="" textlink="">
      <xdr:nvSpPr>
        <xdr:cNvPr id="738" name="楕円 737"/>
        <xdr:cNvSpPr/>
      </xdr:nvSpPr>
      <xdr:spPr>
        <a:xfrm>
          <a:off x="15430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15784</xdr:rowOff>
    </xdr:from>
    <xdr:to>
      <xdr:col>85</xdr:col>
      <xdr:colOff>127000</xdr:colOff>
      <xdr:row>101</xdr:row>
      <xdr:rowOff>32113</xdr:rowOff>
    </xdr:to>
    <xdr:cxnSp macro="">
      <xdr:nvCxnSpPr>
        <xdr:cNvPr id="739" name="直線コネクタ 738"/>
        <xdr:cNvCxnSpPr/>
      </xdr:nvCxnSpPr>
      <xdr:spPr>
        <a:xfrm flipV="1">
          <a:off x="15481300" y="173322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13970</xdr:rowOff>
    </xdr:from>
    <xdr:to>
      <xdr:col>76</xdr:col>
      <xdr:colOff>165100</xdr:colOff>
      <xdr:row>101</xdr:row>
      <xdr:rowOff>115570</xdr:rowOff>
    </xdr:to>
    <xdr:sp macro="" textlink="">
      <xdr:nvSpPr>
        <xdr:cNvPr id="740" name="楕円 739"/>
        <xdr:cNvSpPr/>
      </xdr:nvSpPr>
      <xdr:spPr>
        <a:xfrm>
          <a:off x="14541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32113</xdr:rowOff>
    </xdr:from>
    <xdr:to>
      <xdr:col>81</xdr:col>
      <xdr:colOff>50800</xdr:colOff>
      <xdr:row>101</xdr:row>
      <xdr:rowOff>64770</xdr:rowOff>
    </xdr:to>
    <xdr:cxnSp macro="">
      <xdr:nvCxnSpPr>
        <xdr:cNvPr id="741" name="直線コネクタ 740"/>
        <xdr:cNvCxnSpPr/>
      </xdr:nvCxnSpPr>
      <xdr:spPr>
        <a:xfrm flipV="1">
          <a:off x="14592300" y="173485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99440</xdr:rowOff>
    </xdr:from>
    <xdr:ext cx="405111" cy="259045"/>
    <xdr:sp macro="" textlink="">
      <xdr:nvSpPr>
        <xdr:cNvPr id="744" name="n_1mainValue【庁舎】&#10;有形固定資産減価償却率"/>
        <xdr:cNvSpPr txBox="1"/>
      </xdr:nvSpPr>
      <xdr:spPr>
        <a:xfrm>
          <a:off x="15266044"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132097</xdr:rowOff>
    </xdr:from>
    <xdr:ext cx="405111" cy="259045"/>
    <xdr:sp macro="" textlink="">
      <xdr:nvSpPr>
        <xdr:cNvPr id="745" name="n_2mainValue【庁舎】&#10;有形固定資産減価償却率"/>
        <xdr:cNvSpPr txBox="1"/>
      </xdr:nvSpPr>
      <xdr:spPr>
        <a:xfrm>
          <a:off x="14389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77"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98879</xdr:rowOff>
    </xdr:from>
    <xdr:to>
      <xdr:col>116</xdr:col>
      <xdr:colOff>114300</xdr:colOff>
      <xdr:row>108</xdr:row>
      <xdr:rowOff>29029</xdr:rowOff>
    </xdr:to>
    <xdr:sp macro="" textlink="">
      <xdr:nvSpPr>
        <xdr:cNvPr id="786" name="楕円 785"/>
        <xdr:cNvSpPr/>
      </xdr:nvSpPr>
      <xdr:spPr>
        <a:xfrm>
          <a:off x="22110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77306</xdr:rowOff>
    </xdr:from>
    <xdr:ext cx="469744" cy="259045"/>
    <xdr:sp macro="" textlink="">
      <xdr:nvSpPr>
        <xdr:cNvPr id="787" name="【庁舎】&#10;一人当たり面積該当値テキスト"/>
        <xdr:cNvSpPr txBox="1"/>
      </xdr:nvSpPr>
      <xdr:spPr>
        <a:xfrm>
          <a:off x="22199600"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92348</xdr:rowOff>
    </xdr:from>
    <xdr:to>
      <xdr:col>112</xdr:col>
      <xdr:colOff>38100</xdr:colOff>
      <xdr:row>108</xdr:row>
      <xdr:rowOff>22498</xdr:rowOff>
    </xdr:to>
    <xdr:sp macro="" textlink="">
      <xdr:nvSpPr>
        <xdr:cNvPr id="788" name="楕円 787"/>
        <xdr:cNvSpPr/>
      </xdr:nvSpPr>
      <xdr:spPr>
        <a:xfrm>
          <a:off x="2127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143148</xdr:rowOff>
    </xdr:from>
    <xdr:to>
      <xdr:col>116</xdr:col>
      <xdr:colOff>63500</xdr:colOff>
      <xdr:row>107</xdr:row>
      <xdr:rowOff>149679</xdr:rowOff>
    </xdr:to>
    <xdr:cxnSp macro="">
      <xdr:nvCxnSpPr>
        <xdr:cNvPr id="789" name="直線コネクタ 788"/>
        <xdr:cNvCxnSpPr/>
      </xdr:nvCxnSpPr>
      <xdr:spPr>
        <a:xfrm>
          <a:off x="21323300" y="184882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790" name="楕円 789"/>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143148</xdr:rowOff>
    </xdr:to>
    <xdr:cxnSp macro="">
      <xdr:nvCxnSpPr>
        <xdr:cNvPr id="791" name="直線コネクタ 790"/>
        <xdr:cNvCxnSpPr/>
      </xdr:nvCxnSpPr>
      <xdr:spPr>
        <a:xfrm>
          <a:off x="20434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92"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93"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13625</xdr:rowOff>
    </xdr:from>
    <xdr:ext cx="469744" cy="259045"/>
    <xdr:sp macro="" textlink="">
      <xdr:nvSpPr>
        <xdr:cNvPr id="794" name="n_1mainValue【庁舎】&#10;一人当たり面積"/>
        <xdr:cNvSpPr txBox="1"/>
      </xdr:nvSpPr>
      <xdr:spPr>
        <a:xfrm>
          <a:off x="210757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795" name="n_2mainValue【庁舎】&#10;一人当たり面積"/>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年度で改修を予定している。施設は２つあり、１つは賃貸であるため資産には計上していないことからひとりあたりの面積は小さいと考えられる。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一般廃棄物処理施設については、比較的償却は進んでいないが、日々の使用での損耗により常時改修が必要となっており、コストダウン・長寿命化が課題となっている。</a:t>
          </a:r>
        </a:p>
        <a:p>
          <a:r>
            <a:rPr kumimoji="1" lang="ja-JP" altLang="en-US" sz="1300">
              <a:latin typeface="ＭＳ Ｐゴシック" panose="020B0600070205080204" pitchFamily="50" charset="-128"/>
              <a:ea typeface="ＭＳ Ｐゴシック" panose="020B0600070205080204" pitchFamily="50" charset="-128"/>
            </a:rPr>
            <a:t>　体育館については、有形固定資産減価償却率が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89.9</a:t>
          </a:r>
          <a:r>
            <a:rPr kumimoji="1" lang="ja-JP" altLang="en-US" sz="1300">
              <a:latin typeface="ＭＳ Ｐゴシック" panose="020B0600070205080204" pitchFamily="50" charset="-128"/>
              <a:ea typeface="ＭＳ Ｐゴシック" panose="020B0600070205080204" pitchFamily="50" charset="-128"/>
            </a:rPr>
            <a:t>と高い数値を示しているが過年度に耐震化を実施済みであることに加え、国体に備え改修を予定している。</a:t>
          </a:r>
        </a:p>
        <a:p>
          <a:r>
            <a:rPr kumimoji="1" lang="ja-JP" altLang="en-US" sz="1300">
              <a:latin typeface="ＭＳ Ｐゴシック" panose="020B0600070205080204" pitchFamily="50" charset="-128"/>
              <a:ea typeface="ＭＳ Ｐゴシック" panose="020B0600070205080204" pitchFamily="50" charset="-128"/>
            </a:rPr>
            <a:t>　保健センターについては、平成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年度に総合福祉保健センターを建設したことから有形固定資産減価償却率は</a:t>
          </a:r>
          <a:r>
            <a:rPr kumimoji="1" lang="en-US" altLang="ja-JP" sz="1300">
              <a:latin typeface="ＭＳ Ｐゴシック" panose="020B0600070205080204" pitchFamily="50" charset="-128"/>
              <a:ea typeface="ＭＳ Ｐゴシック" panose="020B0600070205080204" pitchFamily="50" charset="-128"/>
            </a:rPr>
            <a:t>35.2</a:t>
          </a:r>
          <a:r>
            <a:rPr kumimoji="1" lang="ja-JP" altLang="en-US" sz="1300">
              <a:latin typeface="ＭＳ Ｐゴシック" panose="020B0600070205080204" pitchFamily="50" charset="-128"/>
              <a:ea typeface="ＭＳ Ｐゴシック" panose="020B0600070205080204" pitchFamily="50" charset="-128"/>
            </a:rPr>
            <a:t>と類似団体よりも低いと考えられるが、年々有形固定資産減価償却率が上昇傾向にある。</a:t>
          </a:r>
        </a:p>
        <a:p>
          <a:r>
            <a:rPr kumimoji="1" lang="ja-JP" altLang="en-US" sz="1300">
              <a:latin typeface="ＭＳ Ｐゴシック" panose="020B0600070205080204" pitchFamily="50" charset="-128"/>
              <a:ea typeface="ＭＳ Ｐゴシック" panose="020B0600070205080204" pitchFamily="50" charset="-128"/>
            </a:rPr>
            <a:t>　庁舎をはじめ減価償却が進んでいる施設については計画的な改修が必要である。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68,882
67,774
52.69
27,501,150
26,942,918
426,662
13,855,521
45,612,142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平成２２年度に普通交付税交付団体となってから、財政力指数は１を下回っている。不況の影響を受け、市税が大きく減少したことが主な要因である。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ここ５年間はほぼ横ばいで安定した数値であり、類似団体平均・全国平均・滋賀県平均を上回っているが、依然として厳しい財政状況にあるため、「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集中改革プラン」の効果を持続し、安定した歳入の確保と歳出の抑制に引き続き努める。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19755</xdr:rowOff>
    </xdr:to>
    <xdr:cxnSp macro="">
      <xdr:nvCxnSpPr>
        <xdr:cNvPr id="69" name="直線コネクタ 68"/>
        <xdr:cNvCxnSpPr/>
      </xdr:nvCxnSpPr>
      <xdr:spPr>
        <a:xfrm>
          <a:off x="4114800" y="687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19755</xdr:rowOff>
    </xdr:to>
    <xdr:cxnSp macro="">
      <xdr:nvCxnSpPr>
        <xdr:cNvPr id="72" name="直線コネクタ 71"/>
        <xdr:cNvCxnSpPr/>
      </xdr:nvCxnSpPr>
      <xdr:spPr>
        <a:xfrm>
          <a:off x="3225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33161</xdr:rowOff>
    </xdr:to>
    <xdr:cxnSp macro="">
      <xdr:nvCxnSpPr>
        <xdr:cNvPr id="75" name="直線コネクタ 74"/>
        <xdr:cNvCxnSpPr/>
      </xdr:nvCxnSpPr>
      <xdr:spPr>
        <a:xfrm flipV="1">
          <a:off x="2336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46567</xdr:rowOff>
    </xdr:to>
    <xdr:cxnSp macro="">
      <xdr:nvCxnSpPr>
        <xdr:cNvPr id="78" name="直線コネクタ 77"/>
        <xdr:cNvCxnSpPr/>
      </xdr:nvCxnSpPr>
      <xdr:spPr>
        <a:xfrm flipV="1">
          <a:off x="1447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近年は増加傾向にあり、前年度と比べると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増加し、類似団体平均・全国平均・滋賀県平均を上回る</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歳出面では、物件費、公債費を主な要因として類似団体を上回る数値となっている。物件費については経常経費の削減に努め、公債費については、普通建設事業の平準化による市債発行の抑制などにより比率の低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80518</xdr:rowOff>
    </xdr:to>
    <xdr:cxnSp macro="">
      <xdr:nvCxnSpPr>
        <xdr:cNvPr id="130" name="直線コネクタ 129"/>
        <xdr:cNvCxnSpPr/>
      </xdr:nvCxnSpPr>
      <xdr:spPr>
        <a:xfrm>
          <a:off x="4114800" y="1078534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62</xdr:row>
      <xdr:rowOff>155448</xdr:rowOff>
    </xdr:to>
    <xdr:cxnSp macro="">
      <xdr:nvCxnSpPr>
        <xdr:cNvPr id="133" name="直線コネクタ 132"/>
        <xdr:cNvCxnSpPr/>
      </xdr:nvCxnSpPr>
      <xdr:spPr>
        <a:xfrm>
          <a:off x="3225800" y="1070330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73406</xdr:rowOff>
    </xdr:to>
    <xdr:cxnSp macro="">
      <xdr:nvCxnSpPr>
        <xdr:cNvPr id="136" name="直線コネクタ 135"/>
        <xdr:cNvCxnSpPr/>
      </xdr:nvCxnSpPr>
      <xdr:spPr>
        <a:xfrm>
          <a:off x="2336800" y="106743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44450</xdr:rowOff>
    </xdr:to>
    <xdr:cxnSp macro="">
      <xdr:nvCxnSpPr>
        <xdr:cNvPr id="139" name="直線コネクタ 138"/>
        <xdr:cNvCxnSpPr/>
      </xdr:nvCxnSpPr>
      <xdr:spPr>
        <a:xfrm>
          <a:off x="1447800" y="106405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29718</xdr:rowOff>
    </xdr:from>
    <xdr:to>
      <xdr:col>23</xdr:col>
      <xdr:colOff>184150</xdr:colOff>
      <xdr:row>63</xdr:row>
      <xdr:rowOff>131318</xdr:rowOff>
    </xdr:to>
    <xdr:sp macro="" textlink="">
      <xdr:nvSpPr>
        <xdr:cNvPr id="149" name="楕円 148"/>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1795</xdr:rowOff>
    </xdr:from>
    <xdr:ext cx="762000" cy="259045"/>
    <xdr:sp macro="" textlink="">
      <xdr:nvSpPr>
        <xdr:cNvPr id="150" name="財政構造の弾力性該当値テキスト"/>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1" name="楕円 150"/>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19575</xdr:rowOff>
    </xdr:from>
    <xdr:ext cx="736600" cy="259045"/>
    <xdr:sp macro="" textlink="">
      <xdr:nvSpPr>
        <xdr:cNvPr id="152" name="テキスト ボックス 151"/>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22606</xdr:rowOff>
    </xdr:from>
    <xdr:to>
      <xdr:col>15</xdr:col>
      <xdr:colOff>133350</xdr:colOff>
      <xdr:row>62</xdr:row>
      <xdr:rowOff>124206</xdr:rowOff>
    </xdr:to>
    <xdr:sp macro="" textlink="">
      <xdr:nvSpPr>
        <xdr:cNvPr id="153" name="楕円 152"/>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108983</xdr:rowOff>
    </xdr:from>
    <xdr:ext cx="762000" cy="259045"/>
    <xdr:sp macro="" textlink="">
      <xdr:nvSpPr>
        <xdr:cNvPr id="154" name="テキスト ボックス 153"/>
        <xdr:cNvSpPr txBox="1"/>
      </xdr:nvSpPr>
      <xdr:spPr>
        <a:xfrm>
          <a:off x="28448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56" name="テキスト ボックス 155"/>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7" name="楕円 156"/>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46245</xdr:rowOff>
    </xdr:from>
    <xdr:ext cx="762000" cy="259045"/>
    <xdr:sp macro="" textlink="">
      <xdr:nvSpPr>
        <xdr:cNvPr id="158" name="テキスト ボックス 157"/>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２年度までは類似団体平均を上回っていたが、平成２３年度には全国平均・滋賀県平均を下回った。平成２９年度も類似団体平均・全国平均・滋賀県平均を下回っており、これは、諸改革による経費の削減による効果であり、今後も引き続き改革効果を持続し、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120242</xdr:rowOff>
    </xdr:from>
    <xdr:to>
      <xdr:col>23</xdr:col>
      <xdr:colOff>133350</xdr:colOff>
      <xdr:row>80</xdr:row>
      <xdr:rowOff>131728</xdr:rowOff>
    </xdr:to>
    <xdr:cxnSp macro="">
      <xdr:nvCxnSpPr>
        <xdr:cNvPr id="193" name="直線コネクタ 192"/>
        <xdr:cNvCxnSpPr/>
      </xdr:nvCxnSpPr>
      <xdr:spPr>
        <a:xfrm flipV="1">
          <a:off x="4114800" y="13836242"/>
          <a:ext cx="838200" cy="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105210</xdr:rowOff>
    </xdr:from>
    <xdr:ext cx="762000" cy="259045"/>
    <xdr:sp macro="" textlink="">
      <xdr:nvSpPr>
        <xdr:cNvPr id="194" name="人件費・物件費等の状況平均値テキスト"/>
        <xdr:cNvSpPr txBox="1"/>
      </xdr:nvSpPr>
      <xdr:spPr>
        <a:xfrm>
          <a:off x="5041900" y="13821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130851</xdr:rowOff>
    </xdr:from>
    <xdr:to>
      <xdr:col>19</xdr:col>
      <xdr:colOff>133350</xdr:colOff>
      <xdr:row>80</xdr:row>
      <xdr:rowOff>131728</xdr:rowOff>
    </xdr:to>
    <xdr:cxnSp macro="">
      <xdr:nvCxnSpPr>
        <xdr:cNvPr id="196" name="直線コネクタ 195"/>
        <xdr:cNvCxnSpPr/>
      </xdr:nvCxnSpPr>
      <xdr:spPr>
        <a:xfrm>
          <a:off x="3225800" y="13846851"/>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103698</xdr:rowOff>
    </xdr:from>
    <xdr:to>
      <xdr:col>15</xdr:col>
      <xdr:colOff>82550</xdr:colOff>
      <xdr:row>80</xdr:row>
      <xdr:rowOff>130851</xdr:rowOff>
    </xdr:to>
    <xdr:cxnSp macro="">
      <xdr:nvCxnSpPr>
        <xdr:cNvPr id="199" name="直線コネクタ 198"/>
        <xdr:cNvCxnSpPr/>
      </xdr:nvCxnSpPr>
      <xdr:spPr>
        <a:xfrm>
          <a:off x="2336800" y="13819698"/>
          <a:ext cx="889000" cy="2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84297</xdr:rowOff>
    </xdr:from>
    <xdr:to>
      <xdr:col>11</xdr:col>
      <xdr:colOff>31750</xdr:colOff>
      <xdr:row>80</xdr:row>
      <xdr:rowOff>103698</xdr:rowOff>
    </xdr:to>
    <xdr:cxnSp macro="">
      <xdr:nvCxnSpPr>
        <xdr:cNvPr id="202" name="直線コネクタ 201"/>
        <xdr:cNvCxnSpPr/>
      </xdr:nvCxnSpPr>
      <xdr:spPr>
        <a:xfrm>
          <a:off x="1447800" y="13800297"/>
          <a:ext cx="889000" cy="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69442</xdr:rowOff>
    </xdr:from>
    <xdr:to>
      <xdr:col>23</xdr:col>
      <xdr:colOff>184150</xdr:colOff>
      <xdr:row>80</xdr:row>
      <xdr:rowOff>171042</xdr:rowOff>
    </xdr:to>
    <xdr:sp macro="" textlink="">
      <xdr:nvSpPr>
        <xdr:cNvPr id="212" name="楕円 211"/>
        <xdr:cNvSpPr/>
      </xdr:nvSpPr>
      <xdr:spPr>
        <a:xfrm>
          <a:off x="4902200" y="137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162169</xdr:rowOff>
    </xdr:from>
    <xdr:ext cx="762000" cy="259045"/>
    <xdr:sp macro="" textlink="">
      <xdr:nvSpPr>
        <xdr:cNvPr id="213" name="人件費・物件費等の状況該当値テキスト"/>
        <xdr:cNvSpPr txBox="1"/>
      </xdr:nvSpPr>
      <xdr:spPr>
        <a:xfrm>
          <a:off x="5041900" y="1370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80928</xdr:rowOff>
    </xdr:from>
    <xdr:to>
      <xdr:col>19</xdr:col>
      <xdr:colOff>184150</xdr:colOff>
      <xdr:row>81</xdr:row>
      <xdr:rowOff>11078</xdr:rowOff>
    </xdr:to>
    <xdr:sp macro="" textlink="">
      <xdr:nvSpPr>
        <xdr:cNvPr id="214" name="楕円 213"/>
        <xdr:cNvSpPr/>
      </xdr:nvSpPr>
      <xdr:spPr>
        <a:xfrm>
          <a:off x="4064000" y="137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21255</xdr:rowOff>
    </xdr:from>
    <xdr:ext cx="736600" cy="259045"/>
    <xdr:sp macro="" textlink="">
      <xdr:nvSpPr>
        <xdr:cNvPr id="215" name="テキスト ボックス 214"/>
        <xdr:cNvSpPr txBox="1"/>
      </xdr:nvSpPr>
      <xdr:spPr>
        <a:xfrm>
          <a:off x="3733800" y="135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80051</xdr:rowOff>
    </xdr:from>
    <xdr:to>
      <xdr:col>15</xdr:col>
      <xdr:colOff>133350</xdr:colOff>
      <xdr:row>81</xdr:row>
      <xdr:rowOff>10201</xdr:rowOff>
    </xdr:to>
    <xdr:sp macro="" textlink="">
      <xdr:nvSpPr>
        <xdr:cNvPr id="216" name="楕円 215"/>
        <xdr:cNvSpPr/>
      </xdr:nvSpPr>
      <xdr:spPr>
        <a:xfrm>
          <a:off x="3175000" y="137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20378</xdr:rowOff>
    </xdr:from>
    <xdr:ext cx="762000" cy="259045"/>
    <xdr:sp macro="" textlink="">
      <xdr:nvSpPr>
        <xdr:cNvPr id="217" name="テキスト ボックス 216"/>
        <xdr:cNvSpPr txBox="1"/>
      </xdr:nvSpPr>
      <xdr:spPr>
        <a:xfrm>
          <a:off x="2844800" y="13564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52898</xdr:rowOff>
    </xdr:from>
    <xdr:to>
      <xdr:col>11</xdr:col>
      <xdr:colOff>82550</xdr:colOff>
      <xdr:row>80</xdr:row>
      <xdr:rowOff>154498</xdr:rowOff>
    </xdr:to>
    <xdr:sp macro="" textlink="">
      <xdr:nvSpPr>
        <xdr:cNvPr id="218" name="楕円 217"/>
        <xdr:cNvSpPr/>
      </xdr:nvSpPr>
      <xdr:spPr>
        <a:xfrm>
          <a:off x="2286000" y="137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164675</xdr:rowOff>
    </xdr:from>
    <xdr:ext cx="762000" cy="259045"/>
    <xdr:sp macro="" textlink="">
      <xdr:nvSpPr>
        <xdr:cNvPr id="219" name="テキスト ボックス 218"/>
        <xdr:cNvSpPr txBox="1"/>
      </xdr:nvSpPr>
      <xdr:spPr>
        <a:xfrm>
          <a:off x="1955800" y="1353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33497</xdr:rowOff>
    </xdr:from>
    <xdr:to>
      <xdr:col>7</xdr:col>
      <xdr:colOff>31750</xdr:colOff>
      <xdr:row>80</xdr:row>
      <xdr:rowOff>135097</xdr:rowOff>
    </xdr:to>
    <xdr:sp macro="" textlink="">
      <xdr:nvSpPr>
        <xdr:cNvPr id="220" name="楕円 219"/>
        <xdr:cNvSpPr/>
      </xdr:nvSpPr>
      <xdr:spPr>
        <a:xfrm>
          <a:off x="1397000" y="137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145274</xdr:rowOff>
    </xdr:from>
    <xdr:ext cx="762000" cy="259045"/>
    <xdr:sp macro="" textlink="">
      <xdr:nvSpPr>
        <xdr:cNvPr id="221" name="テキスト ボックス 220"/>
        <xdr:cNvSpPr txBox="1"/>
      </xdr:nvSpPr>
      <xdr:spPr>
        <a:xfrm>
          <a:off x="1066800" y="1351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職員の適正化を図ってきたことを主な要因として</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と類似団体・全国市平均を下回っている。今後も事務事業の見直しなどにより、職員数の適正化に努める。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71966</xdr:rowOff>
    </xdr:to>
    <xdr:cxnSp macro="">
      <xdr:nvCxnSpPr>
        <xdr:cNvPr id="255" name="直線コネクタ 254"/>
        <xdr:cNvCxnSpPr/>
      </xdr:nvCxnSpPr>
      <xdr:spPr>
        <a:xfrm>
          <a:off x="16179800" y="14645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92075</xdr:rowOff>
    </xdr:to>
    <xdr:cxnSp macro="">
      <xdr:nvCxnSpPr>
        <xdr:cNvPr id="258" name="直線コネクタ 257"/>
        <xdr:cNvCxnSpPr/>
      </xdr:nvCxnSpPr>
      <xdr:spPr>
        <a:xfrm flipV="1">
          <a:off x="15290800" y="146452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92075</xdr:rowOff>
    </xdr:to>
    <xdr:cxnSp macro="">
      <xdr:nvCxnSpPr>
        <xdr:cNvPr id="261" name="直線コネクタ 260"/>
        <xdr:cNvCxnSpPr/>
      </xdr:nvCxnSpPr>
      <xdr:spPr>
        <a:xfrm>
          <a:off x="14401800" y="1452456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33866</xdr:rowOff>
    </xdr:from>
    <xdr:to>
      <xdr:col>68</xdr:col>
      <xdr:colOff>152400</xdr:colOff>
      <xdr:row>84</xdr:row>
      <xdr:rowOff>122766</xdr:rowOff>
    </xdr:to>
    <xdr:cxnSp macro="">
      <xdr:nvCxnSpPr>
        <xdr:cNvPr id="264" name="直線コネクタ 263"/>
        <xdr:cNvCxnSpPr/>
      </xdr:nvCxnSpPr>
      <xdr:spPr>
        <a:xfrm>
          <a:off x="13512800" y="13921316"/>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4" name="楕円 273"/>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5"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6" name="楕円 275"/>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77" name="テキスト ボックス 276"/>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78" name="楕円 277"/>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79" name="テキスト ボックス 278"/>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0" name="楕円 279"/>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1" name="テキスト ボックス 280"/>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82" name="楕円 281"/>
        <xdr:cNvSpPr/>
      </xdr:nvSpPr>
      <xdr:spPr>
        <a:xfrm>
          <a:off x="13462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83" name="テキスト ボックス 282"/>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職員の適正化を図ってきたことを主な要因として</a:t>
          </a:r>
          <a:r>
            <a:rPr kumimoji="1" lang="en-US" altLang="ja-JP" sz="1300">
              <a:latin typeface="ＭＳ Ｐゴシック" panose="020B0600070205080204" pitchFamily="50" charset="-128"/>
              <a:ea typeface="ＭＳ Ｐゴシック" panose="020B0600070205080204" pitchFamily="50" charset="-128"/>
            </a:rPr>
            <a:t>6.01</a:t>
          </a:r>
          <a:r>
            <a:rPr kumimoji="1" lang="ja-JP" altLang="en-US" sz="1300">
              <a:latin typeface="ＭＳ Ｐゴシック" panose="020B0600070205080204" pitchFamily="50" charset="-128"/>
              <a:ea typeface="ＭＳ Ｐゴシック" panose="020B0600070205080204" pitchFamily="50" charset="-128"/>
            </a:rPr>
            <a:t>人と類似団体平均・全国平均・滋賀県平均を下回っている。今後も事務事業の見直しなどにより、職員数の適正化に努める。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年度については、国の調査結果が未公表のため、職員数は前年度の数値を使用しています。（人口は平成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日現在の住民基本台帳に登録されている人口）</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107844</xdr:rowOff>
    </xdr:from>
    <xdr:to>
      <xdr:col>81</xdr:col>
      <xdr:colOff>44450</xdr:colOff>
      <xdr:row>60</xdr:row>
      <xdr:rowOff>117898</xdr:rowOff>
    </xdr:to>
    <xdr:cxnSp macro="">
      <xdr:nvCxnSpPr>
        <xdr:cNvPr id="318" name="直線コネクタ 317"/>
        <xdr:cNvCxnSpPr/>
      </xdr:nvCxnSpPr>
      <xdr:spPr>
        <a:xfrm flipV="1">
          <a:off x="16179800" y="1039484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117898</xdr:rowOff>
    </xdr:from>
    <xdr:to>
      <xdr:col>77</xdr:col>
      <xdr:colOff>44450</xdr:colOff>
      <xdr:row>60</xdr:row>
      <xdr:rowOff>129963</xdr:rowOff>
    </xdr:to>
    <xdr:cxnSp macro="">
      <xdr:nvCxnSpPr>
        <xdr:cNvPr id="321" name="直線コネクタ 320"/>
        <xdr:cNvCxnSpPr/>
      </xdr:nvCxnSpPr>
      <xdr:spPr>
        <a:xfrm flipV="1">
          <a:off x="15290800" y="104048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129963</xdr:rowOff>
    </xdr:from>
    <xdr:to>
      <xdr:col>72</xdr:col>
      <xdr:colOff>203200</xdr:colOff>
      <xdr:row>60</xdr:row>
      <xdr:rowOff>146050</xdr:rowOff>
    </xdr:to>
    <xdr:cxnSp macro="">
      <xdr:nvCxnSpPr>
        <xdr:cNvPr id="324" name="直線コネクタ 323"/>
        <xdr:cNvCxnSpPr/>
      </xdr:nvCxnSpPr>
      <xdr:spPr>
        <a:xfrm flipV="1">
          <a:off x="14401800" y="1041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146050</xdr:rowOff>
    </xdr:from>
    <xdr:to>
      <xdr:col>68</xdr:col>
      <xdr:colOff>152400</xdr:colOff>
      <xdr:row>60</xdr:row>
      <xdr:rowOff>152082</xdr:rowOff>
    </xdr:to>
    <xdr:cxnSp macro="">
      <xdr:nvCxnSpPr>
        <xdr:cNvPr id="327" name="直線コネクタ 326"/>
        <xdr:cNvCxnSpPr/>
      </xdr:nvCxnSpPr>
      <xdr:spPr>
        <a:xfrm flipV="1">
          <a:off x="13512800" y="104330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57044</xdr:rowOff>
    </xdr:from>
    <xdr:to>
      <xdr:col>81</xdr:col>
      <xdr:colOff>95250</xdr:colOff>
      <xdr:row>60</xdr:row>
      <xdr:rowOff>158644</xdr:rowOff>
    </xdr:to>
    <xdr:sp macro="" textlink="">
      <xdr:nvSpPr>
        <xdr:cNvPr id="337" name="楕円 336"/>
        <xdr:cNvSpPr/>
      </xdr:nvSpPr>
      <xdr:spPr>
        <a:xfrm>
          <a:off x="169672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73571</xdr:rowOff>
    </xdr:from>
    <xdr:ext cx="762000" cy="259045"/>
    <xdr:sp macro="" textlink="">
      <xdr:nvSpPr>
        <xdr:cNvPr id="338" name="定員管理の状況該当値テキスト"/>
        <xdr:cNvSpPr txBox="1"/>
      </xdr:nvSpPr>
      <xdr:spPr>
        <a:xfrm>
          <a:off x="17106900" y="1018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67098</xdr:rowOff>
    </xdr:from>
    <xdr:to>
      <xdr:col>77</xdr:col>
      <xdr:colOff>95250</xdr:colOff>
      <xdr:row>60</xdr:row>
      <xdr:rowOff>168698</xdr:rowOff>
    </xdr:to>
    <xdr:sp macro="" textlink="">
      <xdr:nvSpPr>
        <xdr:cNvPr id="339" name="楕円 338"/>
        <xdr:cNvSpPr/>
      </xdr:nvSpPr>
      <xdr:spPr>
        <a:xfrm>
          <a:off x="16129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7425</xdr:rowOff>
    </xdr:from>
    <xdr:ext cx="736600" cy="259045"/>
    <xdr:sp macro="" textlink="">
      <xdr:nvSpPr>
        <xdr:cNvPr id="340" name="テキスト ボックス 339"/>
        <xdr:cNvSpPr txBox="1"/>
      </xdr:nvSpPr>
      <xdr:spPr>
        <a:xfrm>
          <a:off x="15798800" y="10122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1" name="楕円 340"/>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2" name="テキスト ボックス 341"/>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95250</xdr:rowOff>
    </xdr:from>
    <xdr:to>
      <xdr:col>68</xdr:col>
      <xdr:colOff>203200</xdr:colOff>
      <xdr:row>61</xdr:row>
      <xdr:rowOff>25400</xdr:rowOff>
    </xdr:to>
    <xdr:sp macro="" textlink="">
      <xdr:nvSpPr>
        <xdr:cNvPr id="343" name="楕円 342"/>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44" name="テキスト ボックス 343"/>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45" name="楕円 344"/>
        <xdr:cNvSpPr/>
      </xdr:nvSpPr>
      <xdr:spPr>
        <a:xfrm>
          <a:off x="13462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46" name="テキスト ボックス 345"/>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環境センター、小学校、総合福祉保健センターなどの建設やインフラ整備を比較的短期間に実施したことによる市債発行を主な要因として実質公債費比率の数値は類似団体平均を大きく上回っている。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近年は改善傾向にあったが、今年度は前年度から横ばいとなった。これは、普通交付税の基準財政需要額に算入された公債費の減少などが主な要因であるが、プライマリーバランスの黒字は維持しており、引き続き地方債現在高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64770</xdr:rowOff>
    </xdr:from>
    <xdr:to>
      <xdr:col>81</xdr:col>
      <xdr:colOff>44450</xdr:colOff>
      <xdr:row>43</xdr:row>
      <xdr:rowOff>16828</xdr:rowOff>
    </xdr:to>
    <xdr:cxnSp macro="">
      <xdr:nvCxnSpPr>
        <xdr:cNvPr id="371" name="直線コネクタ 370"/>
        <xdr:cNvCxnSpPr/>
      </xdr:nvCxnSpPr>
      <xdr:spPr>
        <a:xfrm flipV="1">
          <a:off x="17018000" y="6236970"/>
          <a:ext cx="0" cy="1152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160355</xdr:rowOff>
    </xdr:from>
    <xdr:ext cx="762000" cy="259045"/>
    <xdr:sp macro="" textlink="">
      <xdr:nvSpPr>
        <xdr:cNvPr id="372" name="公債費負担の状況最小値テキスト"/>
        <xdr:cNvSpPr txBox="1"/>
      </xdr:nvSpPr>
      <xdr:spPr>
        <a:xfrm>
          <a:off x="17106900" y="736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16828</xdr:rowOff>
    </xdr:from>
    <xdr:to>
      <xdr:col>81</xdr:col>
      <xdr:colOff>133350</xdr:colOff>
      <xdr:row>43</xdr:row>
      <xdr:rowOff>16828</xdr:rowOff>
    </xdr:to>
    <xdr:cxnSp macro="">
      <xdr:nvCxnSpPr>
        <xdr:cNvPr id="373" name="直線コネクタ 372"/>
        <xdr:cNvCxnSpPr/>
      </xdr:nvCxnSpPr>
      <xdr:spPr>
        <a:xfrm>
          <a:off x="16929100" y="738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151147</xdr:rowOff>
    </xdr:from>
    <xdr:ext cx="762000" cy="259045"/>
    <xdr:sp macro="" textlink="">
      <xdr:nvSpPr>
        <xdr:cNvPr id="374"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64770</xdr:rowOff>
    </xdr:from>
    <xdr:to>
      <xdr:col>81</xdr:col>
      <xdr:colOff>133350</xdr:colOff>
      <xdr:row>36</xdr:row>
      <xdr:rowOff>64770</xdr:rowOff>
    </xdr:to>
    <xdr:cxnSp macro="">
      <xdr:nvCxnSpPr>
        <xdr:cNvPr id="375" name="直線コネクタ 374"/>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16828</xdr:rowOff>
    </xdr:from>
    <xdr:to>
      <xdr:col>81</xdr:col>
      <xdr:colOff>44450</xdr:colOff>
      <xdr:row>43</xdr:row>
      <xdr:rowOff>16828</xdr:rowOff>
    </xdr:to>
    <xdr:cxnSp macro="">
      <xdr:nvCxnSpPr>
        <xdr:cNvPr id="376" name="直線コネクタ 375"/>
        <xdr:cNvCxnSpPr/>
      </xdr:nvCxnSpPr>
      <xdr:spPr>
        <a:xfrm>
          <a:off x="16179800" y="7389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95267</xdr:rowOff>
    </xdr:from>
    <xdr:ext cx="762000" cy="259045"/>
    <xdr:sp macro="" textlink="">
      <xdr:nvSpPr>
        <xdr:cNvPr id="377"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78" name="フローチャート: 判断 377"/>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16828</xdr:rowOff>
    </xdr:from>
    <xdr:to>
      <xdr:col>77</xdr:col>
      <xdr:colOff>44450</xdr:colOff>
      <xdr:row>43</xdr:row>
      <xdr:rowOff>53022</xdr:rowOff>
    </xdr:to>
    <xdr:cxnSp macro="">
      <xdr:nvCxnSpPr>
        <xdr:cNvPr id="379" name="直線コネクタ 378"/>
        <xdr:cNvCxnSpPr/>
      </xdr:nvCxnSpPr>
      <xdr:spPr>
        <a:xfrm flipV="1">
          <a:off x="15290800" y="738917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96838</xdr:rowOff>
    </xdr:from>
    <xdr:to>
      <xdr:col>77</xdr:col>
      <xdr:colOff>95250</xdr:colOff>
      <xdr:row>40</xdr:row>
      <xdr:rowOff>26988</xdr:rowOff>
    </xdr:to>
    <xdr:sp macro="" textlink="">
      <xdr:nvSpPr>
        <xdr:cNvPr id="380" name="フローチャート: 判断 379"/>
        <xdr:cNvSpPr/>
      </xdr:nvSpPr>
      <xdr:spPr>
        <a:xfrm>
          <a:off x="16129000" y="678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37165</xdr:rowOff>
    </xdr:from>
    <xdr:ext cx="736600" cy="259045"/>
    <xdr:sp macro="" textlink="">
      <xdr:nvSpPr>
        <xdr:cNvPr id="381" name="テキスト ボックス 380"/>
        <xdr:cNvSpPr txBox="1"/>
      </xdr:nvSpPr>
      <xdr:spPr>
        <a:xfrm>
          <a:off x="15798800" y="655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53022</xdr:rowOff>
    </xdr:from>
    <xdr:to>
      <xdr:col>72</xdr:col>
      <xdr:colOff>203200</xdr:colOff>
      <xdr:row>43</xdr:row>
      <xdr:rowOff>59055</xdr:rowOff>
    </xdr:to>
    <xdr:cxnSp macro="">
      <xdr:nvCxnSpPr>
        <xdr:cNvPr id="382" name="直線コネクタ 381"/>
        <xdr:cNvCxnSpPr/>
      </xdr:nvCxnSpPr>
      <xdr:spPr>
        <a:xfrm flipV="1">
          <a:off x="14401800" y="74253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114935</xdr:rowOff>
    </xdr:from>
    <xdr:to>
      <xdr:col>73</xdr:col>
      <xdr:colOff>44450</xdr:colOff>
      <xdr:row>40</xdr:row>
      <xdr:rowOff>45085</xdr:rowOff>
    </xdr:to>
    <xdr:sp macro="" textlink="">
      <xdr:nvSpPr>
        <xdr:cNvPr id="383" name="フローチャート: 判断 382"/>
        <xdr:cNvSpPr/>
      </xdr:nvSpPr>
      <xdr:spPr>
        <a:xfrm>
          <a:off x="15240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55262</xdr:rowOff>
    </xdr:from>
    <xdr:ext cx="762000" cy="259045"/>
    <xdr:sp macro="" textlink="">
      <xdr:nvSpPr>
        <xdr:cNvPr id="384" name="テキスト ボックス 383"/>
        <xdr:cNvSpPr txBox="1"/>
      </xdr:nvSpPr>
      <xdr:spPr>
        <a:xfrm>
          <a:off x="149098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59055</xdr:rowOff>
    </xdr:from>
    <xdr:to>
      <xdr:col>68</xdr:col>
      <xdr:colOff>152400</xdr:colOff>
      <xdr:row>43</xdr:row>
      <xdr:rowOff>95250</xdr:rowOff>
    </xdr:to>
    <xdr:cxnSp macro="">
      <xdr:nvCxnSpPr>
        <xdr:cNvPr id="385" name="直線コネクタ 384"/>
        <xdr:cNvCxnSpPr/>
      </xdr:nvCxnSpPr>
      <xdr:spPr>
        <a:xfrm flipV="1">
          <a:off x="13512800" y="7431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86" name="フローチャート: 判断 385"/>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87" name="テキスト ボックス 386"/>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88" name="フローチャート: 判断 387"/>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89" name="テキスト ボックス 388"/>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137478</xdr:rowOff>
    </xdr:from>
    <xdr:to>
      <xdr:col>81</xdr:col>
      <xdr:colOff>95250</xdr:colOff>
      <xdr:row>43</xdr:row>
      <xdr:rowOff>67628</xdr:rowOff>
    </xdr:to>
    <xdr:sp macro="" textlink="">
      <xdr:nvSpPr>
        <xdr:cNvPr id="395" name="楕円 394"/>
        <xdr:cNvSpPr/>
      </xdr:nvSpPr>
      <xdr:spPr>
        <a:xfrm>
          <a:off x="169672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33355</xdr:rowOff>
    </xdr:from>
    <xdr:ext cx="762000" cy="259045"/>
    <xdr:sp macro="" textlink="">
      <xdr:nvSpPr>
        <xdr:cNvPr id="396" name="公債費負担の状況該当値テキスト"/>
        <xdr:cNvSpPr txBox="1"/>
      </xdr:nvSpPr>
      <xdr:spPr>
        <a:xfrm>
          <a:off x="17106900" y="723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137478</xdr:rowOff>
    </xdr:from>
    <xdr:to>
      <xdr:col>77</xdr:col>
      <xdr:colOff>95250</xdr:colOff>
      <xdr:row>43</xdr:row>
      <xdr:rowOff>67628</xdr:rowOff>
    </xdr:to>
    <xdr:sp macro="" textlink="">
      <xdr:nvSpPr>
        <xdr:cNvPr id="397" name="楕円 396"/>
        <xdr:cNvSpPr/>
      </xdr:nvSpPr>
      <xdr:spPr>
        <a:xfrm>
          <a:off x="16129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52405</xdr:rowOff>
    </xdr:from>
    <xdr:ext cx="736600" cy="259045"/>
    <xdr:sp macro="" textlink="">
      <xdr:nvSpPr>
        <xdr:cNvPr id="398" name="テキスト ボックス 397"/>
        <xdr:cNvSpPr txBox="1"/>
      </xdr:nvSpPr>
      <xdr:spPr>
        <a:xfrm>
          <a:off x="15798800" y="742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2222</xdr:rowOff>
    </xdr:from>
    <xdr:to>
      <xdr:col>73</xdr:col>
      <xdr:colOff>44450</xdr:colOff>
      <xdr:row>43</xdr:row>
      <xdr:rowOff>103822</xdr:rowOff>
    </xdr:to>
    <xdr:sp macro="" textlink="">
      <xdr:nvSpPr>
        <xdr:cNvPr id="399" name="楕円 398"/>
        <xdr:cNvSpPr/>
      </xdr:nvSpPr>
      <xdr:spPr>
        <a:xfrm>
          <a:off x="15240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88599</xdr:rowOff>
    </xdr:from>
    <xdr:ext cx="762000" cy="259045"/>
    <xdr:sp macro="" textlink="">
      <xdr:nvSpPr>
        <xdr:cNvPr id="400" name="テキスト ボックス 399"/>
        <xdr:cNvSpPr txBox="1"/>
      </xdr:nvSpPr>
      <xdr:spPr>
        <a:xfrm>
          <a:off x="14909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8255</xdr:rowOff>
    </xdr:from>
    <xdr:to>
      <xdr:col>68</xdr:col>
      <xdr:colOff>203200</xdr:colOff>
      <xdr:row>43</xdr:row>
      <xdr:rowOff>109855</xdr:rowOff>
    </xdr:to>
    <xdr:sp macro="" textlink="">
      <xdr:nvSpPr>
        <xdr:cNvPr id="401" name="楕円 400"/>
        <xdr:cNvSpPr/>
      </xdr:nvSpPr>
      <xdr:spPr>
        <a:xfrm>
          <a:off x="14351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94632</xdr:rowOff>
    </xdr:from>
    <xdr:ext cx="762000" cy="259045"/>
    <xdr:sp macro="" textlink="">
      <xdr:nvSpPr>
        <xdr:cNvPr id="402" name="テキスト ボックス 401"/>
        <xdr:cNvSpPr txBox="1"/>
      </xdr:nvSpPr>
      <xdr:spPr>
        <a:xfrm>
          <a:off x="14020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3" name="楕円 402"/>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4" name="テキスト ボックス 403"/>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環境センター、小学校、総合福祉保健センターなどの建設やインフラ設備を比較的短期間に実施したことによる市債発行を主な要因として将来負担比率の数値は類似団体平均を大きく上回っている。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近年は改善傾向にあり、今年度は前年度と比較すると</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ポイント減少したが、これは、プライマリーバランスの黒字を維持することで地方債の現在高を低減し、将来負担額を減少させてきた結果である。</a:t>
          </a:r>
        </a:p>
        <a:p>
          <a:r>
            <a:rPr kumimoji="1" lang="ja-JP" altLang="en-US" sz="1300">
              <a:latin typeface="ＭＳ Ｐゴシック" panose="020B0600070205080204" pitchFamily="50" charset="-128"/>
              <a:ea typeface="ＭＳ Ｐゴシック" panose="020B0600070205080204" pitchFamily="50" charset="-128"/>
            </a:rPr>
            <a:t>　今後も引き続き地方債現在高の低減に努める。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21</xdr:row>
      <xdr:rowOff>92742</xdr:rowOff>
    </xdr:to>
    <xdr:cxnSp macro="">
      <xdr:nvCxnSpPr>
        <xdr:cNvPr id="429" name="直線コネクタ 428"/>
        <xdr:cNvCxnSpPr/>
      </xdr:nvCxnSpPr>
      <xdr:spPr>
        <a:xfrm flipV="1">
          <a:off x="17018000" y="2571750"/>
          <a:ext cx="0" cy="112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64819</xdr:rowOff>
    </xdr:from>
    <xdr:ext cx="762000" cy="259045"/>
    <xdr:sp macro="" textlink="">
      <xdr:nvSpPr>
        <xdr:cNvPr id="430" name="将来負担の状況最小値テキスト"/>
        <xdr:cNvSpPr txBox="1"/>
      </xdr:nvSpPr>
      <xdr:spPr>
        <a:xfrm>
          <a:off x="17106900" y="366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92742</xdr:rowOff>
    </xdr:from>
    <xdr:to>
      <xdr:col>81</xdr:col>
      <xdr:colOff>133350</xdr:colOff>
      <xdr:row>21</xdr:row>
      <xdr:rowOff>92742</xdr:rowOff>
    </xdr:to>
    <xdr:cxnSp macro="">
      <xdr:nvCxnSpPr>
        <xdr:cNvPr id="431" name="直線コネクタ 430"/>
        <xdr:cNvCxnSpPr/>
      </xdr:nvCxnSpPr>
      <xdr:spPr>
        <a:xfrm>
          <a:off x="16929100" y="3693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2"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3" name="直線コネクタ 432"/>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113983</xdr:rowOff>
    </xdr:from>
    <xdr:to>
      <xdr:col>81</xdr:col>
      <xdr:colOff>44450</xdr:colOff>
      <xdr:row>21</xdr:row>
      <xdr:rowOff>20955</xdr:rowOff>
    </xdr:to>
    <xdr:cxnSp macro="">
      <xdr:nvCxnSpPr>
        <xdr:cNvPr id="434" name="直線コネクタ 433"/>
        <xdr:cNvCxnSpPr/>
      </xdr:nvCxnSpPr>
      <xdr:spPr>
        <a:xfrm flipV="1">
          <a:off x="16179800" y="354298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154544</xdr:rowOff>
    </xdr:from>
    <xdr:ext cx="762000" cy="259045"/>
    <xdr:sp macro="" textlink="">
      <xdr:nvSpPr>
        <xdr:cNvPr id="435" name="将来負担の状況平均値テキスト"/>
        <xdr:cNvSpPr txBox="1"/>
      </xdr:nvSpPr>
      <xdr:spPr>
        <a:xfrm>
          <a:off x="17106900" y="2554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138017</xdr:rowOff>
    </xdr:from>
    <xdr:to>
      <xdr:col>81</xdr:col>
      <xdr:colOff>95250</xdr:colOff>
      <xdr:row>16</xdr:row>
      <xdr:rowOff>68167</xdr:rowOff>
    </xdr:to>
    <xdr:sp macro="" textlink="">
      <xdr:nvSpPr>
        <xdr:cNvPr id="436" name="フローチャート: 判断 435"/>
        <xdr:cNvSpPr/>
      </xdr:nvSpPr>
      <xdr:spPr>
        <a:xfrm>
          <a:off x="16967200" y="27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20955</xdr:rowOff>
    </xdr:from>
    <xdr:to>
      <xdr:col>77</xdr:col>
      <xdr:colOff>44450</xdr:colOff>
      <xdr:row>21</xdr:row>
      <xdr:rowOff>93948</xdr:rowOff>
    </xdr:to>
    <xdr:cxnSp macro="">
      <xdr:nvCxnSpPr>
        <xdr:cNvPr id="437" name="直線コネクタ 436"/>
        <xdr:cNvCxnSpPr/>
      </xdr:nvCxnSpPr>
      <xdr:spPr>
        <a:xfrm flipV="1">
          <a:off x="15290800" y="3621405"/>
          <a:ext cx="889000" cy="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148876</xdr:rowOff>
    </xdr:from>
    <xdr:to>
      <xdr:col>77</xdr:col>
      <xdr:colOff>95250</xdr:colOff>
      <xdr:row>16</xdr:row>
      <xdr:rowOff>79026</xdr:rowOff>
    </xdr:to>
    <xdr:sp macro="" textlink="">
      <xdr:nvSpPr>
        <xdr:cNvPr id="438" name="フローチャート: 判断 437"/>
        <xdr:cNvSpPr/>
      </xdr:nvSpPr>
      <xdr:spPr>
        <a:xfrm>
          <a:off x="16129000" y="272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89203</xdr:rowOff>
    </xdr:from>
    <xdr:ext cx="736600" cy="259045"/>
    <xdr:sp macro="" textlink="">
      <xdr:nvSpPr>
        <xdr:cNvPr id="439" name="テキスト ボックス 438"/>
        <xdr:cNvSpPr txBox="1"/>
      </xdr:nvSpPr>
      <xdr:spPr>
        <a:xfrm>
          <a:off x="15798800" y="2489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93948</xdr:rowOff>
    </xdr:from>
    <xdr:to>
      <xdr:col>72</xdr:col>
      <xdr:colOff>203200</xdr:colOff>
      <xdr:row>22</xdr:row>
      <xdr:rowOff>47974</xdr:rowOff>
    </xdr:to>
    <xdr:cxnSp macro="">
      <xdr:nvCxnSpPr>
        <xdr:cNvPr id="440" name="直線コネクタ 439"/>
        <xdr:cNvCxnSpPr/>
      </xdr:nvCxnSpPr>
      <xdr:spPr>
        <a:xfrm flipV="1">
          <a:off x="14401800" y="369439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2762</xdr:rowOff>
    </xdr:from>
    <xdr:to>
      <xdr:col>73</xdr:col>
      <xdr:colOff>44450</xdr:colOff>
      <xdr:row>16</xdr:row>
      <xdr:rowOff>104362</xdr:rowOff>
    </xdr:to>
    <xdr:sp macro="" textlink="">
      <xdr:nvSpPr>
        <xdr:cNvPr id="441" name="フローチャート: 判断 440"/>
        <xdr:cNvSpPr/>
      </xdr:nvSpPr>
      <xdr:spPr>
        <a:xfrm>
          <a:off x="15240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114539</xdr:rowOff>
    </xdr:from>
    <xdr:ext cx="762000" cy="259045"/>
    <xdr:sp macro="" textlink="">
      <xdr:nvSpPr>
        <xdr:cNvPr id="442" name="テキスト ボックス 441"/>
        <xdr:cNvSpPr txBox="1"/>
      </xdr:nvSpPr>
      <xdr:spPr>
        <a:xfrm>
          <a:off x="14909800" y="251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47974</xdr:rowOff>
    </xdr:from>
    <xdr:to>
      <xdr:col>68</xdr:col>
      <xdr:colOff>152400</xdr:colOff>
      <xdr:row>22</xdr:row>
      <xdr:rowOff>123380</xdr:rowOff>
    </xdr:to>
    <xdr:cxnSp macro="">
      <xdr:nvCxnSpPr>
        <xdr:cNvPr id="443" name="直線コネクタ 442"/>
        <xdr:cNvCxnSpPr/>
      </xdr:nvCxnSpPr>
      <xdr:spPr>
        <a:xfrm flipV="1">
          <a:off x="13512800" y="3819874"/>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54642</xdr:rowOff>
    </xdr:from>
    <xdr:to>
      <xdr:col>68</xdr:col>
      <xdr:colOff>203200</xdr:colOff>
      <xdr:row>16</xdr:row>
      <xdr:rowOff>156242</xdr:rowOff>
    </xdr:to>
    <xdr:sp macro="" textlink="">
      <xdr:nvSpPr>
        <xdr:cNvPr id="444" name="フローチャート: 判断 443"/>
        <xdr:cNvSpPr/>
      </xdr:nvSpPr>
      <xdr:spPr>
        <a:xfrm>
          <a:off x="143510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166419</xdr:rowOff>
    </xdr:from>
    <xdr:ext cx="762000" cy="259045"/>
    <xdr:sp macro="" textlink="">
      <xdr:nvSpPr>
        <xdr:cNvPr id="445" name="テキスト ボックス 444"/>
        <xdr:cNvSpPr txBox="1"/>
      </xdr:nvSpPr>
      <xdr:spPr>
        <a:xfrm>
          <a:off x="14020800" y="25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81185</xdr:rowOff>
    </xdr:from>
    <xdr:to>
      <xdr:col>64</xdr:col>
      <xdr:colOff>152400</xdr:colOff>
      <xdr:row>17</xdr:row>
      <xdr:rowOff>11335</xdr:rowOff>
    </xdr:to>
    <xdr:sp macro="" textlink="">
      <xdr:nvSpPr>
        <xdr:cNvPr id="446" name="フローチャート: 判断 445"/>
        <xdr:cNvSpPr/>
      </xdr:nvSpPr>
      <xdr:spPr>
        <a:xfrm>
          <a:off x="13462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21512</xdr:rowOff>
    </xdr:from>
    <xdr:ext cx="762000" cy="259045"/>
    <xdr:sp macro="" textlink="">
      <xdr:nvSpPr>
        <xdr:cNvPr id="447" name="テキスト ボックス 446"/>
        <xdr:cNvSpPr txBox="1"/>
      </xdr:nvSpPr>
      <xdr:spPr>
        <a:xfrm>
          <a:off x="13131800" y="259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63183</xdr:rowOff>
    </xdr:from>
    <xdr:to>
      <xdr:col>81</xdr:col>
      <xdr:colOff>95250</xdr:colOff>
      <xdr:row>20</xdr:row>
      <xdr:rowOff>164783</xdr:rowOff>
    </xdr:to>
    <xdr:sp macro="" textlink="">
      <xdr:nvSpPr>
        <xdr:cNvPr id="453" name="楕円 452"/>
        <xdr:cNvSpPr/>
      </xdr:nvSpPr>
      <xdr:spPr>
        <a:xfrm>
          <a:off x="16967200" y="34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35260</xdr:rowOff>
    </xdr:from>
    <xdr:ext cx="762000" cy="259045"/>
    <xdr:sp macro="" textlink="">
      <xdr:nvSpPr>
        <xdr:cNvPr id="454" name="将来負担の状況該当値テキスト"/>
        <xdr:cNvSpPr txBox="1"/>
      </xdr:nvSpPr>
      <xdr:spPr>
        <a:xfrm>
          <a:off x="17106900" y="346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141605</xdr:rowOff>
    </xdr:from>
    <xdr:to>
      <xdr:col>77</xdr:col>
      <xdr:colOff>95250</xdr:colOff>
      <xdr:row>21</xdr:row>
      <xdr:rowOff>71755</xdr:rowOff>
    </xdr:to>
    <xdr:sp macro="" textlink="">
      <xdr:nvSpPr>
        <xdr:cNvPr id="455" name="楕円 454"/>
        <xdr:cNvSpPr/>
      </xdr:nvSpPr>
      <xdr:spPr>
        <a:xfrm>
          <a:off x="16129000" y="35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56532</xdr:rowOff>
    </xdr:from>
    <xdr:ext cx="736600" cy="259045"/>
    <xdr:sp macro="" textlink="">
      <xdr:nvSpPr>
        <xdr:cNvPr id="456" name="テキスト ボックス 455"/>
        <xdr:cNvSpPr txBox="1"/>
      </xdr:nvSpPr>
      <xdr:spPr>
        <a:xfrm>
          <a:off x="15798800" y="365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43148</xdr:rowOff>
    </xdr:from>
    <xdr:to>
      <xdr:col>73</xdr:col>
      <xdr:colOff>44450</xdr:colOff>
      <xdr:row>21</xdr:row>
      <xdr:rowOff>144748</xdr:rowOff>
    </xdr:to>
    <xdr:sp macro="" textlink="">
      <xdr:nvSpPr>
        <xdr:cNvPr id="457" name="楕円 456"/>
        <xdr:cNvSpPr/>
      </xdr:nvSpPr>
      <xdr:spPr>
        <a:xfrm>
          <a:off x="15240000" y="3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129525</xdr:rowOff>
    </xdr:from>
    <xdr:ext cx="762000" cy="259045"/>
    <xdr:sp macro="" textlink="">
      <xdr:nvSpPr>
        <xdr:cNvPr id="458" name="テキスト ボックス 457"/>
        <xdr:cNvSpPr txBox="1"/>
      </xdr:nvSpPr>
      <xdr:spPr>
        <a:xfrm>
          <a:off x="14909800" y="372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168624</xdr:rowOff>
    </xdr:from>
    <xdr:to>
      <xdr:col>68</xdr:col>
      <xdr:colOff>203200</xdr:colOff>
      <xdr:row>22</xdr:row>
      <xdr:rowOff>98774</xdr:rowOff>
    </xdr:to>
    <xdr:sp macro="" textlink="">
      <xdr:nvSpPr>
        <xdr:cNvPr id="459" name="楕円 458"/>
        <xdr:cNvSpPr/>
      </xdr:nvSpPr>
      <xdr:spPr>
        <a:xfrm>
          <a:off x="14351000" y="37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83551</xdr:rowOff>
    </xdr:from>
    <xdr:ext cx="762000" cy="259045"/>
    <xdr:sp macro="" textlink="">
      <xdr:nvSpPr>
        <xdr:cNvPr id="460" name="テキスト ボックス 459"/>
        <xdr:cNvSpPr txBox="1"/>
      </xdr:nvSpPr>
      <xdr:spPr>
        <a:xfrm>
          <a:off x="14020800" y="385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72580</xdr:rowOff>
    </xdr:from>
    <xdr:to>
      <xdr:col>64</xdr:col>
      <xdr:colOff>152400</xdr:colOff>
      <xdr:row>23</xdr:row>
      <xdr:rowOff>2730</xdr:rowOff>
    </xdr:to>
    <xdr:sp macro="" textlink="">
      <xdr:nvSpPr>
        <xdr:cNvPr id="461" name="楕円 460"/>
        <xdr:cNvSpPr/>
      </xdr:nvSpPr>
      <xdr:spPr>
        <a:xfrm>
          <a:off x="13462000" y="38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158957</xdr:rowOff>
    </xdr:from>
    <xdr:ext cx="762000" cy="259045"/>
    <xdr:sp macro="" textlink="">
      <xdr:nvSpPr>
        <xdr:cNvPr id="462" name="テキスト ボックス 461"/>
        <xdr:cNvSpPr txBox="1"/>
      </xdr:nvSpPr>
      <xdr:spPr>
        <a:xfrm>
          <a:off x="13131800" y="39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68,882
67,774
52.69
27,501,150
26,942,918
426,662
13,855,521
45,612,142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職員の適正化を図ってきたことを主な要因として類似団体平均・全国平均・滋賀県平均よりも低い結果となっている。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今後も事務事業の見直しなどにより、職員数の適正化に努める。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31750</xdr:rowOff>
    </xdr:to>
    <xdr:cxnSp macro="">
      <xdr:nvCxnSpPr>
        <xdr:cNvPr id="66" name="直線コネクタ 65"/>
        <xdr:cNvCxnSpPr/>
      </xdr:nvCxnSpPr>
      <xdr:spPr>
        <a:xfrm flipV="1">
          <a:off x="3987800" y="6017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31750</xdr:rowOff>
    </xdr:to>
    <xdr:cxnSp macro="">
      <xdr:nvCxnSpPr>
        <xdr:cNvPr id="69" name="直線コネクタ 68"/>
        <xdr:cNvCxnSpPr/>
      </xdr:nvCxnSpPr>
      <xdr:spPr>
        <a:xfrm>
          <a:off x="3098800" y="6002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130810</xdr:rowOff>
    </xdr:from>
    <xdr:to>
      <xdr:col>15</xdr:col>
      <xdr:colOff>98425</xdr:colOff>
      <xdr:row>35</xdr:row>
      <xdr:rowOff>1270</xdr:rowOff>
    </xdr:to>
    <xdr:cxnSp macro="">
      <xdr:nvCxnSpPr>
        <xdr:cNvPr id="72" name="直線コネクタ 71"/>
        <xdr:cNvCxnSpPr/>
      </xdr:nvCxnSpPr>
      <xdr:spPr>
        <a:xfrm>
          <a:off x="2209800" y="57886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33</xdr:row>
      <xdr:rowOff>130810</xdr:rowOff>
    </xdr:to>
    <xdr:cxnSp macro="">
      <xdr:nvCxnSpPr>
        <xdr:cNvPr id="75" name="直線コネクタ 74"/>
        <xdr:cNvCxnSpPr/>
      </xdr:nvCxnSpPr>
      <xdr:spPr>
        <a:xfrm>
          <a:off x="1320800" y="577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80010</xdr:rowOff>
    </xdr:from>
    <xdr:to>
      <xdr:col>11</xdr:col>
      <xdr:colOff>60325</xdr:colOff>
      <xdr:row>34</xdr:row>
      <xdr:rowOff>10160</xdr:rowOff>
    </xdr:to>
    <xdr:sp macro="" textlink="">
      <xdr:nvSpPr>
        <xdr:cNvPr id="91" name="楕円 90"/>
        <xdr:cNvSpPr/>
      </xdr:nvSpPr>
      <xdr:spPr>
        <a:xfrm>
          <a:off x="2159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20337</xdr:rowOff>
    </xdr:from>
    <xdr:ext cx="762000" cy="259045"/>
    <xdr:sp macro="" textlink="">
      <xdr:nvSpPr>
        <xdr:cNvPr id="92" name="テキスト ボックス 91"/>
        <xdr:cNvSpPr txBox="1"/>
      </xdr:nvSpPr>
      <xdr:spPr>
        <a:xfrm>
          <a:off x="1828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64770</xdr:rowOff>
    </xdr:from>
    <xdr:to>
      <xdr:col>6</xdr:col>
      <xdr:colOff>171450</xdr:colOff>
      <xdr:row>33</xdr:row>
      <xdr:rowOff>166370</xdr:rowOff>
    </xdr:to>
    <xdr:sp macro="" textlink="">
      <xdr:nvSpPr>
        <xdr:cNvPr id="93" name="楕円 92"/>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5097</xdr:rowOff>
    </xdr:from>
    <xdr:ext cx="762000" cy="259045"/>
    <xdr:sp macro="" textlink="">
      <xdr:nvSpPr>
        <xdr:cNvPr id="94" name="テキスト ボックス 93"/>
        <xdr:cNvSpPr txBox="1"/>
      </xdr:nvSpPr>
      <xdr:spPr>
        <a:xfrm>
          <a:off x="939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諸改革の成果により改善傾向にあったが今年度は前年度と比較すると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ポイント増加している。これは小中学校のＩＣＴ教育推進に伴う管理運営経費などの増が主な要因である。</a:t>
          </a:r>
        </a:p>
        <a:p>
          <a:r>
            <a:rPr kumimoji="1" lang="ja-JP" altLang="en-US" sz="1300">
              <a:latin typeface="ＭＳ Ｐゴシック" panose="020B0600070205080204" pitchFamily="50" charset="-128"/>
              <a:ea typeface="ＭＳ Ｐゴシック" panose="020B0600070205080204" pitchFamily="50" charset="-128"/>
            </a:rPr>
            <a:t>　今後も「（新）集中改革プラン」をはじめとしたこれまでの諸改革の効果を持続させることにより、比率の適正化に努める。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135164</xdr:rowOff>
    </xdr:from>
    <xdr:to>
      <xdr:col>82</xdr:col>
      <xdr:colOff>107950</xdr:colOff>
      <xdr:row>18</xdr:row>
      <xdr:rowOff>35560</xdr:rowOff>
    </xdr:to>
    <xdr:cxnSp macro="">
      <xdr:nvCxnSpPr>
        <xdr:cNvPr id="129" name="直線コネクタ 128"/>
        <xdr:cNvCxnSpPr/>
      </xdr:nvCxnSpPr>
      <xdr:spPr>
        <a:xfrm>
          <a:off x="15671800" y="304981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18</xdr:row>
      <xdr:rowOff>68217</xdr:rowOff>
    </xdr:to>
    <xdr:cxnSp macro="">
      <xdr:nvCxnSpPr>
        <xdr:cNvPr id="132" name="直線コネクタ 131"/>
        <xdr:cNvCxnSpPr/>
      </xdr:nvCxnSpPr>
      <xdr:spPr>
        <a:xfrm flipV="1">
          <a:off x="14782800" y="304981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2903</xdr:rowOff>
    </xdr:from>
    <xdr:to>
      <xdr:col>73</xdr:col>
      <xdr:colOff>180975</xdr:colOff>
      <xdr:row>18</xdr:row>
      <xdr:rowOff>68217</xdr:rowOff>
    </xdr:to>
    <xdr:cxnSp macro="">
      <xdr:nvCxnSpPr>
        <xdr:cNvPr id="135" name="直線コネクタ 134"/>
        <xdr:cNvCxnSpPr/>
      </xdr:nvCxnSpPr>
      <xdr:spPr>
        <a:xfrm>
          <a:off x="13893800" y="30890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2903</xdr:rowOff>
    </xdr:to>
    <xdr:cxnSp macro="">
      <xdr:nvCxnSpPr>
        <xdr:cNvPr id="138" name="直線コネクタ 137"/>
        <xdr:cNvCxnSpPr/>
      </xdr:nvCxnSpPr>
      <xdr:spPr>
        <a:xfrm>
          <a:off x="13004800" y="30302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8" name="楕円 147"/>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9"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1" name="テキスト ボックス 150"/>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17417</xdr:rowOff>
    </xdr:from>
    <xdr:to>
      <xdr:col>74</xdr:col>
      <xdr:colOff>31750</xdr:colOff>
      <xdr:row>18</xdr:row>
      <xdr:rowOff>119017</xdr:rowOff>
    </xdr:to>
    <xdr:sp macro="" textlink="">
      <xdr:nvSpPr>
        <xdr:cNvPr id="152" name="楕円 151"/>
        <xdr:cNvSpPr/>
      </xdr:nvSpPr>
      <xdr:spPr>
        <a:xfrm>
          <a:off x="14732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103794</xdr:rowOff>
    </xdr:from>
    <xdr:ext cx="762000" cy="259045"/>
    <xdr:sp macro="" textlink="">
      <xdr:nvSpPr>
        <xdr:cNvPr id="153" name="テキスト ボックス 152"/>
        <xdr:cNvSpPr txBox="1"/>
      </xdr:nvSpPr>
      <xdr:spPr>
        <a:xfrm>
          <a:off x="14401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123553</xdr:rowOff>
    </xdr:from>
    <xdr:to>
      <xdr:col>69</xdr:col>
      <xdr:colOff>142875</xdr:colOff>
      <xdr:row>18</xdr:row>
      <xdr:rowOff>53703</xdr:rowOff>
    </xdr:to>
    <xdr:sp macro="" textlink="">
      <xdr:nvSpPr>
        <xdr:cNvPr id="154" name="楕円 153"/>
        <xdr:cNvSpPr/>
      </xdr:nvSpPr>
      <xdr:spPr>
        <a:xfrm>
          <a:off x="13843000" y="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38480</xdr:rowOff>
    </xdr:from>
    <xdr:ext cx="762000" cy="259045"/>
    <xdr:sp macro="" textlink="">
      <xdr:nvSpPr>
        <xdr:cNvPr id="155" name="テキスト ボックス 154"/>
        <xdr:cNvSpPr txBox="1"/>
      </xdr:nvSpPr>
      <xdr:spPr>
        <a:xfrm>
          <a:off x="13512800" y="312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6" name="楕円 155"/>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7" name="テキスト ボックス 156"/>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市単独事業の見直しを行ったことにより、近年類似団体との差が徐々に減少しつつあったが、今年度は、前年度と比較して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ポイント増加し、類似団体よりも高くなった。これは障がい者自立支援給付等費や保育所入所措置費の増などが主な要因である。</a:t>
          </a:r>
        </a:p>
        <a:p>
          <a:r>
            <a:rPr kumimoji="1" lang="ja-JP" altLang="en-US" sz="1300">
              <a:latin typeface="ＭＳ Ｐゴシック" panose="020B0600070205080204" pitchFamily="50" charset="-128"/>
              <a:ea typeface="ＭＳ Ｐゴシック" panose="020B0600070205080204" pitchFamily="50" charset="-128"/>
            </a:rPr>
            <a:t>　今後も「（新）集中改革プラン」をはじめとしたこれまでの諸改革の効果を持続させることにより、比率の適正化に努める。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94996</xdr:rowOff>
    </xdr:from>
    <xdr:to>
      <xdr:col>24</xdr:col>
      <xdr:colOff>25400</xdr:colOff>
      <xdr:row>56</xdr:row>
      <xdr:rowOff>168148</xdr:rowOff>
    </xdr:to>
    <xdr:cxnSp macro="">
      <xdr:nvCxnSpPr>
        <xdr:cNvPr id="188" name="直線コネクタ 187"/>
        <xdr:cNvCxnSpPr/>
      </xdr:nvCxnSpPr>
      <xdr:spPr>
        <a:xfrm>
          <a:off x="3987800" y="96961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147574</xdr:rowOff>
    </xdr:from>
    <xdr:to>
      <xdr:col>19</xdr:col>
      <xdr:colOff>187325</xdr:colOff>
      <xdr:row>56</xdr:row>
      <xdr:rowOff>94996</xdr:rowOff>
    </xdr:to>
    <xdr:cxnSp macro="">
      <xdr:nvCxnSpPr>
        <xdr:cNvPr id="191" name="直線コネクタ 190"/>
        <xdr:cNvCxnSpPr/>
      </xdr:nvCxnSpPr>
      <xdr:spPr>
        <a:xfrm>
          <a:off x="3098800" y="95773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147574</xdr:rowOff>
    </xdr:from>
    <xdr:to>
      <xdr:col>15</xdr:col>
      <xdr:colOff>98425</xdr:colOff>
      <xdr:row>56</xdr:row>
      <xdr:rowOff>140716</xdr:rowOff>
    </xdr:to>
    <xdr:cxnSp macro="">
      <xdr:nvCxnSpPr>
        <xdr:cNvPr id="194" name="直線コネクタ 193"/>
        <xdr:cNvCxnSpPr/>
      </xdr:nvCxnSpPr>
      <xdr:spPr>
        <a:xfrm flipV="1">
          <a:off x="2209800" y="957732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113284</xdr:rowOff>
    </xdr:from>
    <xdr:to>
      <xdr:col>11</xdr:col>
      <xdr:colOff>9525</xdr:colOff>
      <xdr:row>56</xdr:row>
      <xdr:rowOff>140716</xdr:rowOff>
    </xdr:to>
    <xdr:cxnSp macro="">
      <xdr:nvCxnSpPr>
        <xdr:cNvPr id="197" name="直線コネクタ 196"/>
        <xdr:cNvCxnSpPr/>
      </xdr:nvCxnSpPr>
      <xdr:spPr>
        <a:xfrm>
          <a:off x="1320800" y="9714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117348</xdr:rowOff>
    </xdr:from>
    <xdr:to>
      <xdr:col>24</xdr:col>
      <xdr:colOff>76200</xdr:colOff>
      <xdr:row>57</xdr:row>
      <xdr:rowOff>47498</xdr:rowOff>
    </xdr:to>
    <xdr:sp macro="" textlink="">
      <xdr:nvSpPr>
        <xdr:cNvPr id="207" name="楕円 206"/>
        <xdr:cNvSpPr/>
      </xdr:nvSpPr>
      <xdr:spPr>
        <a:xfrm>
          <a:off x="4775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89425</xdr:rowOff>
    </xdr:from>
    <xdr:ext cx="762000" cy="259045"/>
    <xdr:sp macro="" textlink="">
      <xdr:nvSpPr>
        <xdr:cNvPr id="208" name="扶助費該当値テキスト"/>
        <xdr:cNvSpPr txBox="1"/>
      </xdr:nvSpPr>
      <xdr:spPr>
        <a:xfrm>
          <a:off x="4914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44196</xdr:rowOff>
    </xdr:from>
    <xdr:to>
      <xdr:col>20</xdr:col>
      <xdr:colOff>38100</xdr:colOff>
      <xdr:row>56</xdr:row>
      <xdr:rowOff>145796</xdr:rowOff>
    </xdr:to>
    <xdr:sp macro="" textlink="">
      <xdr:nvSpPr>
        <xdr:cNvPr id="209" name="楕円 208"/>
        <xdr:cNvSpPr/>
      </xdr:nvSpPr>
      <xdr:spPr>
        <a:xfrm>
          <a:off x="3937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130573</xdr:rowOff>
    </xdr:from>
    <xdr:ext cx="736600" cy="259045"/>
    <xdr:sp macro="" textlink="">
      <xdr:nvSpPr>
        <xdr:cNvPr id="210" name="テキスト ボックス 209"/>
        <xdr:cNvSpPr txBox="1"/>
      </xdr:nvSpPr>
      <xdr:spPr>
        <a:xfrm>
          <a:off x="3606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96774</xdr:rowOff>
    </xdr:from>
    <xdr:to>
      <xdr:col>15</xdr:col>
      <xdr:colOff>149225</xdr:colOff>
      <xdr:row>56</xdr:row>
      <xdr:rowOff>26924</xdr:rowOff>
    </xdr:to>
    <xdr:sp macro="" textlink="">
      <xdr:nvSpPr>
        <xdr:cNvPr id="211" name="楕円 210"/>
        <xdr:cNvSpPr/>
      </xdr:nvSpPr>
      <xdr:spPr>
        <a:xfrm>
          <a:off x="3048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37101</xdr:rowOff>
    </xdr:from>
    <xdr:ext cx="762000" cy="259045"/>
    <xdr:sp macro="" textlink="">
      <xdr:nvSpPr>
        <xdr:cNvPr id="212" name="テキスト ボックス 211"/>
        <xdr:cNvSpPr txBox="1"/>
      </xdr:nvSpPr>
      <xdr:spPr>
        <a:xfrm>
          <a:off x="2717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89916</xdr:rowOff>
    </xdr:from>
    <xdr:to>
      <xdr:col>11</xdr:col>
      <xdr:colOff>60325</xdr:colOff>
      <xdr:row>57</xdr:row>
      <xdr:rowOff>20066</xdr:rowOff>
    </xdr:to>
    <xdr:sp macro="" textlink="">
      <xdr:nvSpPr>
        <xdr:cNvPr id="213" name="楕円 212"/>
        <xdr:cNvSpPr/>
      </xdr:nvSpPr>
      <xdr:spPr>
        <a:xfrm>
          <a:off x="2159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4843</xdr:rowOff>
    </xdr:from>
    <xdr:ext cx="762000" cy="259045"/>
    <xdr:sp macro="" textlink="">
      <xdr:nvSpPr>
        <xdr:cNvPr id="214" name="テキスト ボックス 213"/>
        <xdr:cNvSpPr txBox="1"/>
      </xdr:nvSpPr>
      <xdr:spPr>
        <a:xfrm>
          <a:off x="1828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62484</xdr:rowOff>
    </xdr:from>
    <xdr:to>
      <xdr:col>6</xdr:col>
      <xdr:colOff>171450</xdr:colOff>
      <xdr:row>56</xdr:row>
      <xdr:rowOff>164084</xdr:rowOff>
    </xdr:to>
    <xdr:sp macro="" textlink="">
      <xdr:nvSpPr>
        <xdr:cNvPr id="215" name="楕円 214"/>
        <xdr:cNvSpPr/>
      </xdr:nvSpPr>
      <xdr:spPr>
        <a:xfrm>
          <a:off x="1270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148861</xdr:rowOff>
    </xdr:from>
    <xdr:ext cx="762000" cy="259045"/>
    <xdr:sp macro="" textlink="">
      <xdr:nvSpPr>
        <xdr:cNvPr id="216" name="テキスト ボックス 215"/>
        <xdr:cNvSpPr txBox="1"/>
      </xdr:nvSpPr>
      <xdr:spPr>
        <a:xfrm>
          <a:off x="939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a:t>
          </a:r>
          <a:r>
            <a:rPr kumimoji="1" lang="ja-JP" altLang="en-US" sz="1100">
              <a:solidFill>
                <a:schemeClr val="dk1"/>
              </a:solidFill>
              <a:effectLst/>
              <a:latin typeface="+mn-lt"/>
              <a:ea typeface="+mn-ea"/>
              <a:cs typeface="+mn-cs"/>
            </a:rPr>
            <a:t>は微増</a:t>
          </a:r>
          <a:r>
            <a:rPr kumimoji="1" lang="ja-JP" altLang="ja-JP" sz="1100">
              <a:solidFill>
                <a:schemeClr val="dk1"/>
              </a:solidFill>
              <a:effectLst/>
              <a:latin typeface="+mn-lt"/>
              <a:ea typeface="+mn-ea"/>
              <a:cs typeface="+mn-cs"/>
            </a:rPr>
            <a:t>傾向にあり、今年度は前年度と比較して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その他の経費を構成している「積立金」</a:t>
          </a:r>
          <a:r>
            <a:rPr kumimoji="1" lang="ja-JP" altLang="en-US" sz="1100">
              <a:solidFill>
                <a:schemeClr val="dk1"/>
              </a:solidFill>
              <a:effectLst/>
              <a:latin typeface="+mn-lt"/>
              <a:ea typeface="+mn-ea"/>
              <a:cs typeface="+mn-cs"/>
            </a:rPr>
            <a:t>や「繰出金」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増加したためである。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今後も「（新）集中改革プラン」をはじめとしたこれまでの諸改革の効果を持続させることにより、比率の適正化に努める。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73660</xdr:rowOff>
    </xdr:from>
    <xdr:to>
      <xdr:col>82</xdr:col>
      <xdr:colOff>107950</xdr:colOff>
      <xdr:row>54</xdr:row>
      <xdr:rowOff>104140</xdr:rowOff>
    </xdr:to>
    <xdr:cxnSp macro="">
      <xdr:nvCxnSpPr>
        <xdr:cNvPr id="249" name="直線コネクタ 248"/>
        <xdr:cNvCxnSpPr/>
      </xdr:nvCxnSpPr>
      <xdr:spPr>
        <a:xfrm>
          <a:off x="15671800" y="9331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43180</xdr:rowOff>
    </xdr:from>
    <xdr:to>
      <xdr:col>78</xdr:col>
      <xdr:colOff>69850</xdr:colOff>
      <xdr:row>54</xdr:row>
      <xdr:rowOff>73660</xdr:rowOff>
    </xdr:to>
    <xdr:cxnSp macro="">
      <xdr:nvCxnSpPr>
        <xdr:cNvPr id="252" name="直線コネクタ 251"/>
        <xdr:cNvCxnSpPr/>
      </xdr:nvCxnSpPr>
      <xdr:spPr>
        <a:xfrm>
          <a:off x="14782800" y="9301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35560</xdr:rowOff>
    </xdr:from>
    <xdr:to>
      <xdr:col>73</xdr:col>
      <xdr:colOff>180975</xdr:colOff>
      <xdr:row>54</xdr:row>
      <xdr:rowOff>43180</xdr:rowOff>
    </xdr:to>
    <xdr:cxnSp macro="">
      <xdr:nvCxnSpPr>
        <xdr:cNvPr id="255" name="直線コネクタ 254"/>
        <xdr:cNvCxnSpPr/>
      </xdr:nvCxnSpPr>
      <xdr:spPr>
        <a:xfrm>
          <a:off x="13893800" y="9293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149860</xdr:rowOff>
    </xdr:to>
    <xdr:cxnSp macro="">
      <xdr:nvCxnSpPr>
        <xdr:cNvPr id="258" name="直線コネクタ 257"/>
        <xdr:cNvCxnSpPr/>
      </xdr:nvCxnSpPr>
      <xdr:spPr>
        <a:xfrm flipV="1">
          <a:off x="13004800" y="9293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53340</xdr:rowOff>
    </xdr:from>
    <xdr:to>
      <xdr:col>82</xdr:col>
      <xdr:colOff>158750</xdr:colOff>
      <xdr:row>54</xdr:row>
      <xdr:rowOff>154940</xdr:rowOff>
    </xdr:to>
    <xdr:sp macro="" textlink="">
      <xdr:nvSpPr>
        <xdr:cNvPr id="268" name="楕円 267"/>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69867</xdr:rowOff>
    </xdr:from>
    <xdr:ext cx="762000" cy="259045"/>
    <xdr:sp macro="" textlink="">
      <xdr:nvSpPr>
        <xdr:cNvPr id="269" name="その他該当値テキスト"/>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22860</xdr:rowOff>
    </xdr:from>
    <xdr:to>
      <xdr:col>78</xdr:col>
      <xdr:colOff>120650</xdr:colOff>
      <xdr:row>54</xdr:row>
      <xdr:rowOff>124460</xdr:rowOff>
    </xdr:to>
    <xdr:sp macro="" textlink="">
      <xdr:nvSpPr>
        <xdr:cNvPr id="270" name="楕円 269"/>
        <xdr:cNvSpPr/>
      </xdr:nvSpPr>
      <xdr:spPr>
        <a:xfrm>
          <a:off x="15621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134637</xdr:rowOff>
    </xdr:from>
    <xdr:ext cx="736600" cy="259045"/>
    <xdr:sp macro="" textlink="">
      <xdr:nvSpPr>
        <xdr:cNvPr id="271" name="テキスト ボックス 270"/>
        <xdr:cNvSpPr txBox="1"/>
      </xdr:nvSpPr>
      <xdr:spPr>
        <a:xfrm>
          <a:off x="15290800" y="905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163830</xdr:rowOff>
    </xdr:from>
    <xdr:to>
      <xdr:col>74</xdr:col>
      <xdr:colOff>31750</xdr:colOff>
      <xdr:row>54</xdr:row>
      <xdr:rowOff>93980</xdr:rowOff>
    </xdr:to>
    <xdr:sp macro="" textlink="">
      <xdr:nvSpPr>
        <xdr:cNvPr id="272" name="楕円 271"/>
        <xdr:cNvSpPr/>
      </xdr:nvSpPr>
      <xdr:spPr>
        <a:xfrm>
          <a:off x="14732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104157</xdr:rowOff>
    </xdr:from>
    <xdr:ext cx="762000" cy="259045"/>
    <xdr:sp macro="" textlink="">
      <xdr:nvSpPr>
        <xdr:cNvPr id="273" name="テキスト ボックス 272"/>
        <xdr:cNvSpPr txBox="1"/>
      </xdr:nvSpPr>
      <xdr:spPr>
        <a:xfrm>
          <a:off x="14401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156210</xdr:rowOff>
    </xdr:from>
    <xdr:to>
      <xdr:col>69</xdr:col>
      <xdr:colOff>142875</xdr:colOff>
      <xdr:row>54</xdr:row>
      <xdr:rowOff>86360</xdr:rowOff>
    </xdr:to>
    <xdr:sp macro="" textlink="">
      <xdr:nvSpPr>
        <xdr:cNvPr id="274" name="楕円 273"/>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75" name="テキスト ボックス 274"/>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76" name="楕円 275"/>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77" name="テキスト ボックス 276"/>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低下傾向にあった比率は、平成２１年度に類似団体の平均値を下回ったが、今年度は前年度と比較すると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ポイント増加した。これは一部事務組合への負担金の増などが主な要因である。</a:t>
          </a:r>
        </a:p>
        <a:p>
          <a:r>
            <a:rPr kumimoji="1" lang="ja-JP" altLang="en-US" sz="1300">
              <a:latin typeface="ＭＳ Ｐゴシック" panose="020B0600070205080204" pitchFamily="50" charset="-128"/>
              <a:ea typeface="ＭＳ Ｐゴシック" panose="020B0600070205080204" pitchFamily="50" charset="-128"/>
            </a:rPr>
            <a:t>　今後も「（新）集中改革プラン」をはじめとしたこれまでの諸改革の効果を持続させることにより、比率の適正化に努める。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86995</xdr:rowOff>
    </xdr:from>
    <xdr:to>
      <xdr:col>82</xdr:col>
      <xdr:colOff>107950</xdr:colOff>
      <xdr:row>37</xdr:row>
      <xdr:rowOff>98425</xdr:rowOff>
    </xdr:to>
    <xdr:cxnSp macro="">
      <xdr:nvCxnSpPr>
        <xdr:cNvPr id="305" name="直線コネクタ 304"/>
        <xdr:cNvCxnSpPr/>
      </xdr:nvCxnSpPr>
      <xdr:spPr>
        <a:xfrm>
          <a:off x="15671800" y="64306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58420</xdr:rowOff>
    </xdr:from>
    <xdr:to>
      <xdr:col>78</xdr:col>
      <xdr:colOff>69850</xdr:colOff>
      <xdr:row>37</xdr:row>
      <xdr:rowOff>86995</xdr:rowOff>
    </xdr:to>
    <xdr:cxnSp macro="">
      <xdr:nvCxnSpPr>
        <xdr:cNvPr id="308" name="直線コネクタ 307"/>
        <xdr:cNvCxnSpPr/>
      </xdr:nvCxnSpPr>
      <xdr:spPr>
        <a:xfrm>
          <a:off x="14782800" y="6402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52705</xdr:rowOff>
    </xdr:from>
    <xdr:to>
      <xdr:col>73</xdr:col>
      <xdr:colOff>180975</xdr:colOff>
      <xdr:row>37</xdr:row>
      <xdr:rowOff>58420</xdr:rowOff>
    </xdr:to>
    <xdr:cxnSp macro="">
      <xdr:nvCxnSpPr>
        <xdr:cNvPr id="311" name="直線コネクタ 310"/>
        <xdr:cNvCxnSpPr/>
      </xdr:nvCxnSpPr>
      <xdr:spPr>
        <a:xfrm>
          <a:off x="13893800" y="6396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52705</xdr:rowOff>
    </xdr:to>
    <xdr:cxnSp macro="">
      <xdr:nvCxnSpPr>
        <xdr:cNvPr id="314" name="直線コネクタ 313"/>
        <xdr:cNvCxnSpPr/>
      </xdr:nvCxnSpPr>
      <xdr:spPr>
        <a:xfrm>
          <a:off x="13004800" y="62992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47625</xdr:rowOff>
    </xdr:from>
    <xdr:to>
      <xdr:col>82</xdr:col>
      <xdr:colOff>158750</xdr:colOff>
      <xdr:row>37</xdr:row>
      <xdr:rowOff>149225</xdr:rowOff>
    </xdr:to>
    <xdr:sp macro="" textlink="">
      <xdr:nvSpPr>
        <xdr:cNvPr id="324" name="楕円 323"/>
        <xdr:cNvSpPr/>
      </xdr:nvSpPr>
      <xdr:spPr>
        <a:xfrm>
          <a:off x="16459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64152</xdr:rowOff>
    </xdr:from>
    <xdr:ext cx="762000" cy="259045"/>
    <xdr:sp macro="" textlink="">
      <xdr:nvSpPr>
        <xdr:cNvPr id="325" name="補助費等該当値テキスト"/>
        <xdr:cNvSpPr txBox="1"/>
      </xdr:nvSpPr>
      <xdr:spPr>
        <a:xfrm>
          <a:off x="16598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36195</xdr:rowOff>
    </xdr:from>
    <xdr:to>
      <xdr:col>78</xdr:col>
      <xdr:colOff>120650</xdr:colOff>
      <xdr:row>37</xdr:row>
      <xdr:rowOff>137795</xdr:rowOff>
    </xdr:to>
    <xdr:sp macro="" textlink="">
      <xdr:nvSpPr>
        <xdr:cNvPr id="326" name="楕円 325"/>
        <xdr:cNvSpPr/>
      </xdr:nvSpPr>
      <xdr:spPr>
        <a:xfrm>
          <a:off x="15621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147972</xdr:rowOff>
    </xdr:from>
    <xdr:ext cx="736600" cy="259045"/>
    <xdr:sp macro="" textlink="">
      <xdr:nvSpPr>
        <xdr:cNvPr id="327" name="テキスト ボックス 326"/>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7620</xdr:rowOff>
    </xdr:from>
    <xdr:to>
      <xdr:col>74</xdr:col>
      <xdr:colOff>31750</xdr:colOff>
      <xdr:row>37</xdr:row>
      <xdr:rowOff>109220</xdr:rowOff>
    </xdr:to>
    <xdr:sp macro="" textlink="">
      <xdr:nvSpPr>
        <xdr:cNvPr id="328" name="楕円 327"/>
        <xdr:cNvSpPr/>
      </xdr:nvSpPr>
      <xdr:spPr>
        <a:xfrm>
          <a:off x="14732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29" name="テキスト ボックス 328"/>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xdr:rowOff>
    </xdr:from>
    <xdr:to>
      <xdr:col>69</xdr:col>
      <xdr:colOff>142875</xdr:colOff>
      <xdr:row>37</xdr:row>
      <xdr:rowOff>103505</xdr:rowOff>
    </xdr:to>
    <xdr:sp macro="" textlink="">
      <xdr:nvSpPr>
        <xdr:cNvPr id="330" name="楕円 329"/>
        <xdr:cNvSpPr/>
      </xdr:nvSpPr>
      <xdr:spPr>
        <a:xfrm>
          <a:off x="13843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113682</xdr:rowOff>
    </xdr:from>
    <xdr:ext cx="762000" cy="259045"/>
    <xdr:sp macro="" textlink="">
      <xdr:nvSpPr>
        <xdr:cNvPr id="331" name="テキスト ボックス 330"/>
        <xdr:cNvSpPr txBox="1"/>
      </xdr:nvSpPr>
      <xdr:spPr>
        <a:xfrm>
          <a:off x="13512800" y="611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2" name="楕円 331"/>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3" name="テキスト ボックス 332"/>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　類似団体と比較して大きく比率が上回っている。これは、急激な人口増に対応するため、公共施設やインフラの整備を比較的短期間に進めてきたことで、地方債の元利償還金が増加したことが主な要因である。</a:t>
          </a:r>
        </a:p>
        <a:p>
          <a:pPr rtl="0"/>
          <a:r>
            <a:rPr lang="ja-JP" altLang="en-US" sz="1100" b="0" i="0" u="none" strike="noStrike" baseline="0" smtClean="0">
              <a:solidFill>
                <a:schemeClr val="dk1"/>
              </a:solidFill>
              <a:latin typeface="+mn-lt"/>
              <a:ea typeface="+mn-ea"/>
              <a:cs typeface="+mn-cs"/>
            </a:rPr>
            <a:t>　今年度は前年度と比較して</a:t>
          </a:r>
          <a:r>
            <a:rPr lang="en-US" altLang="ja-JP" sz="1100" b="0" i="0" u="none" strike="noStrike" baseline="0" smtClean="0">
              <a:solidFill>
                <a:schemeClr val="dk1"/>
              </a:solidFill>
              <a:latin typeface="+mn-lt"/>
              <a:ea typeface="+mn-ea"/>
              <a:cs typeface="+mn-cs"/>
            </a:rPr>
            <a:t>0.3</a:t>
          </a:r>
          <a:r>
            <a:rPr lang="ja-JP" altLang="en-US" sz="1100" b="0" i="0" u="none" strike="noStrike" baseline="0" smtClean="0">
              <a:solidFill>
                <a:schemeClr val="dk1"/>
              </a:solidFill>
              <a:latin typeface="+mn-lt"/>
              <a:ea typeface="+mn-ea"/>
              <a:cs typeface="+mn-cs"/>
            </a:rPr>
            <a:t>ポイント減少したが、これはプライマリーバランスの黒字を維持しつつ着実に償還を進めている結果である。今後も、普通建設事業を平準化させ、地方債の発行を抑制し、引き続き比率の低減に努める。</a:t>
          </a:r>
        </a:p>
        <a:p>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81280</xdr:rowOff>
    </xdr:from>
    <xdr:to>
      <xdr:col>24</xdr:col>
      <xdr:colOff>25400</xdr:colOff>
      <xdr:row>80</xdr:row>
      <xdr:rowOff>94996</xdr:rowOff>
    </xdr:to>
    <xdr:cxnSp macro="">
      <xdr:nvCxnSpPr>
        <xdr:cNvPr id="363" name="直線コネクタ 362"/>
        <xdr:cNvCxnSpPr/>
      </xdr:nvCxnSpPr>
      <xdr:spPr>
        <a:xfrm flipV="1">
          <a:off x="3987800" y="137972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62992</xdr:rowOff>
    </xdr:from>
    <xdr:to>
      <xdr:col>19</xdr:col>
      <xdr:colOff>187325</xdr:colOff>
      <xdr:row>80</xdr:row>
      <xdr:rowOff>94996</xdr:rowOff>
    </xdr:to>
    <xdr:cxnSp macro="">
      <xdr:nvCxnSpPr>
        <xdr:cNvPr id="366" name="直線コネクタ 365"/>
        <xdr:cNvCxnSpPr/>
      </xdr:nvCxnSpPr>
      <xdr:spPr>
        <a:xfrm>
          <a:off x="3098800" y="137789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62992</xdr:rowOff>
    </xdr:from>
    <xdr:to>
      <xdr:col>15</xdr:col>
      <xdr:colOff>98425</xdr:colOff>
      <xdr:row>80</xdr:row>
      <xdr:rowOff>136144</xdr:rowOff>
    </xdr:to>
    <xdr:cxnSp macro="">
      <xdr:nvCxnSpPr>
        <xdr:cNvPr id="369" name="直線コネクタ 368"/>
        <xdr:cNvCxnSpPr/>
      </xdr:nvCxnSpPr>
      <xdr:spPr>
        <a:xfrm flipV="1">
          <a:off x="2209800" y="137789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136144</xdr:rowOff>
    </xdr:from>
    <xdr:to>
      <xdr:col>11</xdr:col>
      <xdr:colOff>9525</xdr:colOff>
      <xdr:row>81</xdr:row>
      <xdr:rowOff>5842</xdr:rowOff>
    </xdr:to>
    <xdr:cxnSp macro="">
      <xdr:nvCxnSpPr>
        <xdr:cNvPr id="372" name="直線コネクタ 371"/>
        <xdr:cNvCxnSpPr/>
      </xdr:nvCxnSpPr>
      <xdr:spPr>
        <a:xfrm flipV="1">
          <a:off x="1320800" y="138521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30480</xdr:rowOff>
    </xdr:from>
    <xdr:to>
      <xdr:col>24</xdr:col>
      <xdr:colOff>76200</xdr:colOff>
      <xdr:row>80</xdr:row>
      <xdr:rowOff>132080</xdr:rowOff>
    </xdr:to>
    <xdr:sp macro="" textlink="">
      <xdr:nvSpPr>
        <xdr:cNvPr id="382" name="楕円 381"/>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110507</xdr:rowOff>
    </xdr:from>
    <xdr:ext cx="762000" cy="259045"/>
    <xdr:sp macro="" textlink="">
      <xdr:nvSpPr>
        <xdr:cNvPr id="383" name="公債費該当値テキスト"/>
        <xdr:cNvSpPr txBox="1"/>
      </xdr:nvSpPr>
      <xdr:spPr>
        <a:xfrm>
          <a:off x="4914900" y="1365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44196</xdr:rowOff>
    </xdr:from>
    <xdr:to>
      <xdr:col>20</xdr:col>
      <xdr:colOff>38100</xdr:colOff>
      <xdr:row>80</xdr:row>
      <xdr:rowOff>145796</xdr:rowOff>
    </xdr:to>
    <xdr:sp macro="" textlink="">
      <xdr:nvSpPr>
        <xdr:cNvPr id="384" name="楕円 383"/>
        <xdr:cNvSpPr/>
      </xdr:nvSpPr>
      <xdr:spPr>
        <a:xfrm>
          <a:off x="3937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130573</xdr:rowOff>
    </xdr:from>
    <xdr:ext cx="736600" cy="259045"/>
    <xdr:sp macro="" textlink="">
      <xdr:nvSpPr>
        <xdr:cNvPr id="385" name="テキスト ボックス 384"/>
        <xdr:cNvSpPr txBox="1"/>
      </xdr:nvSpPr>
      <xdr:spPr>
        <a:xfrm>
          <a:off x="3606800" y="1384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12192</xdr:rowOff>
    </xdr:from>
    <xdr:to>
      <xdr:col>15</xdr:col>
      <xdr:colOff>149225</xdr:colOff>
      <xdr:row>80</xdr:row>
      <xdr:rowOff>113792</xdr:rowOff>
    </xdr:to>
    <xdr:sp macro="" textlink="">
      <xdr:nvSpPr>
        <xdr:cNvPr id="386" name="楕円 385"/>
        <xdr:cNvSpPr/>
      </xdr:nvSpPr>
      <xdr:spPr>
        <a:xfrm>
          <a:off x="3048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98569</xdr:rowOff>
    </xdr:from>
    <xdr:ext cx="762000" cy="259045"/>
    <xdr:sp macro="" textlink="">
      <xdr:nvSpPr>
        <xdr:cNvPr id="387" name="テキスト ボックス 386"/>
        <xdr:cNvSpPr txBox="1"/>
      </xdr:nvSpPr>
      <xdr:spPr>
        <a:xfrm>
          <a:off x="2717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85344</xdr:rowOff>
    </xdr:from>
    <xdr:to>
      <xdr:col>11</xdr:col>
      <xdr:colOff>60325</xdr:colOff>
      <xdr:row>81</xdr:row>
      <xdr:rowOff>15494</xdr:rowOff>
    </xdr:to>
    <xdr:sp macro="" textlink="">
      <xdr:nvSpPr>
        <xdr:cNvPr id="388" name="楕円 387"/>
        <xdr:cNvSpPr/>
      </xdr:nvSpPr>
      <xdr:spPr>
        <a:xfrm>
          <a:off x="2159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271</xdr:rowOff>
    </xdr:from>
    <xdr:ext cx="762000" cy="259045"/>
    <xdr:sp macro="" textlink="">
      <xdr:nvSpPr>
        <xdr:cNvPr id="389" name="テキスト ボックス 388"/>
        <xdr:cNvSpPr txBox="1"/>
      </xdr:nvSpPr>
      <xdr:spPr>
        <a:xfrm>
          <a:off x="1828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126492</xdr:rowOff>
    </xdr:from>
    <xdr:to>
      <xdr:col>6</xdr:col>
      <xdr:colOff>171450</xdr:colOff>
      <xdr:row>81</xdr:row>
      <xdr:rowOff>56642</xdr:rowOff>
    </xdr:to>
    <xdr:sp macro="" textlink="">
      <xdr:nvSpPr>
        <xdr:cNvPr id="390" name="楕円 389"/>
        <xdr:cNvSpPr/>
      </xdr:nvSpPr>
      <xdr:spPr>
        <a:xfrm>
          <a:off x="1270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41419</xdr:rowOff>
    </xdr:from>
    <xdr:ext cx="762000" cy="259045"/>
    <xdr:sp macro="" textlink="">
      <xdr:nvSpPr>
        <xdr:cNvPr id="391" name="テキスト ボックス 390"/>
        <xdr:cNvSpPr txBox="1"/>
      </xdr:nvSpPr>
      <xdr:spPr>
        <a:xfrm>
          <a:off x="939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比率は類似団体を下回っており、今年度も</a:t>
          </a:r>
          <a:r>
            <a:rPr kumimoji="1" lang="en-US" altLang="ja-JP" sz="1300">
              <a:latin typeface="ＭＳ Ｐゴシック" panose="020B0600070205080204" pitchFamily="50" charset="-128"/>
              <a:ea typeface="ＭＳ Ｐゴシック" panose="020B0600070205080204" pitchFamily="50" charset="-128"/>
            </a:rPr>
            <a:t>70.3</a:t>
          </a:r>
          <a:r>
            <a:rPr kumimoji="1" lang="ja-JP" altLang="en-US" sz="1300">
              <a:latin typeface="ＭＳ Ｐゴシック" panose="020B0600070205080204" pitchFamily="50" charset="-128"/>
              <a:ea typeface="ＭＳ Ｐゴシック" panose="020B0600070205080204" pitchFamily="50" charset="-128"/>
            </a:rPr>
            <a:t>ポイントで全国平均・滋賀県平均も下回っている。これは、これまでの諸改革の効果によるものである。</a:t>
          </a:r>
        </a:p>
        <a:p>
          <a:r>
            <a:rPr kumimoji="1" lang="ja-JP" altLang="en-US" sz="1300">
              <a:latin typeface="ＭＳ Ｐゴシック" panose="020B0600070205080204" pitchFamily="50" charset="-128"/>
              <a:ea typeface="ＭＳ Ｐゴシック" panose="020B0600070205080204" pitchFamily="50" charset="-128"/>
            </a:rPr>
            <a:t>　公債費については、地方債の発行を抑制し比率の低減に努め、公債費以外の経費についても「（新）集中改革プラン」をはじめとしたこれまでの諸改革の効果を持続させることにより、比率の適正化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43180</xdr:rowOff>
    </xdr:to>
    <xdr:cxnSp macro="">
      <xdr:nvCxnSpPr>
        <xdr:cNvPr id="424" name="直線コネクタ 423"/>
        <xdr:cNvCxnSpPr/>
      </xdr:nvCxnSpPr>
      <xdr:spPr>
        <a:xfrm>
          <a:off x="15671800" y="128143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25" name="公債費以外平均値テキスト"/>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88900</xdr:rowOff>
    </xdr:from>
    <xdr:to>
      <xdr:col>78</xdr:col>
      <xdr:colOff>69850</xdr:colOff>
      <xdr:row>74</xdr:row>
      <xdr:rowOff>127000</xdr:rowOff>
    </xdr:to>
    <xdr:cxnSp macro="">
      <xdr:nvCxnSpPr>
        <xdr:cNvPr id="427" name="直線コネクタ 426"/>
        <xdr:cNvCxnSpPr/>
      </xdr:nvCxnSpPr>
      <xdr:spPr>
        <a:xfrm>
          <a:off x="14782800" y="1277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5080</xdr:rowOff>
    </xdr:from>
    <xdr:to>
      <xdr:col>73</xdr:col>
      <xdr:colOff>180975</xdr:colOff>
      <xdr:row>74</xdr:row>
      <xdr:rowOff>88900</xdr:rowOff>
    </xdr:to>
    <xdr:cxnSp macro="">
      <xdr:nvCxnSpPr>
        <xdr:cNvPr id="430" name="直線コネクタ 429"/>
        <xdr:cNvCxnSpPr/>
      </xdr:nvCxnSpPr>
      <xdr:spPr>
        <a:xfrm>
          <a:off x="13893800" y="12692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1" name="フローチャート: 判断 430"/>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2" name="テキスト ボックス 431"/>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74</xdr:row>
      <xdr:rowOff>5080</xdr:rowOff>
    </xdr:to>
    <xdr:cxnSp macro="">
      <xdr:nvCxnSpPr>
        <xdr:cNvPr id="433" name="直線コネクタ 432"/>
        <xdr:cNvCxnSpPr/>
      </xdr:nvCxnSpPr>
      <xdr:spPr>
        <a:xfrm>
          <a:off x="13004800" y="12631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4" name="フローチャート: 判断 433"/>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5" name="テキスト ボックス 434"/>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6" name="フローチャート: 判断 435"/>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7" name="テキスト ボックス 436"/>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163830</xdr:rowOff>
    </xdr:from>
    <xdr:to>
      <xdr:col>82</xdr:col>
      <xdr:colOff>158750</xdr:colOff>
      <xdr:row>75</xdr:row>
      <xdr:rowOff>93980</xdr:rowOff>
    </xdr:to>
    <xdr:sp macro="" textlink="">
      <xdr:nvSpPr>
        <xdr:cNvPr id="443" name="楕円 442"/>
        <xdr:cNvSpPr/>
      </xdr:nvSpPr>
      <xdr:spPr>
        <a:xfrm>
          <a:off x="16459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72407</xdr:rowOff>
    </xdr:from>
    <xdr:ext cx="762000" cy="259045"/>
    <xdr:sp macro="" textlink="">
      <xdr:nvSpPr>
        <xdr:cNvPr id="444" name="公債費以外該当値テキスト"/>
        <xdr:cNvSpPr txBox="1"/>
      </xdr:nvSpPr>
      <xdr:spPr>
        <a:xfrm>
          <a:off x="16598900" y="127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45" name="楕円 444"/>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46" name="テキスト ボックス 445"/>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38100</xdr:rowOff>
    </xdr:from>
    <xdr:to>
      <xdr:col>74</xdr:col>
      <xdr:colOff>31750</xdr:colOff>
      <xdr:row>74</xdr:row>
      <xdr:rowOff>139700</xdr:rowOff>
    </xdr:to>
    <xdr:sp macro="" textlink="">
      <xdr:nvSpPr>
        <xdr:cNvPr id="447" name="楕円 446"/>
        <xdr:cNvSpPr/>
      </xdr:nvSpPr>
      <xdr:spPr>
        <a:xfrm>
          <a:off x="14732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149877</xdr:rowOff>
    </xdr:from>
    <xdr:ext cx="762000" cy="259045"/>
    <xdr:sp macro="" textlink="">
      <xdr:nvSpPr>
        <xdr:cNvPr id="448" name="テキスト ボックス 447"/>
        <xdr:cNvSpPr txBox="1"/>
      </xdr:nvSpPr>
      <xdr:spPr>
        <a:xfrm>
          <a:off x="14401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125730</xdr:rowOff>
    </xdr:from>
    <xdr:to>
      <xdr:col>69</xdr:col>
      <xdr:colOff>142875</xdr:colOff>
      <xdr:row>74</xdr:row>
      <xdr:rowOff>55880</xdr:rowOff>
    </xdr:to>
    <xdr:sp macro="" textlink="">
      <xdr:nvSpPr>
        <xdr:cNvPr id="449" name="楕円 448"/>
        <xdr:cNvSpPr/>
      </xdr:nvSpPr>
      <xdr:spPr>
        <a:xfrm>
          <a:off x="13843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66057</xdr:rowOff>
    </xdr:from>
    <xdr:ext cx="762000" cy="259045"/>
    <xdr:sp macro="" textlink="">
      <xdr:nvSpPr>
        <xdr:cNvPr id="450" name="テキスト ボックス 449"/>
        <xdr:cNvSpPr txBox="1"/>
      </xdr:nvSpPr>
      <xdr:spPr>
        <a:xfrm>
          <a:off x="13512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51" name="楕円 450"/>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52" name="テキスト ボックス 451"/>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40799</xdr:rowOff>
    </xdr:from>
    <xdr:to>
      <xdr:col>29</xdr:col>
      <xdr:colOff>127000</xdr:colOff>
      <xdr:row>17</xdr:row>
      <xdr:rowOff>48457</xdr:rowOff>
    </xdr:to>
    <xdr:cxnSp macro="">
      <xdr:nvCxnSpPr>
        <xdr:cNvPr id="50" name="直線コネクタ 49"/>
        <xdr:cNvCxnSpPr/>
      </xdr:nvCxnSpPr>
      <xdr:spPr bwMode="auto">
        <a:xfrm>
          <a:off x="5003800" y="3003074"/>
          <a:ext cx="647700" cy="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40799</xdr:rowOff>
    </xdr:from>
    <xdr:to>
      <xdr:col>26</xdr:col>
      <xdr:colOff>50800</xdr:colOff>
      <xdr:row>17</xdr:row>
      <xdr:rowOff>45333</xdr:rowOff>
    </xdr:to>
    <xdr:cxnSp macro="">
      <xdr:nvCxnSpPr>
        <xdr:cNvPr id="53" name="直線コネクタ 52"/>
        <xdr:cNvCxnSpPr/>
      </xdr:nvCxnSpPr>
      <xdr:spPr bwMode="auto">
        <a:xfrm flipV="1">
          <a:off x="4305300" y="3003074"/>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45333</xdr:rowOff>
    </xdr:from>
    <xdr:to>
      <xdr:col>22</xdr:col>
      <xdr:colOff>114300</xdr:colOff>
      <xdr:row>17</xdr:row>
      <xdr:rowOff>121266</xdr:rowOff>
    </xdr:to>
    <xdr:cxnSp macro="">
      <xdr:nvCxnSpPr>
        <xdr:cNvPr id="56" name="直線コネクタ 55"/>
        <xdr:cNvCxnSpPr/>
      </xdr:nvCxnSpPr>
      <xdr:spPr bwMode="auto">
        <a:xfrm flipV="1">
          <a:off x="3606800" y="3007608"/>
          <a:ext cx="698500" cy="75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121266</xdr:rowOff>
    </xdr:from>
    <xdr:to>
      <xdr:col>18</xdr:col>
      <xdr:colOff>177800</xdr:colOff>
      <xdr:row>17</xdr:row>
      <xdr:rowOff>154375</xdr:rowOff>
    </xdr:to>
    <xdr:cxnSp macro="">
      <xdr:nvCxnSpPr>
        <xdr:cNvPr id="59" name="直線コネクタ 58"/>
        <xdr:cNvCxnSpPr/>
      </xdr:nvCxnSpPr>
      <xdr:spPr bwMode="auto">
        <a:xfrm flipV="1">
          <a:off x="2908300" y="3083541"/>
          <a:ext cx="698500" cy="3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169107</xdr:rowOff>
    </xdr:from>
    <xdr:to>
      <xdr:col>29</xdr:col>
      <xdr:colOff>177800</xdr:colOff>
      <xdr:row>17</xdr:row>
      <xdr:rowOff>99257</xdr:rowOff>
    </xdr:to>
    <xdr:sp macro="" textlink="">
      <xdr:nvSpPr>
        <xdr:cNvPr id="69" name="楕円 68"/>
        <xdr:cNvSpPr/>
      </xdr:nvSpPr>
      <xdr:spPr bwMode="auto">
        <a:xfrm>
          <a:off x="5600700" y="295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141184</xdr:rowOff>
    </xdr:from>
    <xdr:ext cx="762000" cy="259045"/>
    <xdr:sp macro="" textlink="">
      <xdr:nvSpPr>
        <xdr:cNvPr id="70" name="人口1人当たり決算額の推移該当値テキスト130"/>
        <xdr:cNvSpPr txBox="1"/>
      </xdr:nvSpPr>
      <xdr:spPr>
        <a:xfrm>
          <a:off x="5740400" y="293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161449</xdr:rowOff>
    </xdr:from>
    <xdr:to>
      <xdr:col>26</xdr:col>
      <xdr:colOff>101600</xdr:colOff>
      <xdr:row>17</xdr:row>
      <xdr:rowOff>91599</xdr:rowOff>
    </xdr:to>
    <xdr:sp macro="" textlink="">
      <xdr:nvSpPr>
        <xdr:cNvPr id="71" name="楕円 70"/>
        <xdr:cNvSpPr/>
      </xdr:nvSpPr>
      <xdr:spPr bwMode="auto">
        <a:xfrm>
          <a:off x="4953000" y="2952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76376</xdr:rowOff>
    </xdr:from>
    <xdr:ext cx="736600" cy="259045"/>
    <xdr:sp macro="" textlink="">
      <xdr:nvSpPr>
        <xdr:cNvPr id="72" name="テキスト ボックス 71"/>
        <xdr:cNvSpPr txBox="1"/>
      </xdr:nvSpPr>
      <xdr:spPr>
        <a:xfrm>
          <a:off x="4622800" y="3038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165983</xdr:rowOff>
    </xdr:from>
    <xdr:to>
      <xdr:col>22</xdr:col>
      <xdr:colOff>165100</xdr:colOff>
      <xdr:row>17</xdr:row>
      <xdr:rowOff>96133</xdr:rowOff>
    </xdr:to>
    <xdr:sp macro="" textlink="">
      <xdr:nvSpPr>
        <xdr:cNvPr id="73" name="楕円 72"/>
        <xdr:cNvSpPr/>
      </xdr:nvSpPr>
      <xdr:spPr bwMode="auto">
        <a:xfrm>
          <a:off x="4254500" y="295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80910</xdr:rowOff>
    </xdr:from>
    <xdr:ext cx="762000" cy="259045"/>
    <xdr:sp macro="" textlink="">
      <xdr:nvSpPr>
        <xdr:cNvPr id="74" name="テキスト ボックス 73"/>
        <xdr:cNvSpPr txBox="1"/>
      </xdr:nvSpPr>
      <xdr:spPr>
        <a:xfrm>
          <a:off x="3924300" y="3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70466</xdr:rowOff>
    </xdr:from>
    <xdr:to>
      <xdr:col>19</xdr:col>
      <xdr:colOff>38100</xdr:colOff>
      <xdr:row>18</xdr:row>
      <xdr:rowOff>616</xdr:rowOff>
    </xdr:to>
    <xdr:sp macro="" textlink="">
      <xdr:nvSpPr>
        <xdr:cNvPr id="75" name="楕円 74"/>
        <xdr:cNvSpPr/>
      </xdr:nvSpPr>
      <xdr:spPr bwMode="auto">
        <a:xfrm>
          <a:off x="3556000" y="303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156843</xdr:rowOff>
    </xdr:from>
    <xdr:ext cx="762000" cy="259045"/>
    <xdr:sp macro="" textlink="">
      <xdr:nvSpPr>
        <xdr:cNvPr id="76" name="テキスト ボックス 75"/>
        <xdr:cNvSpPr txBox="1"/>
      </xdr:nvSpPr>
      <xdr:spPr>
        <a:xfrm>
          <a:off x="3225800" y="311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103575</xdr:rowOff>
    </xdr:from>
    <xdr:to>
      <xdr:col>15</xdr:col>
      <xdr:colOff>101600</xdr:colOff>
      <xdr:row>18</xdr:row>
      <xdr:rowOff>33725</xdr:rowOff>
    </xdr:to>
    <xdr:sp macro="" textlink="">
      <xdr:nvSpPr>
        <xdr:cNvPr id="77" name="楕円 76"/>
        <xdr:cNvSpPr/>
      </xdr:nvSpPr>
      <xdr:spPr bwMode="auto">
        <a:xfrm>
          <a:off x="2857500" y="3065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18502</xdr:rowOff>
    </xdr:from>
    <xdr:ext cx="762000" cy="259045"/>
    <xdr:sp macro="" textlink="">
      <xdr:nvSpPr>
        <xdr:cNvPr id="78" name="テキスト ボックス 77"/>
        <xdr:cNvSpPr txBox="1"/>
      </xdr:nvSpPr>
      <xdr:spPr>
        <a:xfrm>
          <a:off x="2527300" y="31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15117</xdr:rowOff>
    </xdr:from>
    <xdr:to>
      <xdr:col>29</xdr:col>
      <xdr:colOff>127000</xdr:colOff>
      <xdr:row>34</xdr:row>
      <xdr:rowOff>86375</xdr:rowOff>
    </xdr:to>
    <xdr:cxnSp macro="">
      <xdr:nvCxnSpPr>
        <xdr:cNvPr id="113" name="直線コネクタ 112"/>
        <xdr:cNvCxnSpPr/>
      </xdr:nvCxnSpPr>
      <xdr:spPr bwMode="auto">
        <a:xfrm flipV="1">
          <a:off x="5003800" y="6282567"/>
          <a:ext cx="647700" cy="7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12243</xdr:rowOff>
    </xdr:from>
    <xdr:to>
      <xdr:col>26</xdr:col>
      <xdr:colOff>50800</xdr:colOff>
      <xdr:row>34</xdr:row>
      <xdr:rowOff>86375</xdr:rowOff>
    </xdr:to>
    <xdr:cxnSp macro="">
      <xdr:nvCxnSpPr>
        <xdr:cNvPr id="116" name="直線コネクタ 115"/>
        <xdr:cNvCxnSpPr/>
      </xdr:nvCxnSpPr>
      <xdr:spPr bwMode="auto">
        <a:xfrm>
          <a:off x="4305300" y="6279693"/>
          <a:ext cx="698500" cy="74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12243</xdr:rowOff>
    </xdr:from>
    <xdr:to>
      <xdr:col>22</xdr:col>
      <xdr:colOff>114300</xdr:colOff>
      <xdr:row>34</xdr:row>
      <xdr:rowOff>40328</xdr:rowOff>
    </xdr:to>
    <xdr:cxnSp macro="">
      <xdr:nvCxnSpPr>
        <xdr:cNvPr id="119" name="直線コネクタ 118"/>
        <xdr:cNvCxnSpPr/>
      </xdr:nvCxnSpPr>
      <xdr:spPr bwMode="auto">
        <a:xfrm flipV="1">
          <a:off x="3606800" y="6279693"/>
          <a:ext cx="698500" cy="2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324510</xdr:rowOff>
    </xdr:from>
    <xdr:to>
      <xdr:col>18</xdr:col>
      <xdr:colOff>177800</xdr:colOff>
      <xdr:row>34</xdr:row>
      <xdr:rowOff>40328</xdr:rowOff>
    </xdr:to>
    <xdr:cxnSp macro="">
      <xdr:nvCxnSpPr>
        <xdr:cNvPr id="122" name="直線コネクタ 121"/>
        <xdr:cNvCxnSpPr/>
      </xdr:nvCxnSpPr>
      <xdr:spPr bwMode="auto">
        <a:xfrm>
          <a:off x="2908300" y="6249060"/>
          <a:ext cx="698500" cy="5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307217</xdr:rowOff>
    </xdr:from>
    <xdr:to>
      <xdr:col>29</xdr:col>
      <xdr:colOff>177800</xdr:colOff>
      <xdr:row>34</xdr:row>
      <xdr:rowOff>65917</xdr:rowOff>
    </xdr:to>
    <xdr:sp macro="" textlink="">
      <xdr:nvSpPr>
        <xdr:cNvPr id="132" name="楕円 131"/>
        <xdr:cNvSpPr/>
      </xdr:nvSpPr>
      <xdr:spPr bwMode="auto">
        <a:xfrm>
          <a:off x="5600700" y="623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152294</xdr:rowOff>
    </xdr:from>
    <xdr:ext cx="762000" cy="259045"/>
    <xdr:sp macro="" textlink="">
      <xdr:nvSpPr>
        <xdr:cNvPr id="133" name="人口1人当たり決算額の推移該当値テキスト445"/>
        <xdr:cNvSpPr txBox="1"/>
      </xdr:nvSpPr>
      <xdr:spPr>
        <a:xfrm>
          <a:off x="5740400" y="607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35575</xdr:rowOff>
    </xdr:from>
    <xdr:to>
      <xdr:col>26</xdr:col>
      <xdr:colOff>101600</xdr:colOff>
      <xdr:row>34</xdr:row>
      <xdr:rowOff>137175</xdr:rowOff>
    </xdr:to>
    <xdr:sp macro="" textlink="">
      <xdr:nvSpPr>
        <xdr:cNvPr id="134" name="楕円 133"/>
        <xdr:cNvSpPr/>
      </xdr:nvSpPr>
      <xdr:spPr bwMode="auto">
        <a:xfrm>
          <a:off x="4953000" y="630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147352</xdr:rowOff>
    </xdr:from>
    <xdr:ext cx="736600" cy="259045"/>
    <xdr:sp macro="" textlink="">
      <xdr:nvSpPr>
        <xdr:cNvPr id="135" name="テキスト ボックス 134"/>
        <xdr:cNvSpPr txBox="1"/>
      </xdr:nvSpPr>
      <xdr:spPr>
        <a:xfrm>
          <a:off x="4622800" y="607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304343</xdr:rowOff>
    </xdr:from>
    <xdr:to>
      <xdr:col>22</xdr:col>
      <xdr:colOff>165100</xdr:colOff>
      <xdr:row>34</xdr:row>
      <xdr:rowOff>63043</xdr:rowOff>
    </xdr:to>
    <xdr:sp macro="" textlink="">
      <xdr:nvSpPr>
        <xdr:cNvPr id="136" name="楕円 135"/>
        <xdr:cNvSpPr/>
      </xdr:nvSpPr>
      <xdr:spPr bwMode="auto">
        <a:xfrm>
          <a:off x="4254500" y="622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73220</xdr:rowOff>
    </xdr:from>
    <xdr:ext cx="762000" cy="259045"/>
    <xdr:sp macro="" textlink="">
      <xdr:nvSpPr>
        <xdr:cNvPr id="137" name="テキスト ボックス 136"/>
        <xdr:cNvSpPr txBox="1"/>
      </xdr:nvSpPr>
      <xdr:spPr>
        <a:xfrm>
          <a:off x="3924300" y="599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332428</xdr:rowOff>
    </xdr:from>
    <xdr:to>
      <xdr:col>19</xdr:col>
      <xdr:colOff>38100</xdr:colOff>
      <xdr:row>34</xdr:row>
      <xdr:rowOff>91128</xdr:rowOff>
    </xdr:to>
    <xdr:sp macro="" textlink="">
      <xdr:nvSpPr>
        <xdr:cNvPr id="138" name="楕円 137"/>
        <xdr:cNvSpPr/>
      </xdr:nvSpPr>
      <xdr:spPr bwMode="auto">
        <a:xfrm>
          <a:off x="3556000" y="625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101305</xdr:rowOff>
    </xdr:from>
    <xdr:ext cx="762000" cy="259045"/>
    <xdr:sp macro="" textlink="">
      <xdr:nvSpPr>
        <xdr:cNvPr id="139" name="テキスト ボックス 138"/>
        <xdr:cNvSpPr txBox="1"/>
      </xdr:nvSpPr>
      <xdr:spPr>
        <a:xfrm>
          <a:off x="3225800" y="602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273710</xdr:rowOff>
    </xdr:from>
    <xdr:to>
      <xdr:col>15</xdr:col>
      <xdr:colOff>101600</xdr:colOff>
      <xdr:row>34</xdr:row>
      <xdr:rowOff>32410</xdr:rowOff>
    </xdr:to>
    <xdr:sp macro="" textlink="">
      <xdr:nvSpPr>
        <xdr:cNvPr id="140" name="楕円 139"/>
        <xdr:cNvSpPr/>
      </xdr:nvSpPr>
      <xdr:spPr bwMode="auto">
        <a:xfrm>
          <a:off x="2857500" y="619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42587</xdr:rowOff>
    </xdr:from>
    <xdr:ext cx="762000" cy="259045"/>
    <xdr:sp macro="" textlink="">
      <xdr:nvSpPr>
        <xdr:cNvPr id="141" name="テキスト ボックス 140"/>
        <xdr:cNvSpPr txBox="1"/>
      </xdr:nvSpPr>
      <xdr:spPr>
        <a:xfrm>
          <a:off x="2527300" y="59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68,882
67,774
52.69
27,501,150
26,942,918
426,662
13,855,521
45,612,142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99809</xdr:rowOff>
    </xdr:from>
    <xdr:to>
      <xdr:col>24</xdr:col>
      <xdr:colOff>63500</xdr:colOff>
      <xdr:row>37</xdr:row>
      <xdr:rowOff>107353</xdr:rowOff>
    </xdr:to>
    <xdr:cxnSp macro="">
      <xdr:nvCxnSpPr>
        <xdr:cNvPr id="59" name="直線コネクタ 58"/>
        <xdr:cNvCxnSpPr/>
      </xdr:nvCxnSpPr>
      <xdr:spPr>
        <a:xfrm>
          <a:off x="3797300" y="6443459"/>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87259</xdr:rowOff>
    </xdr:from>
    <xdr:to>
      <xdr:col>19</xdr:col>
      <xdr:colOff>177800</xdr:colOff>
      <xdr:row>37</xdr:row>
      <xdr:rowOff>99809</xdr:rowOff>
    </xdr:to>
    <xdr:cxnSp macro="">
      <xdr:nvCxnSpPr>
        <xdr:cNvPr id="62" name="直線コネクタ 61"/>
        <xdr:cNvCxnSpPr/>
      </xdr:nvCxnSpPr>
      <xdr:spPr>
        <a:xfrm>
          <a:off x="2908300" y="6430909"/>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87259</xdr:rowOff>
    </xdr:from>
    <xdr:to>
      <xdr:col>15</xdr:col>
      <xdr:colOff>50800</xdr:colOff>
      <xdr:row>37</xdr:row>
      <xdr:rowOff>133436</xdr:rowOff>
    </xdr:to>
    <xdr:cxnSp macro="">
      <xdr:nvCxnSpPr>
        <xdr:cNvPr id="65" name="直線コネクタ 64"/>
        <xdr:cNvCxnSpPr/>
      </xdr:nvCxnSpPr>
      <xdr:spPr>
        <a:xfrm flipV="1">
          <a:off x="2019300" y="6430909"/>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133436</xdr:rowOff>
    </xdr:from>
    <xdr:to>
      <xdr:col>10</xdr:col>
      <xdr:colOff>114300</xdr:colOff>
      <xdr:row>37</xdr:row>
      <xdr:rowOff>149713</xdr:rowOff>
    </xdr:to>
    <xdr:cxnSp macro="">
      <xdr:nvCxnSpPr>
        <xdr:cNvPr id="68" name="直線コネクタ 67"/>
        <xdr:cNvCxnSpPr/>
      </xdr:nvCxnSpPr>
      <xdr:spPr>
        <a:xfrm flipV="1">
          <a:off x="1130300" y="6477086"/>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56553</xdr:rowOff>
    </xdr:from>
    <xdr:to>
      <xdr:col>24</xdr:col>
      <xdr:colOff>114300</xdr:colOff>
      <xdr:row>37</xdr:row>
      <xdr:rowOff>158153</xdr:rowOff>
    </xdr:to>
    <xdr:sp macro="" textlink="">
      <xdr:nvSpPr>
        <xdr:cNvPr id="78" name="楕円 77"/>
        <xdr:cNvSpPr/>
      </xdr:nvSpPr>
      <xdr:spPr>
        <a:xfrm>
          <a:off x="4584700" y="640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34980</xdr:rowOff>
    </xdr:from>
    <xdr:ext cx="534377" cy="259045"/>
    <xdr:sp macro="" textlink="">
      <xdr:nvSpPr>
        <xdr:cNvPr id="79" name="人件費該当値テキスト"/>
        <xdr:cNvSpPr txBox="1"/>
      </xdr:nvSpPr>
      <xdr:spPr>
        <a:xfrm>
          <a:off x="4686300" y="637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49009</xdr:rowOff>
    </xdr:from>
    <xdr:to>
      <xdr:col>20</xdr:col>
      <xdr:colOff>38100</xdr:colOff>
      <xdr:row>37</xdr:row>
      <xdr:rowOff>150609</xdr:rowOff>
    </xdr:to>
    <xdr:sp macro="" textlink="">
      <xdr:nvSpPr>
        <xdr:cNvPr id="80" name="楕円 79"/>
        <xdr:cNvSpPr/>
      </xdr:nvSpPr>
      <xdr:spPr>
        <a:xfrm>
          <a:off x="3746500" y="6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141736</xdr:rowOff>
    </xdr:from>
    <xdr:ext cx="534377" cy="259045"/>
    <xdr:sp macro="" textlink="">
      <xdr:nvSpPr>
        <xdr:cNvPr id="81" name="テキスト ボックス 80"/>
        <xdr:cNvSpPr txBox="1"/>
      </xdr:nvSpPr>
      <xdr:spPr>
        <a:xfrm>
          <a:off x="3530111" y="648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36459</xdr:rowOff>
    </xdr:from>
    <xdr:to>
      <xdr:col>15</xdr:col>
      <xdr:colOff>101600</xdr:colOff>
      <xdr:row>37</xdr:row>
      <xdr:rowOff>138059</xdr:rowOff>
    </xdr:to>
    <xdr:sp macro="" textlink="">
      <xdr:nvSpPr>
        <xdr:cNvPr id="82" name="楕円 81"/>
        <xdr:cNvSpPr/>
      </xdr:nvSpPr>
      <xdr:spPr>
        <a:xfrm>
          <a:off x="2857500" y="63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129186</xdr:rowOff>
    </xdr:from>
    <xdr:ext cx="534377" cy="259045"/>
    <xdr:sp macro="" textlink="">
      <xdr:nvSpPr>
        <xdr:cNvPr id="83" name="テキスト ボックス 82"/>
        <xdr:cNvSpPr txBox="1"/>
      </xdr:nvSpPr>
      <xdr:spPr>
        <a:xfrm>
          <a:off x="2641111" y="64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82636</xdr:rowOff>
    </xdr:from>
    <xdr:to>
      <xdr:col>10</xdr:col>
      <xdr:colOff>165100</xdr:colOff>
      <xdr:row>38</xdr:row>
      <xdr:rowOff>12787</xdr:rowOff>
    </xdr:to>
    <xdr:sp macro="" textlink="">
      <xdr:nvSpPr>
        <xdr:cNvPr id="84" name="楕円 83"/>
        <xdr:cNvSpPr/>
      </xdr:nvSpPr>
      <xdr:spPr>
        <a:xfrm>
          <a:off x="1968500" y="6426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3913</xdr:rowOff>
    </xdr:from>
    <xdr:ext cx="534377" cy="259045"/>
    <xdr:sp macro="" textlink="">
      <xdr:nvSpPr>
        <xdr:cNvPr id="85" name="テキスト ボックス 84"/>
        <xdr:cNvSpPr txBox="1"/>
      </xdr:nvSpPr>
      <xdr:spPr>
        <a:xfrm>
          <a:off x="1752111" y="65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98913</xdr:rowOff>
    </xdr:from>
    <xdr:to>
      <xdr:col>6</xdr:col>
      <xdr:colOff>38100</xdr:colOff>
      <xdr:row>38</xdr:row>
      <xdr:rowOff>29063</xdr:rowOff>
    </xdr:to>
    <xdr:sp macro="" textlink="">
      <xdr:nvSpPr>
        <xdr:cNvPr id="86" name="楕円 85"/>
        <xdr:cNvSpPr/>
      </xdr:nvSpPr>
      <xdr:spPr>
        <a:xfrm>
          <a:off x="1079500" y="64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20190</xdr:rowOff>
    </xdr:from>
    <xdr:ext cx="534377" cy="259045"/>
    <xdr:sp macro="" textlink="">
      <xdr:nvSpPr>
        <xdr:cNvPr id="87" name="テキスト ボックス 86"/>
        <xdr:cNvSpPr txBox="1"/>
      </xdr:nvSpPr>
      <xdr:spPr>
        <a:xfrm>
          <a:off x="863111" y="65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152627</xdr:rowOff>
    </xdr:from>
    <xdr:to>
      <xdr:col>24</xdr:col>
      <xdr:colOff>63500</xdr:colOff>
      <xdr:row>57</xdr:row>
      <xdr:rowOff>163330</xdr:rowOff>
    </xdr:to>
    <xdr:cxnSp macro="">
      <xdr:nvCxnSpPr>
        <xdr:cNvPr id="116" name="直線コネクタ 115"/>
        <xdr:cNvCxnSpPr/>
      </xdr:nvCxnSpPr>
      <xdr:spPr>
        <a:xfrm>
          <a:off x="3797300" y="9925277"/>
          <a:ext cx="8382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152627</xdr:rowOff>
    </xdr:from>
    <xdr:to>
      <xdr:col>19</xdr:col>
      <xdr:colOff>177800</xdr:colOff>
      <xdr:row>57</xdr:row>
      <xdr:rowOff>153725</xdr:rowOff>
    </xdr:to>
    <xdr:cxnSp macro="">
      <xdr:nvCxnSpPr>
        <xdr:cNvPr id="119" name="直線コネクタ 118"/>
        <xdr:cNvCxnSpPr/>
      </xdr:nvCxnSpPr>
      <xdr:spPr>
        <a:xfrm flipV="1">
          <a:off x="2908300" y="9925277"/>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153725</xdr:rowOff>
    </xdr:from>
    <xdr:to>
      <xdr:col>15</xdr:col>
      <xdr:colOff>50800</xdr:colOff>
      <xdr:row>57</xdr:row>
      <xdr:rowOff>169894</xdr:rowOff>
    </xdr:to>
    <xdr:cxnSp macro="">
      <xdr:nvCxnSpPr>
        <xdr:cNvPr id="122" name="直線コネクタ 121"/>
        <xdr:cNvCxnSpPr/>
      </xdr:nvCxnSpPr>
      <xdr:spPr>
        <a:xfrm flipV="1">
          <a:off x="2019300" y="9926375"/>
          <a:ext cx="889000" cy="1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169894</xdr:rowOff>
    </xdr:from>
    <xdr:to>
      <xdr:col>10</xdr:col>
      <xdr:colOff>114300</xdr:colOff>
      <xdr:row>58</xdr:row>
      <xdr:rowOff>14504</xdr:rowOff>
    </xdr:to>
    <xdr:cxnSp macro="">
      <xdr:nvCxnSpPr>
        <xdr:cNvPr id="125" name="直線コネクタ 124"/>
        <xdr:cNvCxnSpPr/>
      </xdr:nvCxnSpPr>
      <xdr:spPr>
        <a:xfrm flipV="1">
          <a:off x="1130300" y="9942544"/>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112530</xdr:rowOff>
    </xdr:from>
    <xdr:to>
      <xdr:col>24</xdr:col>
      <xdr:colOff>114300</xdr:colOff>
      <xdr:row>58</xdr:row>
      <xdr:rowOff>42680</xdr:rowOff>
    </xdr:to>
    <xdr:sp macro="" textlink="">
      <xdr:nvSpPr>
        <xdr:cNvPr id="135" name="楕円 134"/>
        <xdr:cNvSpPr/>
      </xdr:nvSpPr>
      <xdr:spPr>
        <a:xfrm>
          <a:off x="4584700" y="9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80640</xdr:rowOff>
    </xdr:from>
    <xdr:ext cx="534377" cy="259045"/>
    <xdr:sp macro="" textlink="">
      <xdr:nvSpPr>
        <xdr:cNvPr id="136" name="物件費該当値テキスト"/>
        <xdr:cNvSpPr txBox="1"/>
      </xdr:nvSpPr>
      <xdr:spPr>
        <a:xfrm>
          <a:off x="4686300" y="98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101827</xdr:rowOff>
    </xdr:from>
    <xdr:to>
      <xdr:col>20</xdr:col>
      <xdr:colOff>38100</xdr:colOff>
      <xdr:row>58</xdr:row>
      <xdr:rowOff>31977</xdr:rowOff>
    </xdr:to>
    <xdr:sp macro="" textlink="">
      <xdr:nvSpPr>
        <xdr:cNvPr id="137" name="楕円 136"/>
        <xdr:cNvSpPr/>
      </xdr:nvSpPr>
      <xdr:spPr>
        <a:xfrm>
          <a:off x="3746500" y="98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23104</xdr:rowOff>
    </xdr:from>
    <xdr:ext cx="534377" cy="259045"/>
    <xdr:sp macro="" textlink="">
      <xdr:nvSpPr>
        <xdr:cNvPr id="138" name="テキスト ボックス 137"/>
        <xdr:cNvSpPr txBox="1"/>
      </xdr:nvSpPr>
      <xdr:spPr>
        <a:xfrm>
          <a:off x="3530111" y="996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102925</xdr:rowOff>
    </xdr:from>
    <xdr:to>
      <xdr:col>15</xdr:col>
      <xdr:colOff>101600</xdr:colOff>
      <xdr:row>58</xdr:row>
      <xdr:rowOff>33075</xdr:rowOff>
    </xdr:to>
    <xdr:sp macro="" textlink="">
      <xdr:nvSpPr>
        <xdr:cNvPr id="139" name="楕円 138"/>
        <xdr:cNvSpPr/>
      </xdr:nvSpPr>
      <xdr:spPr>
        <a:xfrm>
          <a:off x="2857500" y="987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49602</xdr:rowOff>
    </xdr:from>
    <xdr:ext cx="534377" cy="259045"/>
    <xdr:sp macro="" textlink="">
      <xdr:nvSpPr>
        <xdr:cNvPr id="140" name="テキスト ボックス 139"/>
        <xdr:cNvSpPr txBox="1"/>
      </xdr:nvSpPr>
      <xdr:spPr>
        <a:xfrm>
          <a:off x="2641111" y="965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119094</xdr:rowOff>
    </xdr:from>
    <xdr:to>
      <xdr:col>10</xdr:col>
      <xdr:colOff>165100</xdr:colOff>
      <xdr:row>58</xdr:row>
      <xdr:rowOff>49244</xdr:rowOff>
    </xdr:to>
    <xdr:sp macro="" textlink="">
      <xdr:nvSpPr>
        <xdr:cNvPr id="141" name="楕円 140"/>
        <xdr:cNvSpPr/>
      </xdr:nvSpPr>
      <xdr:spPr>
        <a:xfrm>
          <a:off x="1968500" y="98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65771</xdr:rowOff>
    </xdr:from>
    <xdr:ext cx="534377" cy="259045"/>
    <xdr:sp macro="" textlink="">
      <xdr:nvSpPr>
        <xdr:cNvPr id="142" name="テキスト ボックス 141"/>
        <xdr:cNvSpPr txBox="1"/>
      </xdr:nvSpPr>
      <xdr:spPr>
        <a:xfrm>
          <a:off x="1752111" y="96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135154</xdr:rowOff>
    </xdr:from>
    <xdr:to>
      <xdr:col>6</xdr:col>
      <xdr:colOff>38100</xdr:colOff>
      <xdr:row>58</xdr:row>
      <xdr:rowOff>65304</xdr:rowOff>
    </xdr:to>
    <xdr:sp macro="" textlink="">
      <xdr:nvSpPr>
        <xdr:cNvPr id="143" name="楕円 142"/>
        <xdr:cNvSpPr/>
      </xdr:nvSpPr>
      <xdr:spPr>
        <a:xfrm>
          <a:off x="1079500" y="99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56431</xdr:rowOff>
    </xdr:from>
    <xdr:ext cx="534377" cy="259045"/>
    <xdr:sp macro="" textlink="">
      <xdr:nvSpPr>
        <xdr:cNvPr id="144" name="テキスト ボックス 143"/>
        <xdr:cNvSpPr txBox="1"/>
      </xdr:nvSpPr>
      <xdr:spPr>
        <a:xfrm>
          <a:off x="863111" y="100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99124</xdr:rowOff>
    </xdr:from>
    <xdr:to>
      <xdr:col>24</xdr:col>
      <xdr:colOff>63500</xdr:colOff>
      <xdr:row>77</xdr:row>
      <xdr:rowOff>104381</xdr:rowOff>
    </xdr:to>
    <xdr:cxnSp macro="">
      <xdr:nvCxnSpPr>
        <xdr:cNvPr id="169" name="直線コネクタ 168"/>
        <xdr:cNvCxnSpPr/>
      </xdr:nvCxnSpPr>
      <xdr:spPr>
        <a:xfrm flipV="1">
          <a:off x="3797300" y="13300774"/>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104381</xdr:rowOff>
    </xdr:from>
    <xdr:to>
      <xdr:col>19</xdr:col>
      <xdr:colOff>177800</xdr:colOff>
      <xdr:row>77</xdr:row>
      <xdr:rowOff>110096</xdr:rowOff>
    </xdr:to>
    <xdr:cxnSp macro="">
      <xdr:nvCxnSpPr>
        <xdr:cNvPr id="172" name="直線コネクタ 171"/>
        <xdr:cNvCxnSpPr/>
      </xdr:nvCxnSpPr>
      <xdr:spPr>
        <a:xfrm flipV="1">
          <a:off x="2908300" y="1330603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96095</xdr:rowOff>
    </xdr:from>
    <xdr:to>
      <xdr:col>15</xdr:col>
      <xdr:colOff>50800</xdr:colOff>
      <xdr:row>77</xdr:row>
      <xdr:rowOff>110096</xdr:rowOff>
    </xdr:to>
    <xdr:cxnSp macro="">
      <xdr:nvCxnSpPr>
        <xdr:cNvPr id="175" name="直線コネクタ 174"/>
        <xdr:cNvCxnSpPr/>
      </xdr:nvCxnSpPr>
      <xdr:spPr>
        <a:xfrm>
          <a:off x="2019300" y="13297745"/>
          <a:ext cx="8890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88836</xdr:rowOff>
    </xdr:from>
    <xdr:to>
      <xdr:col>10</xdr:col>
      <xdr:colOff>114300</xdr:colOff>
      <xdr:row>77</xdr:row>
      <xdr:rowOff>96095</xdr:rowOff>
    </xdr:to>
    <xdr:cxnSp macro="">
      <xdr:nvCxnSpPr>
        <xdr:cNvPr id="178" name="直線コネクタ 177"/>
        <xdr:cNvCxnSpPr/>
      </xdr:nvCxnSpPr>
      <xdr:spPr>
        <a:xfrm>
          <a:off x="1130300" y="13290486"/>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48324</xdr:rowOff>
    </xdr:from>
    <xdr:to>
      <xdr:col>24</xdr:col>
      <xdr:colOff>114300</xdr:colOff>
      <xdr:row>77</xdr:row>
      <xdr:rowOff>149924</xdr:rowOff>
    </xdr:to>
    <xdr:sp macro="" textlink="">
      <xdr:nvSpPr>
        <xdr:cNvPr id="188" name="楕円 187"/>
        <xdr:cNvSpPr/>
      </xdr:nvSpPr>
      <xdr:spPr>
        <a:xfrm>
          <a:off x="45847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134701</xdr:rowOff>
    </xdr:from>
    <xdr:ext cx="469744" cy="259045"/>
    <xdr:sp macro="" textlink="">
      <xdr:nvSpPr>
        <xdr:cNvPr id="189" name="維持補修費該当値テキスト"/>
        <xdr:cNvSpPr txBox="1"/>
      </xdr:nvSpPr>
      <xdr:spPr>
        <a:xfrm>
          <a:off x="4686300" y="131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53581</xdr:rowOff>
    </xdr:from>
    <xdr:to>
      <xdr:col>20</xdr:col>
      <xdr:colOff>38100</xdr:colOff>
      <xdr:row>77</xdr:row>
      <xdr:rowOff>155181</xdr:rowOff>
    </xdr:to>
    <xdr:sp macro="" textlink="">
      <xdr:nvSpPr>
        <xdr:cNvPr id="190" name="楕円 189"/>
        <xdr:cNvSpPr/>
      </xdr:nvSpPr>
      <xdr:spPr>
        <a:xfrm>
          <a:off x="3746500" y="132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146308</xdr:rowOff>
    </xdr:from>
    <xdr:ext cx="469744" cy="259045"/>
    <xdr:sp macro="" textlink="">
      <xdr:nvSpPr>
        <xdr:cNvPr id="191" name="テキスト ボックス 190"/>
        <xdr:cNvSpPr txBox="1"/>
      </xdr:nvSpPr>
      <xdr:spPr>
        <a:xfrm>
          <a:off x="3562428" y="133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59296</xdr:rowOff>
    </xdr:from>
    <xdr:to>
      <xdr:col>15</xdr:col>
      <xdr:colOff>101600</xdr:colOff>
      <xdr:row>77</xdr:row>
      <xdr:rowOff>160896</xdr:rowOff>
    </xdr:to>
    <xdr:sp macro="" textlink="">
      <xdr:nvSpPr>
        <xdr:cNvPr id="192" name="楕円 191"/>
        <xdr:cNvSpPr/>
      </xdr:nvSpPr>
      <xdr:spPr>
        <a:xfrm>
          <a:off x="2857500" y="132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152023</xdr:rowOff>
    </xdr:from>
    <xdr:ext cx="469744" cy="259045"/>
    <xdr:sp macro="" textlink="">
      <xdr:nvSpPr>
        <xdr:cNvPr id="193" name="テキスト ボックス 192"/>
        <xdr:cNvSpPr txBox="1"/>
      </xdr:nvSpPr>
      <xdr:spPr>
        <a:xfrm>
          <a:off x="2673428" y="1335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45295</xdr:rowOff>
    </xdr:from>
    <xdr:to>
      <xdr:col>10</xdr:col>
      <xdr:colOff>165100</xdr:colOff>
      <xdr:row>77</xdr:row>
      <xdr:rowOff>146895</xdr:rowOff>
    </xdr:to>
    <xdr:sp macro="" textlink="">
      <xdr:nvSpPr>
        <xdr:cNvPr id="194" name="楕円 193"/>
        <xdr:cNvSpPr/>
      </xdr:nvSpPr>
      <xdr:spPr>
        <a:xfrm>
          <a:off x="1968500" y="132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138022</xdr:rowOff>
    </xdr:from>
    <xdr:ext cx="469744" cy="259045"/>
    <xdr:sp macro="" textlink="">
      <xdr:nvSpPr>
        <xdr:cNvPr id="195" name="テキスト ボックス 194"/>
        <xdr:cNvSpPr txBox="1"/>
      </xdr:nvSpPr>
      <xdr:spPr>
        <a:xfrm>
          <a:off x="1784428" y="1333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38036</xdr:rowOff>
    </xdr:from>
    <xdr:to>
      <xdr:col>6</xdr:col>
      <xdr:colOff>38100</xdr:colOff>
      <xdr:row>77</xdr:row>
      <xdr:rowOff>139636</xdr:rowOff>
    </xdr:to>
    <xdr:sp macro="" textlink="">
      <xdr:nvSpPr>
        <xdr:cNvPr id="196" name="楕円 195"/>
        <xdr:cNvSpPr/>
      </xdr:nvSpPr>
      <xdr:spPr>
        <a:xfrm>
          <a:off x="1079500" y="132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130763</xdr:rowOff>
    </xdr:from>
    <xdr:ext cx="469744" cy="259045"/>
    <xdr:sp macro="" textlink="">
      <xdr:nvSpPr>
        <xdr:cNvPr id="197" name="テキスト ボックス 196"/>
        <xdr:cNvSpPr txBox="1"/>
      </xdr:nvSpPr>
      <xdr:spPr>
        <a:xfrm>
          <a:off x="895428" y="1333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143638</xdr:rowOff>
    </xdr:from>
    <xdr:to>
      <xdr:col>24</xdr:col>
      <xdr:colOff>63500</xdr:colOff>
      <xdr:row>95</xdr:row>
      <xdr:rowOff>170168</xdr:rowOff>
    </xdr:to>
    <xdr:cxnSp macro="">
      <xdr:nvCxnSpPr>
        <xdr:cNvPr id="227" name="直線コネクタ 226"/>
        <xdr:cNvCxnSpPr/>
      </xdr:nvCxnSpPr>
      <xdr:spPr>
        <a:xfrm flipV="1">
          <a:off x="3797300" y="16431388"/>
          <a:ext cx="8382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170168</xdr:rowOff>
    </xdr:from>
    <xdr:to>
      <xdr:col>19</xdr:col>
      <xdr:colOff>177800</xdr:colOff>
      <xdr:row>96</xdr:row>
      <xdr:rowOff>26276</xdr:rowOff>
    </xdr:to>
    <xdr:cxnSp macro="">
      <xdr:nvCxnSpPr>
        <xdr:cNvPr id="230" name="直線コネクタ 229"/>
        <xdr:cNvCxnSpPr/>
      </xdr:nvCxnSpPr>
      <xdr:spPr>
        <a:xfrm flipV="1">
          <a:off x="2908300" y="16457918"/>
          <a:ext cx="889000" cy="2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26276</xdr:rowOff>
    </xdr:from>
    <xdr:to>
      <xdr:col>15</xdr:col>
      <xdr:colOff>50800</xdr:colOff>
      <xdr:row>96</xdr:row>
      <xdr:rowOff>36144</xdr:rowOff>
    </xdr:to>
    <xdr:cxnSp macro="">
      <xdr:nvCxnSpPr>
        <xdr:cNvPr id="233" name="直線コネクタ 232"/>
        <xdr:cNvCxnSpPr/>
      </xdr:nvCxnSpPr>
      <xdr:spPr>
        <a:xfrm flipV="1">
          <a:off x="2019300" y="1648547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36144</xdr:rowOff>
    </xdr:from>
    <xdr:to>
      <xdr:col>10</xdr:col>
      <xdr:colOff>114300</xdr:colOff>
      <xdr:row>96</xdr:row>
      <xdr:rowOff>75336</xdr:rowOff>
    </xdr:to>
    <xdr:cxnSp macro="">
      <xdr:nvCxnSpPr>
        <xdr:cNvPr id="236" name="直線コネクタ 235"/>
        <xdr:cNvCxnSpPr/>
      </xdr:nvCxnSpPr>
      <xdr:spPr>
        <a:xfrm flipV="1">
          <a:off x="1130300" y="16495344"/>
          <a:ext cx="889000" cy="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92838</xdr:rowOff>
    </xdr:from>
    <xdr:to>
      <xdr:col>24</xdr:col>
      <xdr:colOff>114300</xdr:colOff>
      <xdr:row>96</xdr:row>
      <xdr:rowOff>22988</xdr:rowOff>
    </xdr:to>
    <xdr:sp macro="" textlink="">
      <xdr:nvSpPr>
        <xdr:cNvPr id="246" name="楕円 245"/>
        <xdr:cNvSpPr/>
      </xdr:nvSpPr>
      <xdr:spPr>
        <a:xfrm>
          <a:off x="4584700" y="163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71265</xdr:rowOff>
    </xdr:from>
    <xdr:ext cx="534377" cy="259045"/>
    <xdr:sp macro="" textlink="">
      <xdr:nvSpPr>
        <xdr:cNvPr id="247" name="扶助費該当値テキスト"/>
        <xdr:cNvSpPr txBox="1"/>
      </xdr:nvSpPr>
      <xdr:spPr>
        <a:xfrm>
          <a:off x="4686300" y="1635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119368</xdr:rowOff>
    </xdr:from>
    <xdr:to>
      <xdr:col>20</xdr:col>
      <xdr:colOff>38100</xdr:colOff>
      <xdr:row>96</xdr:row>
      <xdr:rowOff>49518</xdr:rowOff>
    </xdr:to>
    <xdr:sp macro="" textlink="">
      <xdr:nvSpPr>
        <xdr:cNvPr id="248" name="楕円 247"/>
        <xdr:cNvSpPr/>
      </xdr:nvSpPr>
      <xdr:spPr>
        <a:xfrm>
          <a:off x="3746500" y="164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40645</xdr:rowOff>
    </xdr:from>
    <xdr:ext cx="534377" cy="259045"/>
    <xdr:sp macro="" textlink="">
      <xdr:nvSpPr>
        <xdr:cNvPr id="249" name="テキスト ボックス 248"/>
        <xdr:cNvSpPr txBox="1"/>
      </xdr:nvSpPr>
      <xdr:spPr>
        <a:xfrm>
          <a:off x="3530111" y="164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146926</xdr:rowOff>
    </xdr:from>
    <xdr:to>
      <xdr:col>15</xdr:col>
      <xdr:colOff>101600</xdr:colOff>
      <xdr:row>96</xdr:row>
      <xdr:rowOff>77076</xdr:rowOff>
    </xdr:to>
    <xdr:sp macro="" textlink="">
      <xdr:nvSpPr>
        <xdr:cNvPr id="250" name="楕円 249"/>
        <xdr:cNvSpPr/>
      </xdr:nvSpPr>
      <xdr:spPr>
        <a:xfrm>
          <a:off x="2857500" y="164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68203</xdr:rowOff>
    </xdr:from>
    <xdr:ext cx="534377" cy="259045"/>
    <xdr:sp macro="" textlink="">
      <xdr:nvSpPr>
        <xdr:cNvPr id="251" name="テキスト ボックス 250"/>
        <xdr:cNvSpPr txBox="1"/>
      </xdr:nvSpPr>
      <xdr:spPr>
        <a:xfrm>
          <a:off x="2641111" y="165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156794</xdr:rowOff>
    </xdr:from>
    <xdr:to>
      <xdr:col>10</xdr:col>
      <xdr:colOff>165100</xdr:colOff>
      <xdr:row>96</xdr:row>
      <xdr:rowOff>86944</xdr:rowOff>
    </xdr:to>
    <xdr:sp macro="" textlink="">
      <xdr:nvSpPr>
        <xdr:cNvPr id="252" name="楕円 251"/>
        <xdr:cNvSpPr/>
      </xdr:nvSpPr>
      <xdr:spPr>
        <a:xfrm>
          <a:off x="1968500" y="164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78071</xdr:rowOff>
    </xdr:from>
    <xdr:ext cx="534377" cy="259045"/>
    <xdr:sp macro="" textlink="">
      <xdr:nvSpPr>
        <xdr:cNvPr id="253" name="テキスト ボックス 252"/>
        <xdr:cNvSpPr txBox="1"/>
      </xdr:nvSpPr>
      <xdr:spPr>
        <a:xfrm>
          <a:off x="1752111" y="1653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24536</xdr:rowOff>
    </xdr:from>
    <xdr:to>
      <xdr:col>6</xdr:col>
      <xdr:colOff>38100</xdr:colOff>
      <xdr:row>96</xdr:row>
      <xdr:rowOff>126136</xdr:rowOff>
    </xdr:to>
    <xdr:sp macro="" textlink="">
      <xdr:nvSpPr>
        <xdr:cNvPr id="254" name="楕円 253"/>
        <xdr:cNvSpPr/>
      </xdr:nvSpPr>
      <xdr:spPr>
        <a:xfrm>
          <a:off x="1079500" y="164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117263</xdr:rowOff>
    </xdr:from>
    <xdr:ext cx="534377" cy="259045"/>
    <xdr:sp macro="" textlink="">
      <xdr:nvSpPr>
        <xdr:cNvPr id="255" name="テキスト ボックス 254"/>
        <xdr:cNvSpPr txBox="1"/>
      </xdr:nvSpPr>
      <xdr:spPr>
        <a:xfrm>
          <a:off x="863111" y="165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9" name="テキスト ボックス 26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1" name="テキスト ボックス 27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3" name="テキスト ボックス 27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5" name="テキスト ボックス 27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120603</xdr:rowOff>
    </xdr:from>
    <xdr:to>
      <xdr:col>54</xdr:col>
      <xdr:colOff>189865</xdr:colOff>
      <xdr:row>38</xdr:row>
      <xdr:rowOff>80310</xdr:rowOff>
    </xdr:to>
    <xdr:cxnSp macro="">
      <xdr:nvCxnSpPr>
        <xdr:cNvPr id="277" name="直線コネクタ 276"/>
        <xdr:cNvCxnSpPr/>
      </xdr:nvCxnSpPr>
      <xdr:spPr>
        <a:xfrm flipV="1">
          <a:off x="10475595" y="6121353"/>
          <a:ext cx="1270" cy="47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84137</xdr:rowOff>
    </xdr:from>
    <xdr:ext cx="534377" cy="259045"/>
    <xdr:sp macro="" textlink="">
      <xdr:nvSpPr>
        <xdr:cNvPr id="278" name="補助費等最小値テキスト"/>
        <xdr:cNvSpPr txBox="1"/>
      </xdr:nvSpPr>
      <xdr:spPr>
        <a:xfrm>
          <a:off x="10528300" y="65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80310</xdr:rowOff>
    </xdr:from>
    <xdr:to>
      <xdr:col>55</xdr:col>
      <xdr:colOff>88900</xdr:colOff>
      <xdr:row>38</xdr:row>
      <xdr:rowOff>80310</xdr:rowOff>
    </xdr:to>
    <xdr:cxnSp macro="">
      <xdr:nvCxnSpPr>
        <xdr:cNvPr id="279" name="直線コネクタ 278"/>
        <xdr:cNvCxnSpPr/>
      </xdr:nvCxnSpPr>
      <xdr:spPr>
        <a:xfrm>
          <a:off x="10388600" y="659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67280</xdr:rowOff>
    </xdr:from>
    <xdr:ext cx="599010" cy="259045"/>
    <xdr:sp macro="" textlink="">
      <xdr:nvSpPr>
        <xdr:cNvPr id="280" name="補助費等最大値テキスト"/>
        <xdr:cNvSpPr txBox="1"/>
      </xdr:nvSpPr>
      <xdr:spPr>
        <a:xfrm>
          <a:off x="10528300" y="589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120603</xdr:rowOff>
    </xdr:from>
    <xdr:to>
      <xdr:col>55</xdr:col>
      <xdr:colOff>88900</xdr:colOff>
      <xdr:row>35</xdr:row>
      <xdr:rowOff>120603</xdr:rowOff>
    </xdr:to>
    <xdr:cxnSp macro="">
      <xdr:nvCxnSpPr>
        <xdr:cNvPr id="281" name="直線コネクタ 280"/>
        <xdr:cNvCxnSpPr/>
      </xdr:nvCxnSpPr>
      <xdr:spPr>
        <a:xfrm>
          <a:off x="10388600" y="61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166085</xdr:rowOff>
    </xdr:from>
    <xdr:to>
      <xdr:col>55</xdr:col>
      <xdr:colOff>0</xdr:colOff>
      <xdr:row>38</xdr:row>
      <xdr:rowOff>6317</xdr:rowOff>
    </xdr:to>
    <xdr:cxnSp macro="">
      <xdr:nvCxnSpPr>
        <xdr:cNvPr id="282" name="直線コネクタ 281"/>
        <xdr:cNvCxnSpPr/>
      </xdr:nvCxnSpPr>
      <xdr:spPr>
        <a:xfrm>
          <a:off x="9639300" y="6509735"/>
          <a:ext cx="8382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82539</xdr:rowOff>
    </xdr:from>
    <xdr:ext cx="534377" cy="259045"/>
    <xdr:sp macro="" textlink="">
      <xdr:nvSpPr>
        <xdr:cNvPr id="283" name="補助費等平均値テキスト"/>
        <xdr:cNvSpPr txBox="1"/>
      </xdr:nvSpPr>
      <xdr:spPr>
        <a:xfrm>
          <a:off x="10528300" y="6254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59662</xdr:rowOff>
    </xdr:from>
    <xdr:to>
      <xdr:col>55</xdr:col>
      <xdr:colOff>50800</xdr:colOff>
      <xdr:row>37</xdr:row>
      <xdr:rowOff>161262</xdr:rowOff>
    </xdr:to>
    <xdr:sp macro="" textlink="">
      <xdr:nvSpPr>
        <xdr:cNvPr id="284" name="フローチャート: 判断 283"/>
        <xdr:cNvSpPr/>
      </xdr:nvSpPr>
      <xdr:spPr>
        <a:xfrm>
          <a:off x="104267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161682</xdr:rowOff>
    </xdr:from>
    <xdr:to>
      <xdr:col>50</xdr:col>
      <xdr:colOff>114300</xdr:colOff>
      <xdr:row>37</xdr:row>
      <xdr:rowOff>166085</xdr:rowOff>
    </xdr:to>
    <xdr:cxnSp macro="">
      <xdr:nvCxnSpPr>
        <xdr:cNvPr id="285" name="直線コネクタ 284"/>
        <xdr:cNvCxnSpPr/>
      </xdr:nvCxnSpPr>
      <xdr:spPr>
        <a:xfrm>
          <a:off x="8750300" y="6505332"/>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60759</xdr:rowOff>
    </xdr:from>
    <xdr:to>
      <xdr:col>50</xdr:col>
      <xdr:colOff>165100</xdr:colOff>
      <xdr:row>37</xdr:row>
      <xdr:rowOff>162359</xdr:rowOff>
    </xdr:to>
    <xdr:sp macro="" textlink="">
      <xdr:nvSpPr>
        <xdr:cNvPr id="286" name="フローチャート: 判断 285"/>
        <xdr:cNvSpPr/>
      </xdr:nvSpPr>
      <xdr:spPr>
        <a:xfrm>
          <a:off x="9588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7436</xdr:rowOff>
    </xdr:from>
    <xdr:ext cx="534377" cy="259045"/>
    <xdr:sp macro="" textlink="">
      <xdr:nvSpPr>
        <xdr:cNvPr id="287" name="テキスト ボックス 286"/>
        <xdr:cNvSpPr txBox="1"/>
      </xdr:nvSpPr>
      <xdr:spPr>
        <a:xfrm>
          <a:off x="9372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155478</xdr:rowOff>
    </xdr:from>
    <xdr:to>
      <xdr:col>45</xdr:col>
      <xdr:colOff>177800</xdr:colOff>
      <xdr:row>37</xdr:row>
      <xdr:rowOff>161682</xdr:rowOff>
    </xdr:to>
    <xdr:cxnSp macro="">
      <xdr:nvCxnSpPr>
        <xdr:cNvPr id="288" name="直線コネクタ 287"/>
        <xdr:cNvCxnSpPr/>
      </xdr:nvCxnSpPr>
      <xdr:spPr>
        <a:xfrm>
          <a:off x="7861300" y="6499128"/>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59836</xdr:rowOff>
    </xdr:from>
    <xdr:to>
      <xdr:col>46</xdr:col>
      <xdr:colOff>38100</xdr:colOff>
      <xdr:row>37</xdr:row>
      <xdr:rowOff>161436</xdr:rowOff>
    </xdr:to>
    <xdr:sp macro="" textlink="">
      <xdr:nvSpPr>
        <xdr:cNvPr id="289" name="フローチャート: 判断 288"/>
        <xdr:cNvSpPr/>
      </xdr:nvSpPr>
      <xdr:spPr>
        <a:xfrm>
          <a:off x="8699500" y="6403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6513</xdr:rowOff>
    </xdr:from>
    <xdr:ext cx="534377" cy="259045"/>
    <xdr:sp macro="" textlink="">
      <xdr:nvSpPr>
        <xdr:cNvPr id="290" name="テキスト ボックス 289"/>
        <xdr:cNvSpPr txBox="1"/>
      </xdr:nvSpPr>
      <xdr:spPr>
        <a:xfrm>
          <a:off x="8483111" y="61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107636</xdr:rowOff>
    </xdr:from>
    <xdr:to>
      <xdr:col>41</xdr:col>
      <xdr:colOff>50800</xdr:colOff>
      <xdr:row>37</xdr:row>
      <xdr:rowOff>155478</xdr:rowOff>
    </xdr:to>
    <xdr:cxnSp macro="">
      <xdr:nvCxnSpPr>
        <xdr:cNvPr id="291" name="直線コネクタ 290"/>
        <xdr:cNvCxnSpPr/>
      </xdr:nvCxnSpPr>
      <xdr:spPr>
        <a:xfrm>
          <a:off x="6972300" y="5422586"/>
          <a:ext cx="889000" cy="107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79925</xdr:rowOff>
    </xdr:from>
    <xdr:to>
      <xdr:col>41</xdr:col>
      <xdr:colOff>101600</xdr:colOff>
      <xdr:row>38</xdr:row>
      <xdr:rowOff>10075</xdr:rowOff>
    </xdr:to>
    <xdr:sp macro="" textlink="">
      <xdr:nvSpPr>
        <xdr:cNvPr id="292" name="フローチャート: 判断 291"/>
        <xdr:cNvSpPr/>
      </xdr:nvSpPr>
      <xdr:spPr>
        <a:xfrm>
          <a:off x="7810500" y="642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26602</xdr:rowOff>
    </xdr:from>
    <xdr:ext cx="534377" cy="259045"/>
    <xdr:sp macro="" textlink="">
      <xdr:nvSpPr>
        <xdr:cNvPr id="293" name="テキスト ボックス 292"/>
        <xdr:cNvSpPr txBox="1"/>
      </xdr:nvSpPr>
      <xdr:spPr>
        <a:xfrm>
          <a:off x="7594111" y="61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64833</xdr:rowOff>
    </xdr:from>
    <xdr:to>
      <xdr:col>36</xdr:col>
      <xdr:colOff>165100</xdr:colOff>
      <xdr:row>37</xdr:row>
      <xdr:rowOff>166433</xdr:rowOff>
    </xdr:to>
    <xdr:sp macro="" textlink="">
      <xdr:nvSpPr>
        <xdr:cNvPr id="294" name="フローチャート: 判断 293"/>
        <xdr:cNvSpPr/>
      </xdr:nvSpPr>
      <xdr:spPr>
        <a:xfrm>
          <a:off x="6921500" y="640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157560</xdr:rowOff>
    </xdr:from>
    <xdr:ext cx="534377" cy="259045"/>
    <xdr:sp macro="" textlink="">
      <xdr:nvSpPr>
        <xdr:cNvPr id="295" name="テキスト ボックス 294"/>
        <xdr:cNvSpPr txBox="1"/>
      </xdr:nvSpPr>
      <xdr:spPr>
        <a:xfrm>
          <a:off x="6705111" y="650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126966</xdr:rowOff>
    </xdr:from>
    <xdr:to>
      <xdr:col>55</xdr:col>
      <xdr:colOff>50800</xdr:colOff>
      <xdr:row>38</xdr:row>
      <xdr:rowOff>57116</xdr:rowOff>
    </xdr:to>
    <xdr:sp macro="" textlink="">
      <xdr:nvSpPr>
        <xdr:cNvPr id="301" name="楕円 300"/>
        <xdr:cNvSpPr/>
      </xdr:nvSpPr>
      <xdr:spPr>
        <a:xfrm>
          <a:off x="10426700" y="64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41893</xdr:rowOff>
    </xdr:from>
    <xdr:ext cx="534377" cy="259045"/>
    <xdr:sp macro="" textlink="">
      <xdr:nvSpPr>
        <xdr:cNvPr id="302" name="補助費等該当値テキスト"/>
        <xdr:cNvSpPr txBox="1"/>
      </xdr:nvSpPr>
      <xdr:spPr>
        <a:xfrm>
          <a:off x="10528300" y="638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115285</xdr:rowOff>
    </xdr:from>
    <xdr:to>
      <xdr:col>50</xdr:col>
      <xdr:colOff>165100</xdr:colOff>
      <xdr:row>38</xdr:row>
      <xdr:rowOff>45434</xdr:rowOff>
    </xdr:to>
    <xdr:sp macro="" textlink="">
      <xdr:nvSpPr>
        <xdr:cNvPr id="303" name="楕円 302"/>
        <xdr:cNvSpPr/>
      </xdr:nvSpPr>
      <xdr:spPr>
        <a:xfrm>
          <a:off x="9588500" y="64589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36562</xdr:rowOff>
    </xdr:from>
    <xdr:ext cx="534377" cy="259045"/>
    <xdr:sp macro="" textlink="">
      <xdr:nvSpPr>
        <xdr:cNvPr id="304" name="テキスト ボックス 303"/>
        <xdr:cNvSpPr txBox="1"/>
      </xdr:nvSpPr>
      <xdr:spPr>
        <a:xfrm>
          <a:off x="9372111" y="65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110882</xdr:rowOff>
    </xdr:from>
    <xdr:to>
      <xdr:col>46</xdr:col>
      <xdr:colOff>38100</xdr:colOff>
      <xdr:row>38</xdr:row>
      <xdr:rowOff>41032</xdr:rowOff>
    </xdr:to>
    <xdr:sp macro="" textlink="">
      <xdr:nvSpPr>
        <xdr:cNvPr id="305" name="楕円 304"/>
        <xdr:cNvSpPr/>
      </xdr:nvSpPr>
      <xdr:spPr>
        <a:xfrm>
          <a:off x="8699500" y="64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32159</xdr:rowOff>
    </xdr:from>
    <xdr:ext cx="534377" cy="259045"/>
    <xdr:sp macro="" textlink="">
      <xdr:nvSpPr>
        <xdr:cNvPr id="306" name="テキスト ボックス 305"/>
        <xdr:cNvSpPr txBox="1"/>
      </xdr:nvSpPr>
      <xdr:spPr>
        <a:xfrm>
          <a:off x="8483111" y="654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104678</xdr:rowOff>
    </xdr:from>
    <xdr:to>
      <xdr:col>41</xdr:col>
      <xdr:colOff>101600</xdr:colOff>
      <xdr:row>38</xdr:row>
      <xdr:rowOff>34828</xdr:rowOff>
    </xdr:to>
    <xdr:sp macro="" textlink="">
      <xdr:nvSpPr>
        <xdr:cNvPr id="307" name="楕円 306"/>
        <xdr:cNvSpPr/>
      </xdr:nvSpPr>
      <xdr:spPr>
        <a:xfrm>
          <a:off x="7810500" y="644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25955</xdr:rowOff>
    </xdr:from>
    <xdr:ext cx="534377" cy="259045"/>
    <xdr:sp macro="" textlink="">
      <xdr:nvSpPr>
        <xdr:cNvPr id="308" name="テキスト ボックス 307"/>
        <xdr:cNvSpPr txBox="1"/>
      </xdr:nvSpPr>
      <xdr:spPr>
        <a:xfrm>
          <a:off x="7594111" y="654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56836</xdr:rowOff>
    </xdr:from>
    <xdr:to>
      <xdr:col>36</xdr:col>
      <xdr:colOff>165100</xdr:colOff>
      <xdr:row>31</xdr:row>
      <xdr:rowOff>158436</xdr:rowOff>
    </xdr:to>
    <xdr:sp macro="" textlink="">
      <xdr:nvSpPr>
        <xdr:cNvPr id="309" name="楕円 308"/>
        <xdr:cNvSpPr/>
      </xdr:nvSpPr>
      <xdr:spPr>
        <a:xfrm>
          <a:off x="6921500" y="53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3513</xdr:rowOff>
    </xdr:from>
    <xdr:ext cx="599010" cy="259045"/>
    <xdr:sp macro="" textlink="">
      <xdr:nvSpPr>
        <xdr:cNvPr id="310" name="テキスト ボックス 309"/>
        <xdr:cNvSpPr txBox="1"/>
      </xdr:nvSpPr>
      <xdr:spPr>
        <a:xfrm>
          <a:off x="6672795" y="514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4" name="テキスト ボックス 32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4" name="直線コネクタ 333"/>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5"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6" name="直線コネクタ 335"/>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7"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38" name="直線コネクタ 337"/>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81738</xdr:rowOff>
    </xdr:from>
    <xdr:to>
      <xdr:col>55</xdr:col>
      <xdr:colOff>0</xdr:colOff>
      <xdr:row>58</xdr:row>
      <xdr:rowOff>119739</xdr:rowOff>
    </xdr:to>
    <xdr:cxnSp macro="">
      <xdr:nvCxnSpPr>
        <xdr:cNvPr id="339" name="直線コネクタ 338"/>
        <xdr:cNvCxnSpPr/>
      </xdr:nvCxnSpPr>
      <xdr:spPr>
        <a:xfrm flipV="1">
          <a:off x="9639300" y="10025838"/>
          <a:ext cx="838200" cy="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0"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1" name="フローチャート: 判断 340"/>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119739</xdr:rowOff>
    </xdr:from>
    <xdr:to>
      <xdr:col>50</xdr:col>
      <xdr:colOff>114300</xdr:colOff>
      <xdr:row>58</xdr:row>
      <xdr:rowOff>147246</xdr:rowOff>
    </xdr:to>
    <xdr:cxnSp macro="">
      <xdr:nvCxnSpPr>
        <xdr:cNvPr id="342" name="直線コネクタ 341"/>
        <xdr:cNvCxnSpPr/>
      </xdr:nvCxnSpPr>
      <xdr:spPr>
        <a:xfrm flipV="1">
          <a:off x="8750300" y="10063839"/>
          <a:ext cx="889000" cy="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3" name="フローチャート: 判断 342"/>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4" name="テキスト ボックス 343"/>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147246</xdr:rowOff>
    </xdr:from>
    <xdr:to>
      <xdr:col>45</xdr:col>
      <xdr:colOff>177800</xdr:colOff>
      <xdr:row>59</xdr:row>
      <xdr:rowOff>2538</xdr:rowOff>
    </xdr:to>
    <xdr:cxnSp macro="">
      <xdr:nvCxnSpPr>
        <xdr:cNvPr id="345" name="直線コネクタ 344"/>
        <xdr:cNvCxnSpPr/>
      </xdr:nvCxnSpPr>
      <xdr:spPr>
        <a:xfrm flipV="1">
          <a:off x="7861300" y="10091346"/>
          <a:ext cx="889000" cy="2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6" name="フローチャート: 判断 345"/>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7" name="テキスト ボックス 346"/>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157618</xdr:rowOff>
    </xdr:from>
    <xdr:to>
      <xdr:col>41</xdr:col>
      <xdr:colOff>50800</xdr:colOff>
      <xdr:row>59</xdr:row>
      <xdr:rowOff>2538</xdr:rowOff>
    </xdr:to>
    <xdr:cxnSp macro="">
      <xdr:nvCxnSpPr>
        <xdr:cNvPr id="348" name="直線コネクタ 347"/>
        <xdr:cNvCxnSpPr/>
      </xdr:nvCxnSpPr>
      <xdr:spPr>
        <a:xfrm>
          <a:off x="6972300" y="10101718"/>
          <a:ext cx="8890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49" name="フローチャート: 判断 348"/>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0" name="テキスト ボックス 349"/>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1" name="フローチャート: 判断 350"/>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2" name="テキスト ボックス 351"/>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30938</xdr:rowOff>
    </xdr:from>
    <xdr:to>
      <xdr:col>55</xdr:col>
      <xdr:colOff>50800</xdr:colOff>
      <xdr:row>58</xdr:row>
      <xdr:rowOff>132538</xdr:rowOff>
    </xdr:to>
    <xdr:sp macro="" textlink="">
      <xdr:nvSpPr>
        <xdr:cNvPr id="358" name="楕円 357"/>
        <xdr:cNvSpPr/>
      </xdr:nvSpPr>
      <xdr:spPr>
        <a:xfrm>
          <a:off x="10426700" y="99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161765</xdr:rowOff>
    </xdr:from>
    <xdr:ext cx="534377" cy="259045"/>
    <xdr:sp macro="" textlink="">
      <xdr:nvSpPr>
        <xdr:cNvPr id="359" name="普通建設事業費該当値テキスト"/>
        <xdr:cNvSpPr txBox="1"/>
      </xdr:nvSpPr>
      <xdr:spPr>
        <a:xfrm>
          <a:off x="10528300" y="976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68939</xdr:rowOff>
    </xdr:from>
    <xdr:to>
      <xdr:col>50</xdr:col>
      <xdr:colOff>165100</xdr:colOff>
      <xdr:row>58</xdr:row>
      <xdr:rowOff>170539</xdr:rowOff>
    </xdr:to>
    <xdr:sp macro="" textlink="">
      <xdr:nvSpPr>
        <xdr:cNvPr id="360" name="楕円 359"/>
        <xdr:cNvSpPr/>
      </xdr:nvSpPr>
      <xdr:spPr>
        <a:xfrm>
          <a:off x="9588500" y="1001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161666</xdr:rowOff>
    </xdr:from>
    <xdr:ext cx="534377" cy="259045"/>
    <xdr:sp macro="" textlink="">
      <xdr:nvSpPr>
        <xdr:cNvPr id="361" name="テキスト ボックス 360"/>
        <xdr:cNvSpPr txBox="1"/>
      </xdr:nvSpPr>
      <xdr:spPr>
        <a:xfrm>
          <a:off x="9372111" y="1010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96446</xdr:rowOff>
    </xdr:from>
    <xdr:to>
      <xdr:col>46</xdr:col>
      <xdr:colOff>38100</xdr:colOff>
      <xdr:row>59</xdr:row>
      <xdr:rowOff>26596</xdr:rowOff>
    </xdr:to>
    <xdr:sp macro="" textlink="">
      <xdr:nvSpPr>
        <xdr:cNvPr id="362" name="楕円 361"/>
        <xdr:cNvSpPr/>
      </xdr:nvSpPr>
      <xdr:spPr>
        <a:xfrm>
          <a:off x="8699500" y="1004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17723</xdr:rowOff>
    </xdr:from>
    <xdr:ext cx="534377" cy="259045"/>
    <xdr:sp macro="" textlink="">
      <xdr:nvSpPr>
        <xdr:cNvPr id="363" name="テキスト ボックス 362"/>
        <xdr:cNvSpPr txBox="1"/>
      </xdr:nvSpPr>
      <xdr:spPr>
        <a:xfrm>
          <a:off x="8483111" y="1013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123188</xdr:rowOff>
    </xdr:from>
    <xdr:to>
      <xdr:col>41</xdr:col>
      <xdr:colOff>101600</xdr:colOff>
      <xdr:row>59</xdr:row>
      <xdr:rowOff>53338</xdr:rowOff>
    </xdr:to>
    <xdr:sp macro="" textlink="">
      <xdr:nvSpPr>
        <xdr:cNvPr id="364" name="楕円 363"/>
        <xdr:cNvSpPr/>
      </xdr:nvSpPr>
      <xdr:spPr>
        <a:xfrm>
          <a:off x="7810500" y="100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44465</xdr:rowOff>
    </xdr:from>
    <xdr:ext cx="534377" cy="259045"/>
    <xdr:sp macro="" textlink="">
      <xdr:nvSpPr>
        <xdr:cNvPr id="365" name="テキスト ボックス 364"/>
        <xdr:cNvSpPr txBox="1"/>
      </xdr:nvSpPr>
      <xdr:spPr>
        <a:xfrm>
          <a:off x="7594111" y="1016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106818</xdr:rowOff>
    </xdr:from>
    <xdr:to>
      <xdr:col>36</xdr:col>
      <xdr:colOff>165100</xdr:colOff>
      <xdr:row>59</xdr:row>
      <xdr:rowOff>36968</xdr:rowOff>
    </xdr:to>
    <xdr:sp macro="" textlink="">
      <xdr:nvSpPr>
        <xdr:cNvPr id="366" name="楕円 365"/>
        <xdr:cNvSpPr/>
      </xdr:nvSpPr>
      <xdr:spPr>
        <a:xfrm>
          <a:off x="6921500" y="1005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28095</xdr:rowOff>
    </xdr:from>
    <xdr:ext cx="534377" cy="259045"/>
    <xdr:sp macro="" textlink="">
      <xdr:nvSpPr>
        <xdr:cNvPr id="367" name="テキスト ボックス 366"/>
        <xdr:cNvSpPr txBox="1"/>
      </xdr:nvSpPr>
      <xdr:spPr>
        <a:xfrm>
          <a:off x="6705111" y="1014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1" name="テキスト ボックス 38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89" name="直線コネクタ 388"/>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0"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1" name="直線コネクタ 39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2"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3" name="直線コネクタ 392"/>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58965</xdr:rowOff>
    </xdr:from>
    <xdr:to>
      <xdr:col>55</xdr:col>
      <xdr:colOff>0</xdr:colOff>
      <xdr:row>78</xdr:row>
      <xdr:rowOff>120898</xdr:rowOff>
    </xdr:to>
    <xdr:cxnSp macro="">
      <xdr:nvCxnSpPr>
        <xdr:cNvPr id="394" name="直線コネクタ 393"/>
        <xdr:cNvCxnSpPr/>
      </xdr:nvCxnSpPr>
      <xdr:spPr>
        <a:xfrm flipV="1">
          <a:off x="9639300" y="13432065"/>
          <a:ext cx="8382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5"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6" name="フローチャート: 判断 395"/>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120898</xdr:rowOff>
    </xdr:from>
    <xdr:to>
      <xdr:col>50</xdr:col>
      <xdr:colOff>114300</xdr:colOff>
      <xdr:row>78</xdr:row>
      <xdr:rowOff>121782</xdr:rowOff>
    </xdr:to>
    <xdr:cxnSp macro="">
      <xdr:nvCxnSpPr>
        <xdr:cNvPr id="397" name="直線コネクタ 396"/>
        <xdr:cNvCxnSpPr/>
      </xdr:nvCxnSpPr>
      <xdr:spPr>
        <a:xfrm flipV="1">
          <a:off x="8750300" y="13493998"/>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398" name="フローチャート: 判断 397"/>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399" name="テキスト ボックス 398"/>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113596</xdr:rowOff>
    </xdr:from>
    <xdr:to>
      <xdr:col>45</xdr:col>
      <xdr:colOff>177800</xdr:colOff>
      <xdr:row>78</xdr:row>
      <xdr:rowOff>121782</xdr:rowOff>
    </xdr:to>
    <xdr:cxnSp macro="">
      <xdr:nvCxnSpPr>
        <xdr:cNvPr id="400" name="直線コネクタ 399"/>
        <xdr:cNvCxnSpPr/>
      </xdr:nvCxnSpPr>
      <xdr:spPr>
        <a:xfrm>
          <a:off x="7861300" y="13486696"/>
          <a:ext cx="889000"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1" name="フローチャート: 判断 400"/>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2" name="テキスト ボックス 401"/>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3" name="フローチャート: 判断 402"/>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4" name="テキスト ボックス 403"/>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8165</xdr:rowOff>
    </xdr:from>
    <xdr:to>
      <xdr:col>55</xdr:col>
      <xdr:colOff>50800</xdr:colOff>
      <xdr:row>78</xdr:row>
      <xdr:rowOff>109765</xdr:rowOff>
    </xdr:to>
    <xdr:sp macro="" textlink="">
      <xdr:nvSpPr>
        <xdr:cNvPr id="410" name="楕円 409"/>
        <xdr:cNvSpPr/>
      </xdr:nvSpPr>
      <xdr:spPr>
        <a:xfrm>
          <a:off x="10426700" y="1338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138992</xdr:rowOff>
    </xdr:from>
    <xdr:ext cx="534377" cy="259045"/>
    <xdr:sp macro="" textlink="">
      <xdr:nvSpPr>
        <xdr:cNvPr id="411" name="普通建設事業費 （ うち新規整備　）該当値テキスト"/>
        <xdr:cNvSpPr txBox="1"/>
      </xdr:nvSpPr>
      <xdr:spPr>
        <a:xfrm>
          <a:off x="10528300" y="131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70098</xdr:rowOff>
    </xdr:from>
    <xdr:to>
      <xdr:col>50</xdr:col>
      <xdr:colOff>165100</xdr:colOff>
      <xdr:row>79</xdr:row>
      <xdr:rowOff>248</xdr:rowOff>
    </xdr:to>
    <xdr:sp macro="" textlink="">
      <xdr:nvSpPr>
        <xdr:cNvPr id="412" name="楕円 411"/>
        <xdr:cNvSpPr/>
      </xdr:nvSpPr>
      <xdr:spPr>
        <a:xfrm>
          <a:off x="9588500" y="134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162825</xdr:rowOff>
    </xdr:from>
    <xdr:ext cx="469744" cy="259045"/>
    <xdr:sp macro="" textlink="">
      <xdr:nvSpPr>
        <xdr:cNvPr id="413" name="テキスト ボックス 412"/>
        <xdr:cNvSpPr txBox="1"/>
      </xdr:nvSpPr>
      <xdr:spPr>
        <a:xfrm>
          <a:off x="9404428" y="1353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70982</xdr:rowOff>
    </xdr:from>
    <xdr:to>
      <xdr:col>46</xdr:col>
      <xdr:colOff>38100</xdr:colOff>
      <xdr:row>79</xdr:row>
      <xdr:rowOff>1132</xdr:rowOff>
    </xdr:to>
    <xdr:sp macro="" textlink="">
      <xdr:nvSpPr>
        <xdr:cNvPr id="414" name="楕円 413"/>
        <xdr:cNvSpPr/>
      </xdr:nvSpPr>
      <xdr:spPr>
        <a:xfrm>
          <a:off x="8699500" y="134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163709</xdr:rowOff>
    </xdr:from>
    <xdr:ext cx="469744" cy="259045"/>
    <xdr:sp macro="" textlink="">
      <xdr:nvSpPr>
        <xdr:cNvPr id="415" name="テキスト ボックス 414"/>
        <xdr:cNvSpPr txBox="1"/>
      </xdr:nvSpPr>
      <xdr:spPr>
        <a:xfrm>
          <a:off x="8515428"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62796</xdr:rowOff>
    </xdr:from>
    <xdr:to>
      <xdr:col>41</xdr:col>
      <xdr:colOff>101600</xdr:colOff>
      <xdr:row>78</xdr:row>
      <xdr:rowOff>164396</xdr:rowOff>
    </xdr:to>
    <xdr:sp macro="" textlink="">
      <xdr:nvSpPr>
        <xdr:cNvPr id="416" name="楕円 415"/>
        <xdr:cNvSpPr/>
      </xdr:nvSpPr>
      <xdr:spPr>
        <a:xfrm>
          <a:off x="7810500" y="1343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155523</xdr:rowOff>
    </xdr:from>
    <xdr:ext cx="534377" cy="259045"/>
    <xdr:sp macro="" textlink="">
      <xdr:nvSpPr>
        <xdr:cNvPr id="417" name="テキスト ボックス 416"/>
        <xdr:cNvSpPr txBox="1"/>
      </xdr:nvSpPr>
      <xdr:spPr>
        <a:xfrm>
          <a:off x="7594111" y="135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1" name="直線コネクタ 440"/>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2"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3" name="直線コネクタ 442"/>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4"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5" name="直線コネクタ 444"/>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23895</xdr:rowOff>
    </xdr:from>
    <xdr:to>
      <xdr:col>55</xdr:col>
      <xdr:colOff>0</xdr:colOff>
      <xdr:row>97</xdr:row>
      <xdr:rowOff>41135</xdr:rowOff>
    </xdr:to>
    <xdr:cxnSp macro="">
      <xdr:nvCxnSpPr>
        <xdr:cNvPr id="446" name="直線コネクタ 445"/>
        <xdr:cNvCxnSpPr/>
      </xdr:nvCxnSpPr>
      <xdr:spPr>
        <a:xfrm>
          <a:off x="9639300" y="16654545"/>
          <a:ext cx="8382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7"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48" name="フローチャート: 判断 447"/>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23895</xdr:rowOff>
    </xdr:from>
    <xdr:to>
      <xdr:col>50</xdr:col>
      <xdr:colOff>114300</xdr:colOff>
      <xdr:row>97</xdr:row>
      <xdr:rowOff>75558</xdr:rowOff>
    </xdr:to>
    <xdr:cxnSp macro="">
      <xdr:nvCxnSpPr>
        <xdr:cNvPr id="449" name="直線コネクタ 448"/>
        <xdr:cNvCxnSpPr/>
      </xdr:nvCxnSpPr>
      <xdr:spPr>
        <a:xfrm flipV="1">
          <a:off x="8750300" y="16654545"/>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0" name="フローチャート: 判断 449"/>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1" name="テキスト ボックス 450"/>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75558</xdr:rowOff>
    </xdr:from>
    <xdr:to>
      <xdr:col>45</xdr:col>
      <xdr:colOff>177800</xdr:colOff>
      <xdr:row>98</xdr:row>
      <xdr:rowOff>63252</xdr:rowOff>
    </xdr:to>
    <xdr:cxnSp macro="">
      <xdr:nvCxnSpPr>
        <xdr:cNvPr id="452" name="直線コネクタ 451"/>
        <xdr:cNvCxnSpPr/>
      </xdr:nvCxnSpPr>
      <xdr:spPr>
        <a:xfrm flipV="1">
          <a:off x="7861300" y="16706208"/>
          <a:ext cx="889000" cy="15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3" name="フローチャート: 判断 452"/>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4" name="テキスト ボックス 453"/>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5" name="フローチャート: 判断 454"/>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6" name="テキスト ボックス 455"/>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161785</xdr:rowOff>
    </xdr:from>
    <xdr:to>
      <xdr:col>55</xdr:col>
      <xdr:colOff>50800</xdr:colOff>
      <xdr:row>97</xdr:row>
      <xdr:rowOff>91935</xdr:rowOff>
    </xdr:to>
    <xdr:sp macro="" textlink="">
      <xdr:nvSpPr>
        <xdr:cNvPr id="462" name="楕円 461"/>
        <xdr:cNvSpPr/>
      </xdr:nvSpPr>
      <xdr:spPr>
        <a:xfrm>
          <a:off x="10426700" y="166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140212</xdr:rowOff>
    </xdr:from>
    <xdr:ext cx="534377" cy="259045"/>
    <xdr:sp macro="" textlink="">
      <xdr:nvSpPr>
        <xdr:cNvPr id="463" name="普通建設事業費 （ うち更新整備　）該当値テキスト"/>
        <xdr:cNvSpPr txBox="1"/>
      </xdr:nvSpPr>
      <xdr:spPr>
        <a:xfrm>
          <a:off x="10528300" y="1659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144545</xdr:rowOff>
    </xdr:from>
    <xdr:to>
      <xdr:col>50</xdr:col>
      <xdr:colOff>165100</xdr:colOff>
      <xdr:row>97</xdr:row>
      <xdr:rowOff>74695</xdr:rowOff>
    </xdr:to>
    <xdr:sp macro="" textlink="">
      <xdr:nvSpPr>
        <xdr:cNvPr id="464" name="楕円 463"/>
        <xdr:cNvSpPr/>
      </xdr:nvSpPr>
      <xdr:spPr>
        <a:xfrm>
          <a:off x="9588500" y="166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65822</xdr:rowOff>
    </xdr:from>
    <xdr:ext cx="534377" cy="259045"/>
    <xdr:sp macro="" textlink="">
      <xdr:nvSpPr>
        <xdr:cNvPr id="465" name="テキスト ボックス 464"/>
        <xdr:cNvSpPr txBox="1"/>
      </xdr:nvSpPr>
      <xdr:spPr>
        <a:xfrm>
          <a:off x="9372111" y="1669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24758</xdr:rowOff>
    </xdr:from>
    <xdr:to>
      <xdr:col>46</xdr:col>
      <xdr:colOff>38100</xdr:colOff>
      <xdr:row>97</xdr:row>
      <xdr:rowOff>126358</xdr:rowOff>
    </xdr:to>
    <xdr:sp macro="" textlink="">
      <xdr:nvSpPr>
        <xdr:cNvPr id="466" name="楕円 465"/>
        <xdr:cNvSpPr/>
      </xdr:nvSpPr>
      <xdr:spPr>
        <a:xfrm>
          <a:off x="8699500" y="166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117485</xdr:rowOff>
    </xdr:from>
    <xdr:ext cx="534377" cy="259045"/>
    <xdr:sp macro="" textlink="">
      <xdr:nvSpPr>
        <xdr:cNvPr id="467" name="テキスト ボックス 466"/>
        <xdr:cNvSpPr txBox="1"/>
      </xdr:nvSpPr>
      <xdr:spPr>
        <a:xfrm>
          <a:off x="8483111" y="167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12452</xdr:rowOff>
    </xdr:from>
    <xdr:to>
      <xdr:col>41</xdr:col>
      <xdr:colOff>101600</xdr:colOff>
      <xdr:row>98</xdr:row>
      <xdr:rowOff>114052</xdr:rowOff>
    </xdr:to>
    <xdr:sp macro="" textlink="">
      <xdr:nvSpPr>
        <xdr:cNvPr id="468" name="楕円 467"/>
        <xdr:cNvSpPr/>
      </xdr:nvSpPr>
      <xdr:spPr>
        <a:xfrm>
          <a:off x="7810500" y="168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105179</xdr:rowOff>
    </xdr:from>
    <xdr:ext cx="469744" cy="259045"/>
    <xdr:sp macro="" textlink="">
      <xdr:nvSpPr>
        <xdr:cNvPr id="469" name="テキスト ボックス 468"/>
        <xdr:cNvSpPr txBox="1"/>
      </xdr:nvSpPr>
      <xdr:spPr>
        <a:xfrm>
          <a:off x="7626428" y="1690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3" name="直線コネクタ 492"/>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4"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6"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7" name="直線コネクタ 496"/>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499"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0" name="フローチャート: 判断 499"/>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25006</xdr:rowOff>
    </xdr:from>
    <xdr:to>
      <xdr:col>81</xdr:col>
      <xdr:colOff>50800</xdr:colOff>
      <xdr:row>39</xdr:row>
      <xdr:rowOff>44450</xdr:rowOff>
    </xdr:to>
    <xdr:cxnSp macro="">
      <xdr:nvCxnSpPr>
        <xdr:cNvPr id="501" name="直線コネクタ 500"/>
        <xdr:cNvCxnSpPr/>
      </xdr:nvCxnSpPr>
      <xdr:spPr>
        <a:xfrm>
          <a:off x="14592300" y="6711556"/>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2" name="フローチャート: 判断 501"/>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3" name="テキスト ボックス 502"/>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159194</xdr:rowOff>
    </xdr:from>
    <xdr:to>
      <xdr:col>76</xdr:col>
      <xdr:colOff>114300</xdr:colOff>
      <xdr:row>39</xdr:row>
      <xdr:rowOff>25006</xdr:rowOff>
    </xdr:to>
    <xdr:cxnSp macro="">
      <xdr:nvCxnSpPr>
        <xdr:cNvPr id="504" name="直線コネクタ 503"/>
        <xdr:cNvCxnSpPr/>
      </xdr:nvCxnSpPr>
      <xdr:spPr>
        <a:xfrm>
          <a:off x="13703300" y="6674294"/>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5" name="フローチャート: 判断 504"/>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68051</xdr:rowOff>
    </xdr:from>
    <xdr:ext cx="469744" cy="259045"/>
    <xdr:sp macro="" textlink="">
      <xdr:nvSpPr>
        <xdr:cNvPr id="506" name="テキスト ボックス 505"/>
        <xdr:cNvSpPr txBox="1"/>
      </xdr:nvSpPr>
      <xdr:spPr>
        <a:xfrm>
          <a:off x="14357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159194</xdr:rowOff>
    </xdr:from>
    <xdr:to>
      <xdr:col>71</xdr:col>
      <xdr:colOff>177800</xdr:colOff>
      <xdr:row>39</xdr:row>
      <xdr:rowOff>4267</xdr:rowOff>
    </xdr:to>
    <xdr:cxnSp macro="">
      <xdr:nvCxnSpPr>
        <xdr:cNvPr id="507" name="直線コネクタ 506"/>
        <xdr:cNvCxnSpPr/>
      </xdr:nvCxnSpPr>
      <xdr:spPr>
        <a:xfrm flipV="1">
          <a:off x="12814300" y="6674294"/>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08" name="フローチャート: 判断 507"/>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36987</xdr:rowOff>
    </xdr:from>
    <xdr:ext cx="469744" cy="259045"/>
    <xdr:sp macro="" textlink="">
      <xdr:nvSpPr>
        <xdr:cNvPr id="509" name="テキスト ボックス 508"/>
        <xdr:cNvSpPr txBox="1"/>
      </xdr:nvSpPr>
      <xdr:spPr>
        <a:xfrm>
          <a:off x="13468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0" name="フローチャート: 判断 509"/>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1" name="テキスト ボックス 510"/>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7" name="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18"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19" name="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0" name="テキスト ボックス 51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145656</xdr:rowOff>
    </xdr:from>
    <xdr:to>
      <xdr:col>76</xdr:col>
      <xdr:colOff>165100</xdr:colOff>
      <xdr:row>39</xdr:row>
      <xdr:rowOff>75806</xdr:rowOff>
    </xdr:to>
    <xdr:sp macro="" textlink="">
      <xdr:nvSpPr>
        <xdr:cNvPr id="521" name="楕円 520"/>
        <xdr:cNvSpPr/>
      </xdr:nvSpPr>
      <xdr:spPr>
        <a:xfrm>
          <a:off x="14541500" y="66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92333</xdr:rowOff>
    </xdr:from>
    <xdr:ext cx="469744" cy="259045"/>
    <xdr:sp macro="" textlink="">
      <xdr:nvSpPr>
        <xdr:cNvPr id="522" name="テキスト ボックス 521"/>
        <xdr:cNvSpPr txBox="1"/>
      </xdr:nvSpPr>
      <xdr:spPr>
        <a:xfrm>
          <a:off x="14357428" y="643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108394</xdr:rowOff>
    </xdr:from>
    <xdr:to>
      <xdr:col>72</xdr:col>
      <xdr:colOff>38100</xdr:colOff>
      <xdr:row>39</xdr:row>
      <xdr:rowOff>38544</xdr:rowOff>
    </xdr:to>
    <xdr:sp macro="" textlink="">
      <xdr:nvSpPr>
        <xdr:cNvPr id="523" name="楕円 522"/>
        <xdr:cNvSpPr/>
      </xdr:nvSpPr>
      <xdr:spPr>
        <a:xfrm>
          <a:off x="13652500" y="66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55072</xdr:rowOff>
    </xdr:from>
    <xdr:ext cx="469744" cy="259045"/>
    <xdr:sp macro="" textlink="">
      <xdr:nvSpPr>
        <xdr:cNvPr id="524" name="テキスト ボックス 523"/>
        <xdr:cNvSpPr txBox="1"/>
      </xdr:nvSpPr>
      <xdr:spPr>
        <a:xfrm>
          <a:off x="13468428" y="639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124917</xdr:rowOff>
    </xdr:from>
    <xdr:to>
      <xdr:col>67</xdr:col>
      <xdr:colOff>101600</xdr:colOff>
      <xdr:row>39</xdr:row>
      <xdr:rowOff>55067</xdr:rowOff>
    </xdr:to>
    <xdr:sp macro="" textlink="">
      <xdr:nvSpPr>
        <xdr:cNvPr id="525" name="楕円 524"/>
        <xdr:cNvSpPr/>
      </xdr:nvSpPr>
      <xdr:spPr>
        <a:xfrm>
          <a:off x="12763500" y="66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46194</xdr:rowOff>
    </xdr:from>
    <xdr:ext cx="469744" cy="259045"/>
    <xdr:sp macro="" textlink="">
      <xdr:nvSpPr>
        <xdr:cNvPr id="526" name="テキスト ボックス 525"/>
        <xdr:cNvSpPr txBox="1"/>
      </xdr:nvSpPr>
      <xdr:spPr>
        <a:xfrm>
          <a:off x="12579428" y="673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9" name="フローチャート: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1" name="フローチャート: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2" name="テキスト ボックス 55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4" name="フローチャート: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5" name="テキスト ボックス 55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7" name="フローチャート: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8" name="テキスト ボックス 55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9" name="フローチャート: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0" name="テキスト ボックス 55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8" name="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69" name="テキスト ボックス 56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0" name="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2" name="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3" name="テキスト ボックス 57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5" name="テキスト ボックス 57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6" name="直線コネクタ 58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7" name="テキスト ボックス 58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8" name="直線コネクタ 58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89" name="テキスト ボックス 58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1" name="テキスト ボックス 59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2" name="直線コネクタ 59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3" name="テキスト ボックス 59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4" name="直線コネクタ 59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5" name="テキスト ボックス 59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599" name="直線コネクタ 598"/>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0"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1" name="直線コネクタ 600"/>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2"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3" name="直線コネクタ 602"/>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114694</xdr:rowOff>
    </xdr:from>
    <xdr:to>
      <xdr:col>85</xdr:col>
      <xdr:colOff>127000</xdr:colOff>
      <xdr:row>74</xdr:row>
      <xdr:rowOff>160375</xdr:rowOff>
    </xdr:to>
    <xdr:cxnSp macro="">
      <xdr:nvCxnSpPr>
        <xdr:cNvPr id="604" name="直線コネクタ 603"/>
        <xdr:cNvCxnSpPr/>
      </xdr:nvCxnSpPr>
      <xdr:spPr>
        <a:xfrm flipV="1">
          <a:off x="15481300" y="12801994"/>
          <a:ext cx="838200" cy="4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5"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6" name="フローチャート: 判断 605"/>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160375</xdr:rowOff>
    </xdr:from>
    <xdr:to>
      <xdr:col>81</xdr:col>
      <xdr:colOff>50800</xdr:colOff>
      <xdr:row>75</xdr:row>
      <xdr:rowOff>5156</xdr:rowOff>
    </xdr:to>
    <xdr:cxnSp macro="">
      <xdr:nvCxnSpPr>
        <xdr:cNvPr id="607" name="直線コネクタ 606"/>
        <xdr:cNvCxnSpPr/>
      </xdr:nvCxnSpPr>
      <xdr:spPr>
        <a:xfrm flipV="1">
          <a:off x="14592300" y="12847675"/>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08" name="フローチャート: 判断 607"/>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09" name="テキスト ボックス 608"/>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142697</xdr:rowOff>
    </xdr:from>
    <xdr:to>
      <xdr:col>76</xdr:col>
      <xdr:colOff>114300</xdr:colOff>
      <xdr:row>75</xdr:row>
      <xdr:rowOff>5156</xdr:rowOff>
    </xdr:to>
    <xdr:cxnSp macro="">
      <xdr:nvCxnSpPr>
        <xdr:cNvPr id="610" name="直線コネクタ 609"/>
        <xdr:cNvCxnSpPr/>
      </xdr:nvCxnSpPr>
      <xdr:spPr>
        <a:xfrm>
          <a:off x="13703300" y="12829997"/>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1" name="フローチャート: 判断 610"/>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2" name="テキスト ボックス 611"/>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118148</xdr:rowOff>
    </xdr:from>
    <xdr:to>
      <xdr:col>71</xdr:col>
      <xdr:colOff>177800</xdr:colOff>
      <xdr:row>74</xdr:row>
      <xdr:rowOff>142697</xdr:rowOff>
    </xdr:to>
    <xdr:cxnSp macro="">
      <xdr:nvCxnSpPr>
        <xdr:cNvPr id="613" name="直線コネクタ 612"/>
        <xdr:cNvCxnSpPr/>
      </xdr:nvCxnSpPr>
      <xdr:spPr>
        <a:xfrm>
          <a:off x="12814300" y="12805448"/>
          <a:ext cx="8890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4" name="フローチャート: 判断 613"/>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15" name="テキスト ボックス 614"/>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6" name="フローチャート: 判断 615"/>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17" name="テキスト ボックス 616"/>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63894</xdr:rowOff>
    </xdr:from>
    <xdr:to>
      <xdr:col>85</xdr:col>
      <xdr:colOff>177800</xdr:colOff>
      <xdr:row>74</xdr:row>
      <xdr:rowOff>165494</xdr:rowOff>
    </xdr:to>
    <xdr:sp macro="" textlink="">
      <xdr:nvSpPr>
        <xdr:cNvPr id="623" name="楕円 622"/>
        <xdr:cNvSpPr/>
      </xdr:nvSpPr>
      <xdr:spPr>
        <a:xfrm>
          <a:off x="16268700" y="127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86771</xdr:rowOff>
    </xdr:from>
    <xdr:ext cx="534377" cy="259045"/>
    <xdr:sp macro="" textlink="">
      <xdr:nvSpPr>
        <xdr:cNvPr id="624" name="公債費該当値テキスト"/>
        <xdr:cNvSpPr txBox="1"/>
      </xdr:nvSpPr>
      <xdr:spPr>
        <a:xfrm>
          <a:off x="16370300" y="1260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109575</xdr:rowOff>
    </xdr:from>
    <xdr:to>
      <xdr:col>81</xdr:col>
      <xdr:colOff>101600</xdr:colOff>
      <xdr:row>75</xdr:row>
      <xdr:rowOff>39725</xdr:rowOff>
    </xdr:to>
    <xdr:sp macro="" textlink="">
      <xdr:nvSpPr>
        <xdr:cNvPr id="625" name="楕円 624"/>
        <xdr:cNvSpPr/>
      </xdr:nvSpPr>
      <xdr:spPr>
        <a:xfrm>
          <a:off x="15430500" y="127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56252</xdr:rowOff>
    </xdr:from>
    <xdr:ext cx="534377" cy="259045"/>
    <xdr:sp macro="" textlink="">
      <xdr:nvSpPr>
        <xdr:cNvPr id="626" name="テキスト ボックス 625"/>
        <xdr:cNvSpPr txBox="1"/>
      </xdr:nvSpPr>
      <xdr:spPr>
        <a:xfrm>
          <a:off x="15214111" y="1257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125806</xdr:rowOff>
    </xdr:from>
    <xdr:to>
      <xdr:col>76</xdr:col>
      <xdr:colOff>165100</xdr:colOff>
      <xdr:row>75</xdr:row>
      <xdr:rowOff>55956</xdr:rowOff>
    </xdr:to>
    <xdr:sp macro="" textlink="">
      <xdr:nvSpPr>
        <xdr:cNvPr id="627" name="楕円 626"/>
        <xdr:cNvSpPr/>
      </xdr:nvSpPr>
      <xdr:spPr>
        <a:xfrm>
          <a:off x="14541500" y="128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72483</xdr:rowOff>
    </xdr:from>
    <xdr:ext cx="534377" cy="259045"/>
    <xdr:sp macro="" textlink="">
      <xdr:nvSpPr>
        <xdr:cNvPr id="628" name="テキスト ボックス 627"/>
        <xdr:cNvSpPr txBox="1"/>
      </xdr:nvSpPr>
      <xdr:spPr>
        <a:xfrm>
          <a:off x="14325111" y="1258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91897</xdr:rowOff>
    </xdr:from>
    <xdr:to>
      <xdr:col>72</xdr:col>
      <xdr:colOff>38100</xdr:colOff>
      <xdr:row>75</xdr:row>
      <xdr:rowOff>22047</xdr:rowOff>
    </xdr:to>
    <xdr:sp macro="" textlink="">
      <xdr:nvSpPr>
        <xdr:cNvPr id="629" name="楕円 628"/>
        <xdr:cNvSpPr/>
      </xdr:nvSpPr>
      <xdr:spPr>
        <a:xfrm>
          <a:off x="13652500" y="127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38574</xdr:rowOff>
    </xdr:from>
    <xdr:ext cx="534377" cy="259045"/>
    <xdr:sp macro="" textlink="">
      <xdr:nvSpPr>
        <xdr:cNvPr id="630" name="テキスト ボックス 629"/>
        <xdr:cNvSpPr txBox="1"/>
      </xdr:nvSpPr>
      <xdr:spPr>
        <a:xfrm>
          <a:off x="13436111" y="125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67348</xdr:rowOff>
    </xdr:from>
    <xdr:to>
      <xdr:col>67</xdr:col>
      <xdr:colOff>101600</xdr:colOff>
      <xdr:row>74</xdr:row>
      <xdr:rowOff>168948</xdr:rowOff>
    </xdr:to>
    <xdr:sp macro="" textlink="">
      <xdr:nvSpPr>
        <xdr:cNvPr id="631" name="楕円 630"/>
        <xdr:cNvSpPr/>
      </xdr:nvSpPr>
      <xdr:spPr>
        <a:xfrm>
          <a:off x="12763500" y="127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14025</xdr:rowOff>
    </xdr:from>
    <xdr:ext cx="534377" cy="259045"/>
    <xdr:sp macro="" textlink="">
      <xdr:nvSpPr>
        <xdr:cNvPr id="632" name="テキスト ボックス 631"/>
        <xdr:cNvSpPr txBox="1"/>
      </xdr:nvSpPr>
      <xdr:spPr>
        <a:xfrm>
          <a:off x="12547111" y="1252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6" name="テキスト ボックス 64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48" name="テキスト ボックス 64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0" name="テキスト ボックス 64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4" name="直線コネクタ 653"/>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5"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6" name="直線コネクタ 655"/>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7"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58" name="直線コネクタ 657"/>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47752</xdr:rowOff>
    </xdr:from>
    <xdr:to>
      <xdr:col>85</xdr:col>
      <xdr:colOff>127000</xdr:colOff>
      <xdr:row>98</xdr:row>
      <xdr:rowOff>111212</xdr:rowOff>
    </xdr:to>
    <xdr:cxnSp macro="">
      <xdr:nvCxnSpPr>
        <xdr:cNvPr id="659" name="直線コネクタ 658"/>
        <xdr:cNvCxnSpPr/>
      </xdr:nvCxnSpPr>
      <xdr:spPr>
        <a:xfrm flipV="1">
          <a:off x="15481300" y="16849852"/>
          <a:ext cx="838200" cy="6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0"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1" name="フローチャート: 判断 660"/>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111212</xdr:rowOff>
    </xdr:from>
    <xdr:to>
      <xdr:col>81</xdr:col>
      <xdr:colOff>50800</xdr:colOff>
      <xdr:row>98</xdr:row>
      <xdr:rowOff>115839</xdr:rowOff>
    </xdr:to>
    <xdr:cxnSp macro="">
      <xdr:nvCxnSpPr>
        <xdr:cNvPr id="662" name="直線コネクタ 661"/>
        <xdr:cNvCxnSpPr/>
      </xdr:nvCxnSpPr>
      <xdr:spPr>
        <a:xfrm flipV="1">
          <a:off x="14592300" y="16913312"/>
          <a:ext cx="8890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3" name="フローチャート: 判断 662"/>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4" name="テキスト ボックス 663"/>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85764</xdr:rowOff>
    </xdr:from>
    <xdr:to>
      <xdr:col>76</xdr:col>
      <xdr:colOff>114300</xdr:colOff>
      <xdr:row>98</xdr:row>
      <xdr:rowOff>115839</xdr:rowOff>
    </xdr:to>
    <xdr:cxnSp macro="">
      <xdr:nvCxnSpPr>
        <xdr:cNvPr id="665" name="直線コネクタ 664"/>
        <xdr:cNvCxnSpPr/>
      </xdr:nvCxnSpPr>
      <xdr:spPr>
        <a:xfrm>
          <a:off x="13703300" y="16887864"/>
          <a:ext cx="889000" cy="3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6" name="フローチャート: 判断 665"/>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7" name="テキスト ボックス 666"/>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73721</xdr:rowOff>
    </xdr:from>
    <xdr:to>
      <xdr:col>71</xdr:col>
      <xdr:colOff>177800</xdr:colOff>
      <xdr:row>98</xdr:row>
      <xdr:rowOff>85764</xdr:rowOff>
    </xdr:to>
    <xdr:cxnSp macro="">
      <xdr:nvCxnSpPr>
        <xdr:cNvPr id="668" name="直線コネクタ 667"/>
        <xdr:cNvCxnSpPr/>
      </xdr:nvCxnSpPr>
      <xdr:spPr>
        <a:xfrm>
          <a:off x="12814300" y="16875821"/>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69" name="フローチャート: 判断 668"/>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0" name="テキスト ボックス 669"/>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1" name="フローチャート: 判断 670"/>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2" name="テキスト ボックス 671"/>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168402</xdr:rowOff>
    </xdr:from>
    <xdr:to>
      <xdr:col>85</xdr:col>
      <xdr:colOff>177800</xdr:colOff>
      <xdr:row>98</xdr:row>
      <xdr:rowOff>98552</xdr:rowOff>
    </xdr:to>
    <xdr:sp macro="" textlink="">
      <xdr:nvSpPr>
        <xdr:cNvPr id="678" name="楕円 677"/>
        <xdr:cNvSpPr/>
      </xdr:nvSpPr>
      <xdr:spPr>
        <a:xfrm>
          <a:off x="16268700" y="167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127779</xdr:rowOff>
    </xdr:from>
    <xdr:ext cx="534377" cy="259045"/>
    <xdr:sp macro="" textlink="">
      <xdr:nvSpPr>
        <xdr:cNvPr id="679" name="積立金該当値テキスト"/>
        <xdr:cNvSpPr txBox="1"/>
      </xdr:nvSpPr>
      <xdr:spPr>
        <a:xfrm>
          <a:off x="16370300" y="165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60412</xdr:rowOff>
    </xdr:from>
    <xdr:to>
      <xdr:col>81</xdr:col>
      <xdr:colOff>101600</xdr:colOff>
      <xdr:row>98</xdr:row>
      <xdr:rowOff>162012</xdr:rowOff>
    </xdr:to>
    <xdr:sp macro="" textlink="">
      <xdr:nvSpPr>
        <xdr:cNvPr id="680" name="楕円 679"/>
        <xdr:cNvSpPr/>
      </xdr:nvSpPr>
      <xdr:spPr>
        <a:xfrm>
          <a:off x="15430500" y="1686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153139</xdr:rowOff>
    </xdr:from>
    <xdr:ext cx="469744" cy="259045"/>
    <xdr:sp macro="" textlink="">
      <xdr:nvSpPr>
        <xdr:cNvPr id="681" name="テキスト ボックス 680"/>
        <xdr:cNvSpPr txBox="1"/>
      </xdr:nvSpPr>
      <xdr:spPr>
        <a:xfrm>
          <a:off x="15246428" y="1695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65039</xdr:rowOff>
    </xdr:from>
    <xdr:to>
      <xdr:col>76</xdr:col>
      <xdr:colOff>165100</xdr:colOff>
      <xdr:row>98</xdr:row>
      <xdr:rowOff>166639</xdr:rowOff>
    </xdr:to>
    <xdr:sp macro="" textlink="">
      <xdr:nvSpPr>
        <xdr:cNvPr id="682" name="楕円 681"/>
        <xdr:cNvSpPr/>
      </xdr:nvSpPr>
      <xdr:spPr>
        <a:xfrm>
          <a:off x="14541500" y="168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157766</xdr:rowOff>
    </xdr:from>
    <xdr:ext cx="469744" cy="259045"/>
    <xdr:sp macro="" textlink="">
      <xdr:nvSpPr>
        <xdr:cNvPr id="683" name="テキスト ボックス 682"/>
        <xdr:cNvSpPr txBox="1"/>
      </xdr:nvSpPr>
      <xdr:spPr>
        <a:xfrm>
          <a:off x="14357428" y="1695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34964</xdr:rowOff>
    </xdr:from>
    <xdr:to>
      <xdr:col>72</xdr:col>
      <xdr:colOff>38100</xdr:colOff>
      <xdr:row>98</xdr:row>
      <xdr:rowOff>136564</xdr:rowOff>
    </xdr:to>
    <xdr:sp macro="" textlink="">
      <xdr:nvSpPr>
        <xdr:cNvPr id="684" name="楕円 683"/>
        <xdr:cNvSpPr/>
      </xdr:nvSpPr>
      <xdr:spPr>
        <a:xfrm>
          <a:off x="13652500" y="168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127691</xdr:rowOff>
    </xdr:from>
    <xdr:ext cx="534377" cy="259045"/>
    <xdr:sp macro="" textlink="">
      <xdr:nvSpPr>
        <xdr:cNvPr id="685" name="テキスト ボックス 684"/>
        <xdr:cNvSpPr txBox="1"/>
      </xdr:nvSpPr>
      <xdr:spPr>
        <a:xfrm>
          <a:off x="13436111" y="169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22921</xdr:rowOff>
    </xdr:from>
    <xdr:to>
      <xdr:col>67</xdr:col>
      <xdr:colOff>101600</xdr:colOff>
      <xdr:row>98</xdr:row>
      <xdr:rowOff>124521</xdr:rowOff>
    </xdr:to>
    <xdr:sp macro="" textlink="">
      <xdr:nvSpPr>
        <xdr:cNvPr id="686" name="楕円 685"/>
        <xdr:cNvSpPr/>
      </xdr:nvSpPr>
      <xdr:spPr>
        <a:xfrm>
          <a:off x="12763500" y="168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115648</xdr:rowOff>
    </xdr:from>
    <xdr:ext cx="534377" cy="259045"/>
    <xdr:sp macro="" textlink="">
      <xdr:nvSpPr>
        <xdr:cNvPr id="687" name="テキスト ボックス 686"/>
        <xdr:cNvSpPr txBox="1"/>
      </xdr:nvSpPr>
      <xdr:spPr>
        <a:xfrm>
          <a:off x="12547111" y="1691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09" name="直線コネクタ 708"/>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2"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3" name="直線コネクタ 712"/>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70617</xdr:rowOff>
    </xdr:from>
    <xdr:to>
      <xdr:col>116</xdr:col>
      <xdr:colOff>63500</xdr:colOff>
      <xdr:row>38</xdr:row>
      <xdr:rowOff>78663</xdr:rowOff>
    </xdr:to>
    <xdr:cxnSp macro="">
      <xdr:nvCxnSpPr>
        <xdr:cNvPr id="714" name="直線コネクタ 713"/>
        <xdr:cNvCxnSpPr/>
      </xdr:nvCxnSpPr>
      <xdr:spPr>
        <a:xfrm flipV="1">
          <a:off x="21323300" y="6585717"/>
          <a:ext cx="8382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5"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6" name="フローチャート: 判断 715"/>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71943</xdr:rowOff>
    </xdr:from>
    <xdr:to>
      <xdr:col>111</xdr:col>
      <xdr:colOff>177800</xdr:colOff>
      <xdr:row>38</xdr:row>
      <xdr:rowOff>78663</xdr:rowOff>
    </xdr:to>
    <xdr:cxnSp macro="">
      <xdr:nvCxnSpPr>
        <xdr:cNvPr id="717" name="直線コネクタ 716"/>
        <xdr:cNvCxnSpPr/>
      </xdr:nvCxnSpPr>
      <xdr:spPr>
        <a:xfrm>
          <a:off x="20434300" y="6587043"/>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18" name="フローチャート: 判断 717"/>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19" name="テキスト ボックス 718"/>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58501</xdr:rowOff>
    </xdr:from>
    <xdr:to>
      <xdr:col>107</xdr:col>
      <xdr:colOff>50800</xdr:colOff>
      <xdr:row>38</xdr:row>
      <xdr:rowOff>71943</xdr:rowOff>
    </xdr:to>
    <xdr:cxnSp macro="">
      <xdr:nvCxnSpPr>
        <xdr:cNvPr id="720" name="直線コネクタ 719"/>
        <xdr:cNvCxnSpPr/>
      </xdr:nvCxnSpPr>
      <xdr:spPr>
        <a:xfrm>
          <a:off x="19545300" y="6573601"/>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1" name="フローチャート: 判断 720"/>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2" name="テキスト ボックス 721"/>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58501</xdr:rowOff>
    </xdr:from>
    <xdr:to>
      <xdr:col>102</xdr:col>
      <xdr:colOff>114300</xdr:colOff>
      <xdr:row>38</xdr:row>
      <xdr:rowOff>139700</xdr:rowOff>
    </xdr:to>
    <xdr:cxnSp macro="">
      <xdr:nvCxnSpPr>
        <xdr:cNvPr id="723" name="直線コネクタ 722"/>
        <xdr:cNvCxnSpPr/>
      </xdr:nvCxnSpPr>
      <xdr:spPr>
        <a:xfrm flipV="1">
          <a:off x="18656300" y="6573601"/>
          <a:ext cx="889000" cy="8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4" name="フローチャート: 判断 723"/>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124706</xdr:rowOff>
    </xdr:from>
    <xdr:ext cx="469744" cy="259045"/>
    <xdr:sp macro="" textlink="">
      <xdr:nvSpPr>
        <xdr:cNvPr id="725" name="テキスト ボックス 724"/>
        <xdr:cNvSpPr txBox="1"/>
      </xdr:nvSpPr>
      <xdr:spPr>
        <a:xfrm>
          <a:off x="19310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6" name="フローチャート: 判断 725"/>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7" name="テキスト ボックス 726"/>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19817</xdr:rowOff>
    </xdr:from>
    <xdr:to>
      <xdr:col>116</xdr:col>
      <xdr:colOff>114300</xdr:colOff>
      <xdr:row>38</xdr:row>
      <xdr:rowOff>121417</xdr:rowOff>
    </xdr:to>
    <xdr:sp macro="" textlink="">
      <xdr:nvSpPr>
        <xdr:cNvPr id="733" name="楕円 732"/>
        <xdr:cNvSpPr/>
      </xdr:nvSpPr>
      <xdr:spPr>
        <a:xfrm>
          <a:off x="22110700" y="65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134718</xdr:rowOff>
    </xdr:from>
    <xdr:ext cx="469744" cy="259045"/>
    <xdr:sp macro="" textlink="">
      <xdr:nvSpPr>
        <xdr:cNvPr id="734" name="投資及び出資金該当値テキスト"/>
        <xdr:cNvSpPr txBox="1"/>
      </xdr:nvSpPr>
      <xdr:spPr>
        <a:xfrm>
          <a:off x="22212300" y="647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27863</xdr:rowOff>
    </xdr:from>
    <xdr:to>
      <xdr:col>112</xdr:col>
      <xdr:colOff>38100</xdr:colOff>
      <xdr:row>38</xdr:row>
      <xdr:rowOff>129463</xdr:rowOff>
    </xdr:to>
    <xdr:sp macro="" textlink="">
      <xdr:nvSpPr>
        <xdr:cNvPr id="735" name="楕円 734"/>
        <xdr:cNvSpPr/>
      </xdr:nvSpPr>
      <xdr:spPr>
        <a:xfrm>
          <a:off x="21272500" y="65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120590</xdr:rowOff>
    </xdr:from>
    <xdr:ext cx="469744" cy="259045"/>
    <xdr:sp macro="" textlink="">
      <xdr:nvSpPr>
        <xdr:cNvPr id="736" name="テキスト ボックス 735"/>
        <xdr:cNvSpPr txBox="1"/>
      </xdr:nvSpPr>
      <xdr:spPr>
        <a:xfrm>
          <a:off x="21088428" y="663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21143</xdr:rowOff>
    </xdr:from>
    <xdr:to>
      <xdr:col>107</xdr:col>
      <xdr:colOff>101600</xdr:colOff>
      <xdr:row>38</xdr:row>
      <xdr:rowOff>122743</xdr:rowOff>
    </xdr:to>
    <xdr:sp macro="" textlink="">
      <xdr:nvSpPr>
        <xdr:cNvPr id="737" name="楕円 736"/>
        <xdr:cNvSpPr/>
      </xdr:nvSpPr>
      <xdr:spPr>
        <a:xfrm>
          <a:off x="20383500" y="653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113870</xdr:rowOff>
    </xdr:from>
    <xdr:ext cx="469744" cy="259045"/>
    <xdr:sp macro="" textlink="">
      <xdr:nvSpPr>
        <xdr:cNvPr id="738" name="テキスト ボックス 737"/>
        <xdr:cNvSpPr txBox="1"/>
      </xdr:nvSpPr>
      <xdr:spPr>
        <a:xfrm>
          <a:off x="20199428" y="662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7701</xdr:rowOff>
    </xdr:from>
    <xdr:to>
      <xdr:col>102</xdr:col>
      <xdr:colOff>165100</xdr:colOff>
      <xdr:row>38</xdr:row>
      <xdr:rowOff>109301</xdr:rowOff>
    </xdr:to>
    <xdr:sp macro="" textlink="">
      <xdr:nvSpPr>
        <xdr:cNvPr id="739" name="楕円 738"/>
        <xdr:cNvSpPr/>
      </xdr:nvSpPr>
      <xdr:spPr>
        <a:xfrm>
          <a:off x="19494500" y="65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125828</xdr:rowOff>
    </xdr:from>
    <xdr:ext cx="469744" cy="259045"/>
    <xdr:sp macro="" textlink="">
      <xdr:nvSpPr>
        <xdr:cNvPr id="740" name="テキスト ボックス 739"/>
        <xdr:cNvSpPr txBox="1"/>
      </xdr:nvSpPr>
      <xdr:spPr>
        <a:xfrm>
          <a:off x="19310428" y="62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1" name="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2" name="テキスト ボックス 74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6" name="直線コネクタ 765"/>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69"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0" name="直線コネクタ 769"/>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34354</xdr:rowOff>
    </xdr:from>
    <xdr:to>
      <xdr:col>116</xdr:col>
      <xdr:colOff>63500</xdr:colOff>
      <xdr:row>59</xdr:row>
      <xdr:rowOff>42393</xdr:rowOff>
    </xdr:to>
    <xdr:cxnSp macro="">
      <xdr:nvCxnSpPr>
        <xdr:cNvPr id="771" name="直線コネクタ 770"/>
        <xdr:cNvCxnSpPr/>
      </xdr:nvCxnSpPr>
      <xdr:spPr>
        <a:xfrm>
          <a:off x="21323300" y="10149904"/>
          <a:ext cx="8382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2"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3" name="フローチャート: 判断 772"/>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34316</xdr:rowOff>
    </xdr:from>
    <xdr:to>
      <xdr:col>111</xdr:col>
      <xdr:colOff>177800</xdr:colOff>
      <xdr:row>59</xdr:row>
      <xdr:rowOff>34354</xdr:rowOff>
    </xdr:to>
    <xdr:cxnSp macro="">
      <xdr:nvCxnSpPr>
        <xdr:cNvPr id="774" name="直線コネクタ 773"/>
        <xdr:cNvCxnSpPr/>
      </xdr:nvCxnSpPr>
      <xdr:spPr>
        <a:xfrm>
          <a:off x="20434300" y="1014986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5" name="フローチャート: 判断 774"/>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6" name="テキスト ボックス 775"/>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33706</xdr:rowOff>
    </xdr:from>
    <xdr:to>
      <xdr:col>107</xdr:col>
      <xdr:colOff>50800</xdr:colOff>
      <xdr:row>59</xdr:row>
      <xdr:rowOff>34316</xdr:rowOff>
    </xdr:to>
    <xdr:cxnSp macro="">
      <xdr:nvCxnSpPr>
        <xdr:cNvPr id="777" name="直線コネクタ 776"/>
        <xdr:cNvCxnSpPr/>
      </xdr:nvCxnSpPr>
      <xdr:spPr>
        <a:xfrm>
          <a:off x="19545300" y="1014925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78" name="フローチャート: 判断 777"/>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79" name="テキスト ボックス 778"/>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33630</xdr:rowOff>
    </xdr:from>
    <xdr:to>
      <xdr:col>102</xdr:col>
      <xdr:colOff>114300</xdr:colOff>
      <xdr:row>59</xdr:row>
      <xdr:rowOff>33706</xdr:rowOff>
    </xdr:to>
    <xdr:cxnSp macro="">
      <xdr:nvCxnSpPr>
        <xdr:cNvPr id="780" name="直線コネクタ 779"/>
        <xdr:cNvCxnSpPr/>
      </xdr:nvCxnSpPr>
      <xdr:spPr>
        <a:xfrm>
          <a:off x="18656300" y="1014918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1" name="フローチャート: 判断 780"/>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2" name="テキスト ボックス 781"/>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3" name="フローチャート: 判断 782"/>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4" name="テキスト ボックス 783"/>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163043</xdr:rowOff>
    </xdr:from>
    <xdr:to>
      <xdr:col>116</xdr:col>
      <xdr:colOff>114300</xdr:colOff>
      <xdr:row>59</xdr:row>
      <xdr:rowOff>93193</xdr:rowOff>
    </xdr:to>
    <xdr:sp macro="" textlink="">
      <xdr:nvSpPr>
        <xdr:cNvPr id="790" name="楕円 789"/>
        <xdr:cNvSpPr/>
      </xdr:nvSpPr>
      <xdr:spPr>
        <a:xfrm>
          <a:off x="221107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77970</xdr:rowOff>
    </xdr:from>
    <xdr:ext cx="313932" cy="259045"/>
    <xdr:sp macro="" textlink="">
      <xdr:nvSpPr>
        <xdr:cNvPr id="791" name="貸付金該当値テキスト"/>
        <xdr:cNvSpPr txBox="1"/>
      </xdr:nvSpPr>
      <xdr:spPr>
        <a:xfrm>
          <a:off x="22212300" y="10022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155004</xdr:rowOff>
    </xdr:from>
    <xdr:to>
      <xdr:col>112</xdr:col>
      <xdr:colOff>38100</xdr:colOff>
      <xdr:row>59</xdr:row>
      <xdr:rowOff>85154</xdr:rowOff>
    </xdr:to>
    <xdr:sp macro="" textlink="">
      <xdr:nvSpPr>
        <xdr:cNvPr id="792" name="楕円 791"/>
        <xdr:cNvSpPr/>
      </xdr:nvSpPr>
      <xdr:spPr>
        <a:xfrm>
          <a:off x="212725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76281</xdr:rowOff>
    </xdr:from>
    <xdr:ext cx="378565" cy="259045"/>
    <xdr:sp macro="" textlink="">
      <xdr:nvSpPr>
        <xdr:cNvPr id="793" name="テキスト ボックス 792"/>
        <xdr:cNvSpPr txBox="1"/>
      </xdr:nvSpPr>
      <xdr:spPr>
        <a:xfrm>
          <a:off x="21134017" y="10191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154966</xdr:rowOff>
    </xdr:from>
    <xdr:to>
      <xdr:col>107</xdr:col>
      <xdr:colOff>101600</xdr:colOff>
      <xdr:row>59</xdr:row>
      <xdr:rowOff>85116</xdr:rowOff>
    </xdr:to>
    <xdr:sp macro="" textlink="">
      <xdr:nvSpPr>
        <xdr:cNvPr id="794" name="楕円 793"/>
        <xdr:cNvSpPr/>
      </xdr:nvSpPr>
      <xdr:spPr>
        <a:xfrm>
          <a:off x="20383500" y="100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76243</xdr:rowOff>
    </xdr:from>
    <xdr:ext cx="378565" cy="259045"/>
    <xdr:sp macro="" textlink="">
      <xdr:nvSpPr>
        <xdr:cNvPr id="795" name="テキスト ボックス 794"/>
        <xdr:cNvSpPr txBox="1"/>
      </xdr:nvSpPr>
      <xdr:spPr>
        <a:xfrm>
          <a:off x="20245017" y="10191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154356</xdr:rowOff>
    </xdr:from>
    <xdr:to>
      <xdr:col>102</xdr:col>
      <xdr:colOff>165100</xdr:colOff>
      <xdr:row>59</xdr:row>
      <xdr:rowOff>84506</xdr:rowOff>
    </xdr:to>
    <xdr:sp macro="" textlink="">
      <xdr:nvSpPr>
        <xdr:cNvPr id="796" name="楕円 795"/>
        <xdr:cNvSpPr/>
      </xdr:nvSpPr>
      <xdr:spPr>
        <a:xfrm>
          <a:off x="19494500" y="100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75633</xdr:rowOff>
    </xdr:from>
    <xdr:ext cx="378565" cy="259045"/>
    <xdr:sp macro="" textlink="">
      <xdr:nvSpPr>
        <xdr:cNvPr id="797" name="テキスト ボックス 796"/>
        <xdr:cNvSpPr txBox="1"/>
      </xdr:nvSpPr>
      <xdr:spPr>
        <a:xfrm>
          <a:off x="19356017" y="10191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154280</xdr:rowOff>
    </xdr:from>
    <xdr:to>
      <xdr:col>98</xdr:col>
      <xdr:colOff>38100</xdr:colOff>
      <xdr:row>59</xdr:row>
      <xdr:rowOff>84430</xdr:rowOff>
    </xdr:to>
    <xdr:sp macro="" textlink="">
      <xdr:nvSpPr>
        <xdr:cNvPr id="798" name="楕円 797"/>
        <xdr:cNvSpPr/>
      </xdr:nvSpPr>
      <xdr:spPr>
        <a:xfrm>
          <a:off x="18605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75557</xdr:rowOff>
    </xdr:from>
    <xdr:ext cx="378565" cy="259045"/>
    <xdr:sp macro="" textlink="">
      <xdr:nvSpPr>
        <xdr:cNvPr id="799" name="テキスト ボックス 798"/>
        <xdr:cNvSpPr txBox="1"/>
      </xdr:nvSpPr>
      <xdr:spPr>
        <a:xfrm>
          <a:off x="18467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18" name="テキスト ボックス 81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4" name="直線コネクタ 823"/>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5"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6" name="直線コネクタ 825"/>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7"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28" name="直線コネクタ 827"/>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882</xdr:rowOff>
    </xdr:from>
    <xdr:to>
      <xdr:col>116</xdr:col>
      <xdr:colOff>63500</xdr:colOff>
      <xdr:row>79</xdr:row>
      <xdr:rowOff>19419</xdr:rowOff>
    </xdr:to>
    <xdr:cxnSp macro="">
      <xdr:nvCxnSpPr>
        <xdr:cNvPr id="829" name="直線コネクタ 828"/>
        <xdr:cNvCxnSpPr/>
      </xdr:nvCxnSpPr>
      <xdr:spPr>
        <a:xfrm flipV="1">
          <a:off x="21323300" y="13545432"/>
          <a:ext cx="838200" cy="1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0"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1" name="フローチャート: 判断 830"/>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14770</xdr:rowOff>
    </xdr:from>
    <xdr:to>
      <xdr:col>111</xdr:col>
      <xdr:colOff>177800</xdr:colOff>
      <xdr:row>79</xdr:row>
      <xdr:rowOff>19419</xdr:rowOff>
    </xdr:to>
    <xdr:cxnSp macro="">
      <xdr:nvCxnSpPr>
        <xdr:cNvPr id="832" name="直線コネクタ 831"/>
        <xdr:cNvCxnSpPr/>
      </xdr:nvCxnSpPr>
      <xdr:spPr>
        <a:xfrm>
          <a:off x="20434300" y="13559320"/>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3" name="フローチャート: 判断 832"/>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4" name="テキスト ボックス 833"/>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14770</xdr:rowOff>
    </xdr:from>
    <xdr:to>
      <xdr:col>107</xdr:col>
      <xdr:colOff>50800</xdr:colOff>
      <xdr:row>79</xdr:row>
      <xdr:rowOff>50222</xdr:rowOff>
    </xdr:to>
    <xdr:cxnSp macro="">
      <xdr:nvCxnSpPr>
        <xdr:cNvPr id="835" name="直線コネクタ 834"/>
        <xdr:cNvCxnSpPr/>
      </xdr:nvCxnSpPr>
      <xdr:spPr>
        <a:xfrm flipV="1">
          <a:off x="19545300" y="13559320"/>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6" name="フローチャート: 判断 835"/>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7" name="テキスト ボックス 836"/>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126955</xdr:rowOff>
    </xdr:from>
    <xdr:to>
      <xdr:col>102</xdr:col>
      <xdr:colOff>114300</xdr:colOff>
      <xdr:row>79</xdr:row>
      <xdr:rowOff>50222</xdr:rowOff>
    </xdr:to>
    <xdr:cxnSp macro="">
      <xdr:nvCxnSpPr>
        <xdr:cNvPr id="838" name="直線コネクタ 837"/>
        <xdr:cNvCxnSpPr/>
      </xdr:nvCxnSpPr>
      <xdr:spPr>
        <a:xfrm>
          <a:off x="18656300" y="13500055"/>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39" name="フローチャート: 判断 838"/>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0" name="テキスト ボックス 839"/>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1" name="フローチャート: 判断 840"/>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2" name="テキスト ボックス 841"/>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121532</xdr:rowOff>
    </xdr:from>
    <xdr:to>
      <xdr:col>116</xdr:col>
      <xdr:colOff>114300</xdr:colOff>
      <xdr:row>79</xdr:row>
      <xdr:rowOff>51682</xdr:rowOff>
    </xdr:to>
    <xdr:sp macro="" textlink="">
      <xdr:nvSpPr>
        <xdr:cNvPr id="848" name="楕円 847"/>
        <xdr:cNvSpPr/>
      </xdr:nvSpPr>
      <xdr:spPr>
        <a:xfrm>
          <a:off x="22110700" y="134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36459</xdr:rowOff>
    </xdr:from>
    <xdr:ext cx="534377" cy="259045"/>
    <xdr:sp macro="" textlink="">
      <xdr:nvSpPr>
        <xdr:cNvPr id="849" name="繰出金該当値テキスト"/>
        <xdr:cNvSpPr txBox="1"/>
      </xdr:nvSpPr>
      <xdr:spPr>
        <a:xfrm>
          <a:off x="22212300" y="134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140069</xdr:rowOff>
    </xdr:from>
    <xdr:to>
      <xdr:col>112</xdr:col>
      <xdr:colOff>38100</xdr:colOff>
      <xdr:row>79</xdr:row>
      <xdr:rowOff>70219</xdr:rowOff>
    </xdr:to>
    <xdr:sp macro="" textlink="">
      <xdr:nvSpPr>
        <xdr:cNvPr id="850" name="楕円 849"/>
        <xdr:cNvSpPr/>
      </xdr:nvSpPr>
      <xdr:spPr>
        <a:xfrm>
          <a:off x="212725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61346</xdr:rowOff>
    </xdr:from>
    <xdr:ext cx="534377" cy="259045"/>
    <xdr:sp macro="" textlink="">
      <xdr:nvSpPr>
        <xdr:cNvPr id="851" name="テキスト ボックス 850"/>
        <xdr:cNvSpPr txBox="1"/>
      </xdr:nvSpPr>
      <xdr:spPr>
        <a:xfrm>
          <a:off x="21056111" y="1360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135420</xdr:rowOff>
    </xdr:from>
    <xdr:to>
      <xdr:col>107</xdr:col>
      <xdr:colOff>101600</xdr:colOff>
      <xdr:row>79</xdr:row>
      <xdr:rowOff>65570</xdr:rowOff>
    </xdr:to>
    <xdr:sp macro="" textlink="">
      <xdr:nvSpPr>
        <xdr:cNvPr id="852" name="楕円 851"/>
        <xdr:cNvSpPr/>
      </xdr:nvSpPr>
      <xdr:spPr>
        <a:xfrm>
          <a:off x="20383500" y="135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56697</xdr:rowOff>
    </xdr:from>
    <xdr:ext cx="534377" cy="259045"/>
    <xdr:sp macro="" textlink="">
      <xdr:nvSpPr>
        <xdr:cNvPr id="853" name="テキスト ボックス 852"/>
        <xdr:cNvSpPr txBox="1"/>
      </xdr:nvSpPr>
      <xdr:spPr>
        <a:xfrm>
          <a:off x="20167111" y="136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170872</xdr:rowOff>
    </xdr:from>
    <xdr:to>
      <xdr:col>102</xdr:col>
      <xdr:colOff>165100</xdr:colOff>
      <xdr:row>79</xdr:row>
      <xdr:rowOff>101022</xdr:rowOff>
    </xdr:to>
    <xdr:sp macro="" textlink="">
      <xdr:nvSpPr>
        <xdr:cNvPr id="854" name="楕円 853"/>
        <xdr:cNvSpPr/>
      </xdr:nvSpPr>
      <xdr:spPr>
        <a:xfrm>
          <a:off x="19494500" y="135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92149</xdr:rowOff>
    </xdr:from>
    <xdr:ext cx="534377" cy="259045"/>
    <xdr:sp macro="" textlink="">
      <xdr:nvSpPr>
        <xdr:cNvPr id="855" name="テキスト ボックス 854"/>
        <xdr:cNvSpPr txBox="1"/>
      </xdr:nvSpPr>
      <xdr:spPr>
        <a:xfrm>
          <a:off x="19278111" y="136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76155</xdr:rowOff>
    </xdr:from>
    <xdr:to>
      <xdr:col>98</xdr:col>
      <xdr:colOff>38100</xdr:colOff>
      <xdr:row>79</xdr:row>
      <xdr:rowOff>6305</xdr:rowOff>
    </xdr:to>
    <xdr:sp macro="" textlink="">
      <xdr:nvSpPr>
        <xdr:cNvPr id="856" name="楕円 855"/>
        <xdr:cNvSpPr/>
      </xdr:nvSpPr>
      <xdr:spPr>
        <a:xfrm>
          <a:off x="18605500" y="134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168882</xdr:rowOff>
    </xdr:from>
    <xdr:ext cx="534377" cy="259045"/>
    <xdr:sp macro="" textlink="">
      <xdr:nvSpPr>
        <xdr:cNvPr id="857" name="テキスト ボックス 856"/>
        <xdr:cNvSpPr txBox="1"/>
      </xdr:nvSpPr>
      <xdr:spPr>
        <a:xfrm>
          <a:off x="18389111" y="1354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0" name="フローチャート: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2" name="フローチャート: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3" name="テキスト ボックス 88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5" name="フローチャート: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6" name="テキスト ボックス 88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8" name="フローチャート: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9" name="テキスト ボックス 88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0" name="フローチャート: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1" name="テキスト ボックス 89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9" name="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0" name="テキスト ボックス 89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1" name="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2" name="テキスト ボックス 90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3" name="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4" name="テキスト ボックス 90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6" name="テキスト ボックス 90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新集中改革プラン等の諸改革により、経常経費の削減と普通建設事業の平準化を行ってきた結果、特に人件費（住民一人当たり</a:t>
          </a:r>
          <a:r>
            <a:rPr kumimoji="1" lang="en-US" altLang="ja-JP" sz="1100">
              <a:solidFill>
                <a:schemeClr val="dk1"/>
              </a:solidFill>
              <a:effectLst/>
              <a:latin typeface="+mn-lt"/>
              <a:ea typeface="+mn-ea"/>
              <a:cs typeface="+mn-cs"/>
            </a:rPr>
            <a:t>48,915</a:t>
          </a:r>
          <a:r>
            <a:rPr kumimoji="1" lang="ja-JP" altLang="ja-JP" sz="1100">
              <a:solidFill>
                <a:schemeClr val="dk1"/>
              </a:solidFill>
              <a:effectLst/>
              <a:latin typeface="+mn-lt"/>
              <a:ea typeface="+mn-ea"/>
              <a:cs typeface="+mn-cs"/>
            </a:rPr>
            <a:t>円、以下同じ。）・補助費等（</a:t>
          </a:r>
          <a:r>
            <a:rPr kumimoji="1" lang="en-US" altLang="ja-JP" sz="1100">
              <a:solidFill>
                <a:schemeClr val="dk1"/>
              </a:solidFill>
              <a:effectLst/>
              <a:latin typeface="+mn-lt"/>
              <a:ea typeface="+mn-ea"/>
              <a:cs typeface="+mn-cs"/>
            </a:rPr>
            <a:t>29,174</a:t>
          </a:r>
          <a:r>
            <a:rPr kumimoji="1" lang="ja-JP" altLang="ja-JP" sz="1100">
              <a:solidFill>
                <a:schemeClr val="dk1"/>
              </a:solidFill>
              <a:effectLst/>
              <a:latin typeface="+mn-lt"/>
              <a:ea typeface="+mn-ea"/>
              <a:cs typeface="+mn-cs"/>
            </a:rPr>
            <a:t>円）・維持補修費（</a:t>
          </a:r>
          <a:r>
            <a:rPr kumimoji="1" lang="en-US" altLang="ja-JP" sz="1100">
              <a:solidFill>
                <a:schemeClr val="dk1"/>
              </a:solidFill>
              <a:effectLst/>
              <a:latin typeface="+mn-lt"/>
              <a:ea typeface="+mn-ea"/>
              <a:cs typeface="+mn-cs"/>
            </a:rPr>
            <a:t>1,710</a:t>
          </a:r>
          <a:r>
            <a:rPr kumimoji="1" lang="ja-JP" altLang="ja-JP" sz="1100">
              <a:solidFill>
                <a:schemeClr val="dk1"/>
              </a:solidFill>
              <a:effectLst/>
              <a:latin typeface="+mn-lt"/>
              <a:ea typeface="+mn-ea"/>
              <a:cs typeface="+mn-cs"/>
            </a:rPr>
            <a:t>円）・繰出金（</a:t>
          </a:r>
          <a:r>
            <a:rPr kumimoji="1" lang="en-US" altLang="ja-JP" sz="1100">
              <a:solidFill>
                <a:schemeClr val="dk1"/>
              </a:solidFill>
              <a:effectLst/>
              <a:latin typeface="+mn-lt"/>
              <a:ea typeface="+mn-ea"/>
              <a:cs typeface="+mn-cs"/>
            </a:rPr>
            <a:t>22,287</a:t>
          </a:r>
          <a:r>
            <a:rPr kumimoji="1" lang="ja-JP" altLang="ja-JP" sz="1100">
              <a:solidFill>
                <a:schemeClr val="dk1"/>
              </a:solidFill>
              <a:effectLst/>
              <a:latin typeface="+mn-lt"/>
              <a:ea typeface="+mn-ea"/>
              <a:cs typeface="+mn-cs"/>
            </a:rPr>
            <a:t>円）などにおいて類似団体や滋賀県平均を下まわっている。</a:t>
          </a:r>
          <a:r>
            <a:rPr kumimoji="1" lang="ja-JP" altLang="en-US" sz="1100">
              <a:solidFill>
                <a:schemeClr val="dk1"/>
              </a:solidFill>
              <a:effectLst/>
              <a:latin typeface="+mn-lt"/>
              <a:ea typeface="+mn-ea"/>
              <a:cs typeface="+mn-cs"/>
            </a:rPr>
            <a:t>普通建設事業費については、危機管理センターの整備などにより新規整備分については増加している。また、平成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補助費等について支出が大きくなっているのは、新幹線新駅建設が中止となったことから事業が進められなくなった土地開発公社を解散するために必要な費用として、土地開発公社保証債務履行金を</a:t>
          </a:r>
          <a:r>
            <a:rPr kumimoji="1" lang="en-US" altLang="ja-JP" sz="1100">
              <a:solidFill>
                <a:schemeClr val="dk1"/>
              </a:solidFill>
              <a:effectLst/>
              <a:latin typeface="+mn-lt"/>
              <a:ea typeface="+mn-ea"/>
              <a:cs typeface="+mn-cs"/>
            </a:rPr>
            <a:t>15,823</a:t>
          </a:r>
          <a:r>
            <a:rPr kumimoji="1" lang="ja-JP" altLang="ja-JP" sz="1100">
              <a:solidFill>
                <a:schemeClr val="dk1"/>
              </a:solidFill>
              <a:effectLst/>
              <a:latin typeface="+mn-lt"/>
              <a:ea typeface="+mn-ea"/>
              <a:cs typeface="+mn-cs"/>
            </a:rPr>
            <a:t>百万円支出したことによる。なお、当公社については平成２５年度に第三セクター等改革推進債を活用し解散した。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61,969</a:t>
          </a:r>
          <a:r>
            <a:rPr kumimoji="1" lang="ja-JP" altLang="en-US" sz="1100">
              <a:solidFill>
                <a:schemeClr val="dk1"/>
              </a:solidFill>
              <a:effectLst/>
              <a:latin typeface="+mn-lt"/>
              <a:ea typeface="+mn-ea"/>
              <a:cs typeface="+mn-cs"/>
            </a:rPr>
            <a:t>円となっており、類似団体や滋賀県平均と比較して高くなっているのは、人口急増対策で比較的短期間に小学校、総合福祉保健センターや環境センター等の整備のために発行した市債の償還がピークを迎えていることによる。上記の諸改革で普通建設事業を平準化してきたことから公債費は低減傾向にあったが、国道８号バイパス関連用地先行取得事業債の償還金の増などによ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年度は増加した。今後も引き続き地方債の発行を抑制し、公債費の低減に努める。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68,882
67,774
52.69
27,501,150
26,942,918
426,662
13,855,521
45,612,142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16.7
161.0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84455</xdr:rowOff>
    </xdr:from>
    <xdr:to>
      <xdr:col>24</xdr:col>
      <xdr:colOff>63500</xdr:colOff>
      <xdr:row>38</xdr:row>
      <xdr:rowOff>136271</xdr:rowOff>
    </xdr:to>
    <xdr:cxnSp macro="">
      <xdr:nvCxnSpPr>
        <xdr:cNvPr id="61" name="直線コネクタ 60"/>
        <xdr:cNvCxnSpPr/>
      </xdr:nvCxnSpPr>
      <xdr:spPr>
        <a:xfrm>
          <a:off x="3797300" y="6599555"/>
          <a:ext cx="838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54356</xdr:rowOff>
    </xdr:from>
    <xdr:to>
      <xdr:col>19</xdr:col>
      <xdr:colOff>177800</xdr:colOff>
      <xdr:row>38</xdr:row>
      <xdr:rowOff>84455</xdr:rowOff>
    </xdr:to>
    <xdr:cxnSp macro="">
      <xdr:nvCxnSpPr>
        <xdr:cNvPr id="64" name="直線コネクタ 63"/>
        <xdr:cNvCxnSpPr/>
      </xdr:nvCxnSpPr>
      <xdr:spPr>
        <a:xfrm>
          <a:off x="2908300" y="6569456"/>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54356</xdr:rowOff>
    </xdr:from>
    <xdr:to>
      <xdr:col>15</xdr:col>
      <xdr:colOff>50800</xdr:colOff>
      <xdr:row>38</xdr:row>
      <xdr:rowOff>125984</xdr:rowOff>
    </xdr:to>
    <xdr:cxnSp macro="">
      <xdr:nvCxnSpPr>
        <xdr:cNvPr id="67" name="直線コネクタ 66"/>
        <xdr:cNvCxnSpPr/>
      </xdr:nvCxnSpPr>
      <xdr:spPr>
        <a:xfrm flipV="1">
          <a:off x="2019300" y="6569456"/>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122936</xdr:rowOff>
    </xdr:from>
    <xdr:to>
      <xdr:col>10</xdr:col>
      <xdr:colOff>114300</xdr:colOff>
      <xdr:row>38</xdr:row>
      <xdr:rowOff>125984</xdr:rowOff>
    </xdr:to>
    <xdr:cxnSp macro="">
      <xdr:nvCxnSpPr>
        <xdr:cNvPr id="70" name="直線コネクタ 69"/>
        <xdr:cNvCxnSpPr/>
      </xdr:nvCxnSpPr>
      <xdr:spPr>
        <a:xfrm>
          <a:off x="1130300" y="663803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85471</xdr:rowOff>
    </xdr:from>
    <xdr:to>
      <xdr:col>24</xdr:col>
      <xdr:colOff>114300</xdr:colOff>
      <xdr:row>39</xdr:row>
      <xdr:rowOff>15621</xdr:rowOff>
    </xdr:to>
    <xdr:sp macro="" textlink="">
      <xdr:nvSpPr>
        <xdr:cNvPr id="80" name="楕円 79"/>
        <xdr:cNvSpPr/>
      </xdr:nvSpPr>
      <xdr:spPr>
        <a:xfrm>
          <a:off x="4584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398</xdr:rowOff>
    </xdr:from>
    <xdr:ext cx="469744" cy="259045"/>
    <xdr:sp macro="" textlink="">
      <xdr:nvSpPr>
        <xdr:cNvPr id="81" name="議会費該当値テキスト"/>
        <xdr:cNvSpPr txBox="1"/>
      </xdr:nvSpPr>
      <xdr:spPr>
        <a:xfrm>
          <a:off x="4686300" y="651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33655</xdr:rowOff>
    </xdr:from>
    <xdr:to>
      <xdr:col>20</xdr:col>
      <xdr:colOff>38100</xdr:colOff>
      <xdr:row>38</xdr:row>
      <xdr:rowOff>135255</xdr:rowOff>
    </xdr:to>
    <xdr:sp macro="" textlink="">
      <xdr:nvSpPr>
        <xdr:cNvPr id="82" name="楕円 81"/>
        <xdr:cNvSpPr/>
      </xdr:nvSpPr>
      <xdr:spPr>
        <a:xfrm>
          <a:off x="3746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126382</xdr:rowOff>
    </xdr:from>
    <xdr:ext cx="469744" cy="259045"/>
    <xdr:sp macro="" textlink="">
      <xdr:nvSpPr>
        <xdr:cNvPr id="83" name="テキスト ボックス 82"/>
        <xdr:cNvSpPr txBox="1"/>
      </xdr:nvSpPr>
      <xdr:spPr>
        <a:xfrm>
          <a:off x="3562428" y="664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3556</xdr:rowOff>
    </xdr:from>
    <xdr:to>
      <xdr:col>15</xdr:col>
      <xdr:colOff>101600</xdr:colOff>
      <xdr:row>38</xdr:row>
      <xdr:rowOff>105156</xdr:rowOff>
    </xdr:to>
    <xdr:sp macro="" textlink="">
      <xdr:nvSpPr>
        <xdr:cNvPr id="84" name="楕円 83"/>
        <xdr:cNvSpPr/>
      </xdr:nvSpPr>
      <xdr:spPr>
        <a:xfrm>
          <a:off x="28575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96283</xdr:rowOff>
    </xdr:from>
    <xdr:ext cx="469744" cy="259045"/>
    <xdr:sp macro="" textlink="">
      <xdr:nvSpPr>
        <xdr:cNvPr id="85" name="テキスト ボックス 84"/>
        <xdr:cNvSpPr txBox="1"/>
      </xdr:nvSpPr>
      <xdr:spPr>
        <a:xfrm>
          <a:off x="2673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75184</xdr:rowOff>
    </xdr:from>
    <xdr:to>
      <xdr:col>10</xdr:col>
      <xdr:colOff>165100</xdr:colOff>
      <xdr:row>39</xdr:row>
      <xdr:rowOff>5334</xdr:rowOff>
    </xdr:to>
    <xdr:sp macro="" textlink="">
      <xdr:nvSpPr>
        <xdr:cNvPr id="86" name="楕円 85"/>
        <xdr:cNvSpPr/>
      </xdr:nvSpPr>
      <xdr:spPr>
        <a:xfrm>
          <a:off x="1968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167911</xdr:rowOff>
    </xdr:from>
    <xdr:ext cx="469744" cy="259045"/>
    <xdr:sp macro="" textlink="">
      <xdr:nvSpPr>
        <xdr:cNvPr id="87" name="テキスト ボックス 86"/>
        <xdr:cNvSpPr txBox="1"/>
      </xdr:nvSpPr>
      <xdr:spPr>
        <a:xfrm>
          <a:off x="1784428" y="668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72136</xdr:rowOff>
    </xdr:from>
    <xdr:to>
      <xdr:col>6</xdr:col>
      <xdr:colOff>38100</xdr:colOff>
      <xdr:row>39</xdr:row>
      <xdr:rowOff>2286</xdr:rowOff>
    </xdr:to>
    <xdr:sp macro="" textlink="">
      <xdr:nvSpPr>
        <xdr:cNvPr id="88" name="楕円 87"/>
        <xdr:cNvSpPr/>
      </xdr:nvSpPr>
      <xdr:spPr>
        <a:xfrm>
          <a:off x="1079500" y="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164863</xdr:rowOff>
    </xdr:from>
    <xdr:ext cx="469744" cy="259045"/>
    <xdr:sp macro="" textlink="">
      <xdr:nvSpPr>
        <xdr:cNvPr id="89" name="テキスト ボックス 88"/>
        <xdr:cNvSpPr txBox="1"/>
      </xdr:nvSpPr>
      <xdr:spPr>
        <a:xfrm>
          <a:off x="895428" y="66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79564</xdr:rowOff>
    </xdr:from>
    <xdr:to>
      <xdr:col>24</xdr:col>
      <xdr:colOff>63500</xdr:colOff>
      <xdr:row>57</xdr:row>
      <xdr:rowOff>165870</xdr:rowOff>
    </xdr:to>
    <xdr:cxnSp macro="">
      <xdr:nvCxnSpPr>
        <xdr:cNvPr id="116" name="直線コネクタ 115"/>
        <xdr:cNvCxnSpPr/>
      </xdr:nvCxnSpPr>
      <xdr:spPr>
        <a:xfrm flipV="1">
          <a:off x="3797300" y="9852214"/>
          <a:ext cx="838200" cy="8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161321</xdr:rowOff>
    </xdr:from>
    <xdr:to>
      <xdr:col>19</xdr:col>
      <xdr:colOff>177800</xdr:colOff>
      <xdr:row>57</xdr:row>
      <xdr:rowOff>165870</xdr:rowOff>
    </xdr:to>
    <xdr:cxnSp macro="">
      <xdr:nvCxnSpPr>
        <xdr:cNvPr id="119" name="直線コネクタ 118"/>
        <xdr:cNvCxnSpPr/>
      </xdr:nvCxnSpPr>
      <xdr:spPr>
        <a:xfrm>
          <a:off x="2908300" y="9933971"/>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148217</xdr:rowOff>
    </xdr:from>
    <xdr:to>
      <xdr:col>15</xdr:col>
      <xdr:colOff>50800</xdr:colOff>
      <xdr:row>57</xdr:row>
      <xdr:rowOff>161321</xdr:rowOff>
    </xdr:to>
    <xdr:cxnSp macro="">
      <xdr:nvCxnSpPr>
        <xdr:cNvPr id="122" name="直線コネクタ 121"/>
        <xdr:cNvCxnSpPr/>
      </xdr:nvCxnSpPr>
      <xdr:spPr>
        <a:xfrm>
          <a:off x="2019300" y="9920867"/>
          <a:ext cx="889000" cy="1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67920</xdr:rowOff>
    </xdr:from>
    <xdr:to>
      <xdr:col>10</xdr:col>
      <xdr:colOff>114300</xdr:colOff>
      <xdr:row>57</xdr:row>
      <xdr:rowOff>148217</xdr:rowOff>
    </xdr:to>
    <xdr:cxnSp macro="">
      <xdr:nvCxnSpPr>
        <xdr:cNvPr id="125" name="直線コネクタ 124"/>
        <xdr:cNvCxnSpPr/>
      </xdr:nvCxnSpPr>
      <xdr:spPr>
        <a:xfrm>
          <a:off x="1130300" y="9669120"/>
          <a:ext cx="889000" cy="25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61937</xdr:rowOff>
    </xdr:from>
    <xdr:ext cx="534377" cy="259045"/>
    <xdr:sp macro="" textlink="">
      <xdr:nvSpPr>
        <xdr:cNvPr id="129" name="テキスト ボックス 128"/>
        <xdr:cNvSpPr txBox="1"/>
      </xdr:nvSpPr>
      <xdr:spPr>
        <a:xfrm>
          <a:off x="863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28764</xdr:rowOff>
    </xdr:from>
    <xdr:to>
      <xdr:col>24</xdr:col>
      <xdr:colOff>114300</xdr:colOff>
      <xdr:row>57</xdr:row>
      <xdr:rowOff>130364</xdr:rowOff>
    </xdr:to>
    <xdr:sp macro="" textlink="">
      <xdr:nvSpPr>
        <xdr:cNvPr id="135" name="楕円 134"/>
        <xdr:cNvSpPr/>
      </xdr:nvSpPr>
      <xdr:spPr>
        <a:xfrm>
          <a:off x="4584700" y="98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115070</xdr:rowOff>
    </xdr:from>
    <xdr:to>
      <xdr:col>20</xdr:col>
      <xdr:colOff>38100</xdr:colOff>
      <xdr:row>58</xdr:row>
      <xdr:rowOff>45220</xdr:rowOff>
    </xdr:to>
    <xdr:sp macro="" textlink="">
      <xdr:nvSpPr>
        <xdr:cNvPr id="137" name="楕円 136"/>
        <xdr:cNvSpPr/>
      </xdr:nvSpPr>
      <xdr:spPr>
        <a:xfrm>
          <a:off x="3746500" y="9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36347</xdr:rowOff>
    </xdr:from>
    <xdr:ext cx="534377" cy="259045"/>
    <xdr:sp macro="" textlink="">
      <xdr:nvSpPr>
        <xdr:cNvPr id="138" name="テキスト ボックス 137"/>
        <xdr:cNvSpPr txBox="1"/>
      </xdr:nvSpPr>
      <xdr:spPr>
        <a:xfrm>
          <a:off x="3530111" y="99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110521</xdr:rowOff>
    </xdr:from>
    <xdr:to>
      <xdr:col>15</xdr:col>
      <xdr:colOff>101600</xdr:colOff>
      <xdr:row>58</xdr:row>
      <xdr:rowOff>40671</xdr:rowOff>
    </xdr:to>
    <xdr:sp macro="" textlink="">
      <xdr:nvSpPr>
        <xdr:cNvPr id="139" name="楕円 138"/>
        <xdr:cNvSpPr/>
      </xdr:nvSpPr>
      <xdr:spPr>
        <a:xfrm>
          <a:off x="2857500" y="98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31798</xdr:rowOff>
    </xdr:from>
    <xdr:ext cx="534377" cy="259045"/>
    <xdr:sp macro="" textlink="">
      <xdr:nvSpPr>
        <xdr:cNvPr id="140" name="テキスト ボックス 139"/>
        <xdr:cNvSpPr txBox="1"/>
      </xdr:nvSpPr>
      <xdr:spPr>
        <a:xfrm>
          <a:off x="2641111" y="997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97417</xdr:rowOff>
    </xdr:from>
    <xdr:to>
      <xdr:col>10</xdr:col>
      <xdr:colOff>165100</xdr:colOff>
      <xdr:row>58</xdr:row>
      <xdr:rowOff>27567</xdr:rowOff>
    </xdr:to>
    <xdr:sp macro="" textlink="">
      <xdr:nvSpPr>
        <xdr:cNvPr id="141" name="楕円 140"/>
        <xdr:cNvSpPr/>
      </xdr:nvSpPr>
      <xdr:spPr>
        <a:xfrm>
          <a:off x="1968500" y="98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18694</xdr:rowOff>
    </xdr:from>
    <xdr:ext cx="534377" cy="259045"/>
    <xdr:sp macro="" textlink="">
      <xdr:nvSpPr>
        <xdr:cNvPr id="142" name="テキスト ボックス 141"/>
        <xdr:cNvSpPr txBox="1"/>
      </xdr:nvSpPr>
      <xdr:spPr>
        <a:xfrm>
          <a:off x="1752111" y="996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17120</xdr:rowOff>
    </xdr:from>
    <xdr:to>
      <xdr:col>6</xdr:col>
      <xdr:colOff>38100</xdr:colOff>
      <xdr:row>56</xdr:row>
      <xdr:rowOff>118720</xdr:rowOff>
    </xdr:to>
    <xdr:sp macro="" textlink="">
      <xdr:nvSpPr>
        <xdr:cNvPr id="143" name="楕円 142"/>
        <xdr:cNvSpPr/>
      </xdr:nvSpPr>
      <xdr:spPr>
        <a:xfrm>
          <a:off x="1079500" y="96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135247</xdr:rowOff>
    </xdr:from>
    <xdr:ext cx="534377" cy="259045"/>
    <xdr:sp macro="" textlink="">
      <xdr:nvSpPr>
        <xdr:cNvPr id="144" name="テキスト ボックス 143"/>
        <xdr:cNvSpPr txBox="1"/>
      </xdr:nvSpPr>
      <xdr:spPr>
        <a:xfrm>
          <a:off x="863111" y="9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23228</xdr:rowOff>
    </xdr:from>
    <xdr:to>
      <xdr:col>24</xdr:col>
      <xdr:colOff>63500</xdr:colOff>
      <xdr:row>78</xdr:row>
      <xdr:rowOff>39929</xdr:rowOff>
    </xdr:to>
    <xdr:cxnSp macro="">
      <xdr:nvCxnSpPr>
        <xdr:cNvPr id="172" name="直線コネクタ 171"/>
        <xdr:cNvCxnSpPr/>
      </xdr:nvCxnSpPr>
      <xdr:spPr>
        <a:xfrm flipV="1">
          <a:off x="3797300" y="13396328"/>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39929</xdr:rowOff>
    </xdr:from>
    <xdr:to>
      <xdr:col>19</xdr:col>
      <xdr:colOff>177800</xdr:colOff>
      <xdr:row>78</xdr:row>
      <xdr:rowOff>59947</xdr:rowOff>
    </xdr:to>
    <xdr:cxnSp macro="">
      <xdr:nvCxnSpPr>
        <xdr:cNvPr id="175" name="直線コネクタ 174"/>
        <xdr:cNvCxnSpPr/>
      </xdr:nvCxnSpPr>
      <xdr:spPr>
        <a:xfrm flipV="1">
          <a:off x="2908300" y="13413029"/>
          <a:ext cx="8890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59947</xdr:rowOff>
    </xdr:from>
    <xdr:to>
      <xdr:col>15</xdr:col>
      <xdr:colOff>50800</xdr:colOff>
      <xdr:row>78</xdr:row>
      <xdr:rowOff>75898</xdr:rowOff>
    </xdr:to>
    <xdr:cxnSp macro="">
      <xdr:nvCxnSpPr>
        <xdr:cNvPr id="178" name="直線コネクタ 177"/>
        <xdr:cNvCxnSpPr/>
      </xdr:nvCxnSpPr>
      <xdr:spPr>
        <a:xfrm flipV="1">
          <a:off x="2019300" y="13433047"/>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75898</xdr:rowOff>
    </xdr:from>
    <xdr:to>
      <xdr:col>10</xdr:col>
      <xdr:colOff>114300</xdr:colOff>
      <xdr:row>78</xdr:row>
      <xdr:rowOff>94227</xdr:rowOff>
    </xdr:to>
    <xdr:cxnSp macro="">
      <xdr:nvCxnSpPr>
        <xdr:cNvPr id="181" name="直線コネクタ 180"/>
        <xdr:cNvCxnSpPr/>
      </xdr:nvCxnSpPr>
      <xdr:spPr>
        <a:xfrm flipV="1">
          <a:off x="1130300" y="13448998"/>
          <a:ext cx="889000" cy="1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143878</xdr:rowOff>
    </xdr:from>
    <xdr:to>
      <xdr:col>24</xdr:col>
      <xdr:colOff>114300</xdr:colOff>
      <xdr:row>78</xdr:row>
      <xdr:rowOff>74028</xdr:rowOff>
    </xdr:to>
    <xdr:sp macro="" textlink="">
      <xdr:nvSpPr>
        <xdr:cNvPr id="191" name="楕円 190"/>
        <xdr:cNvSpPr/>
      </xdr:nvSpPr>
      <xdr:spPr>
        <a:xfrm>
          <a:off x="4584700" y="133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58805</xdr:rowOff>
    </xdr:from>
    <xdr:ext cx="599010" cy="259045"/>
    <xdr:sp macro="" textlink="">
      <xdr:nvSpPr>
        <xdr:cNvPr id="192" name="民生費該当値テキスト"/>
        <xdr:cNvSpPr txBox="1"/>
      </xdr:nvSpPr>
      <xdr:spPr>
        <a:xfrm>
          <a:off x="4686300" y="1326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160579</xdr:rowOff>
    </xdr:from>
    <xdr:to>
      <xdr:col>20</xdr:col>
      <xdr:colOff>38100</xdr:colOff>
      <xdr:row>78</xdr:row>
      <xdr:rowOff>90729</xdr:rowOff>
    </xdr:to>
    <xdr:sp macro="" textlink="">
      <xdr:nvSpPr>
        <xdr:cNvPr id="193" name="楕円 192"/>
        <xdr:cNvSpPr/>
      </xdr:nvSpPr>
      <xdr:spPr>
        <a:xfrm>
          <a:off x="3746500" y="1336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81856</xdr:rowOff>
    </xdr:from>
    <xdr:ext cx="599010" cy="259045"/>
    <xdr:sp macro="" textlink="">
      <xdr:nvSpPr>
        <xdr:cNvPr id="194" name="テキスト ボックス 193"/>
        <xdr:cNvSpPr txBox="1"/>
      </xdr:nvSpPr>
      <xdr:spPr>
        <a:xfrm>
          <a:off x="3497795" y="1345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9147</xdr:rowOff>
    </xdr:from>
    <xdr:to>
      <xdr:col>15</xdr:col>
      <xdr:colOff>101600</xdr:colOff>
      <xdr:row>78</xdr:row>
      <xdr:rowOff>110747</xdr:rowOff>
    </xdr:to>
    <xdr:sp macro="" textlink="">
      <xdr:nvSpPr>
        <xdr:cNvPr id="195" name="楕円 194"/>
        <xdr:cNvSpPr/>
      </xdr:nvSpPr>
      <xdr:spPr>
        <a:xfrm>
          <a:off x="2857500" y="1338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101874</xdr:rowOff>
    </xdr:from>
    <xdr:ext cx="599010" cy="259045"/>
    <xdr:sp macro="" textlink="">
      <xdr:nvSpPr>
        <xdr:cNvPr id="196" name="テキスト ボックス 195"/>
        <xdr:cNvSpPr txBox="1"/>
      </xdr:nvSpPr>
      <xdr:spPr>
        <a:xfrm>
          <a:off x="2608795" y="1347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25098</xdr:rowOff>
    </xdr:from>
    <xdr:to>
      <xdr:col>10</xdr:col>
      <xdr:colOff>165100</xdr:colOff>
      <xdr:row>78</xdr:row>
      <xdr:rowOff>126698</xdr:rowOff>
    </xdr:to>
    <xdr:sp macro="" textlink="">
      <xdr:nvSpPr>
        <xdr:cNvPr id="197" name="楕円 196"/>
        <xdr:cNvSpPr/>
      </xdr:nvSpPr>
      <xdr:spPr>
        <a:xfrm>
          <a:off x="1968500" y="1339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117825</xdr:rowOff>
    </xdr:from>
    <xdr:ext cx="599010" cy="259045"/>
    <xdr:sp macro="" textlink="">
      <xdr:nvSpPr>
        <xdr:cNvPr id="198" name="テキスト ボックス 197"/>
        <xdr:cNvSpPr txBox="1"/>
      </xdr:nvSpPr>
      <xdr:spPr>
        <a:xfrm>
          <a:off x="1719795" y="1349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43427</xdr:rowOff>
    </xdr:from>
    <xdr:to>
      <xdr:col>6</xdr:col>
      <xdr:colOff>38100</xdr:colOff>
      <xdr:row>78</xdr:row>
      <xdr:rowOff>145027</xdr:rowOff>
    </xdr:to>
    <xdr:sp macro="" textlink="">
      <xdr:nvSpPr>
        <xdr:cNvPr id="199" name="楕円 198"/>
        <xdr:cNvSpPr/>
      </xdr:nvSpPr>
      <xdr:spPr>
        <a:xfrm>
          <a:off x="1079500" y="1341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136154</xdr:rowOff>
    </xdr:from>
    <xdr:ext cx="599010" cy="259045"/>
    <xdr:sp macro="" textlink="">
      <xdr:nvSpPr>
        <xdr:cNvPr id="200" name="テキスト ボックス 199"/>
        <xdr:cNvSpPr txBox="1"/>
      </xdr:nvSpPr>
      <xdr:spPr>
        <a:xfrm>
          <a:off x="830795" y="1350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159519</xdr:rowOff>
    </xdr:from>
    <xdr:to>
      <xdr:col>24</xdr:col>
      <xdr:colOff>63500</xdr:colOff>
      <xdr:row>98</xdr:row>
      <xdr:rowOff>19228</xdr:rowOff>
    </xdr:to>
    <xdr:cxnSp macro="">
      <xdr:nvCxnSpPr>
        <xdr:cNvPr id="228" name="直線コネクタ 227"/>
        <xdr:cNvCxnSpPr/>
      </xdr:nvCxnSpPr>
      <xdr:spPr>
        <a:xfrm>
          <a:off x="3797300" y="16790169"/>
          <a:ext cx="838200" cy="3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159519</xdr:rowOff>
    </xdr:from>
    <xdr:to>
      <xdr:col>19</xdr:col>
      <xdr:colOff>177800</xdr:colOff>
      <xdr:row>97</xdr:row>
      <xdr:rowOff>163726</xdr:rowOff>
    </xdr:to>
    <xdr:cxnSp macro="">
      <xdr:nvCxnSpPr>
        <xdr:cNvPr id="231" name="直線コネクタ 230"/>
        <xdr:cNvCxnSpPr/>
      </xdr:nvCxnSpPr>
      <xdr:spPr>
        <a:xfrm flipV="1">
          <a:off x="2908300" y="16790169"/>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163726</xdr:rowOff>
    </xdr:from>
    <xdr:to>
      <xdr:col>15</xdr:col>
      <xdr:colOff>50800</xdr:colOff>
      <xdr:row>98</xdr:row>
      <xdr:rowOff>11272</xdr:rowOff>
    </xdr:to>
    <xdr:cxnSp macro="">
      <xdr:nvCxnSpPr>
        <xdr:cNvPr id="234" name="直線コネクタ 233"/>
        <xdr:cNvCxnSpPr/>
      </xdr:nvCxnSpPr>
      <xdr:spPr>
        <a:xfrm flipV="1">
          <a:off x="2019300" y="1679437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11272</xdr:rowOff>
    </xdr:from>
    <xdr:to>
      <xdr:col>10</xdr:col>
      <xdr:colOff>114300</xdr:colOff>
      <xdr:row>98</xdr:row>
      <xdr:rowOff>40830</xdr:rowOff>
    </xdr:to>
    <xdr:cxnSp macro="">
      <xdr:nvCxnSpPr>
        <xdr:cNvPr id="237" name="直線コネクタ 236"/>
        <xdr:cNvCxnSpPr/>
      </xdr:nvCxnSpPr>
      <xdr:spPr>
        <a:xfrm flipV="1">
          <a:off x="1130300" y="16813372"/>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139878</xdr:rowOff>
    </xdr:from>
    <xdr:to>
      <xdr:col>24</xdr:col>
      <xdr:colOff>114300</xdr:colOff>
      <xdr:row>98</xdr:row>
      <xdr:rowOff>70028</xdr:rowOff>
    </xdr:to>
    <xdr:sp macro="" textlink="">
      <xdr:nvSpPr>
        <xdr:cNvPr id="247" name="楕円 246"/>
        <xdr:cNvSpPr/>
      </xdr:nvSpPr>
      <xdr:spPr>
        <a:xfrm>
          <a:off x="4584700" y="167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54805</xdr:rowOff>
    </xdr:from>
    <xdr:ext cx="534377" cy="259045"/>
    <xdr:sp macro="" textlink="">
      <xdr:nvSpPr>
        <xdr:cNvPr id="248" name="衛生費該当値テキスト"/>
        <xdr:cNvSpPr txBox="1"/>
      </xdr:nvSpPr>
      <xdr:spPr>
        <a:xfrm>
          <a:off x="4686300" y="166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108719</xdr:rowOff>
    </xdr:from>
    <xdr:to>
      <xdr:col>20</xdr:col>
      <xdr:colOff>38100</xdr:colOff>
      <xdr:row>98</xdr:row>
      <xdr:rowOff>38869</xdr:rowOff>
    </xdr:to>
    <xdr:sp macro="" textlink="">
      <xdr:nvSpPr>
        <xdr:cNvPr id="249" name="楕円 248"/>
        <xdr:cNvSpPr/>
      </xdr:nvSpPr>
      <xdr:spPr>
        <a:xfrm>
          <a:off x="3746500" y="167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29996</xdr:rowOff>
    </xdr:from>
    <xdr:ext cx="534377" cy="259045"/>
    <xdr:sp macro="" textlink="">
      <xdr:nvSpPr>
        <xdr:cNvPr id="250" name="テキスト ボックス 249"/>
        <xdr:cNvSpPr txBox="1"/>
      </xdr:nvSpPr>
      <xdr:spPr>
        <a:xfrm>
          <a:off x="3530111" y="168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112926</xdr:rowOff>
    </xdr:from>
    <xdr:to>
      <xdr:col>15</xdr:col>
      <xdr:colOff>101600</xdr:colOff>
      <xdr:row>98</xdr:row>
      <xdr:rowOff>43076</xdr:rowOff>
    </xdr:to>
    <xdr:sp macro="" textlink="">
      <xdr:nvSpPr>
        <xdr:cNvPr id="251" name="楕円 250"/>
        <xdr:cNvSpPr/>
      </xdr:nvSpPr>
      <xdr:spPr>
        <a:xfrm>
          <a:off x="2857500" y="1674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34203</xdr:rowOff>
    </xdr:from>
    <xdr:ext cx="534377" cy="259045"/>
    <xdr:sp macro="" textlink="">
      <xdr:nvSpPr>
        <xdr:cNvPr id="252" name="テキスト ボックス 251"/>
        <xdr:cNvSpPr txBox="1"/>
      </xdr:nvSpPr>
      <xdr:spPr>
        <a:xfrm>
          <a:off x="2641111" y="1683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131922</xdr:rowOff>
    </xdr:from>
    <xdr:to>
      <xdr:col>10</xdr:col>
      <xdr:colOff>165100</xdr:colOff>
      <xdr:row>98</xdr:row>
      <xdr:rowOff>62072</xdr:rowOff>
    </xdr:to>
    <xdr:sp macro="" textlink="">
      <xdr:nvSpPr>
        <xdr:cNvPr id="253" name="楕円 252"/>
        <xdr:cNvSpPr/>
      </xdr:nvSpPr>
      <xdr:spPr>
        <a:xfrm>
          <a:off x="1968500" y="167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53199</xdr:rowOff>
    </xdr:from>
    <xdr:ext cx="534377" cy="259045"/>
    <xdr:sp macro="" textlink="">
      <xdr:nvSpPr>
        <xdr:cNvPr id="254" name="テキスト ボックス 253"/>
        <xdr:cNvSpPr txBox="1"/>
      </xdr:nvSpPr>
      <xdr:spPr>
        <a:xfrm>
          <a:off x="1752111" y="1685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161480</xdr:rowOff>
    </xdr:from>
    <xdr:to>
      <xdr:col>6</xdr:col>
      <xdr:colOff>38100</xdr:colOff>
      <xdr:row>98</xdr:row>
      <xdr:rowOff>91630</xdr:rowOff>
    </xdr:to>
    <xdr:sp macro="" textlink="">
      <xdr:nvSpPr>
        <xdr:cNvPr id="255" name="楕円 254"/>
        <xdr:cNvSpPr/>
      </xdr:nvSpPr>
      <xdr:spPr>
        <a:xfrm>
          <a:off x="1079500" y="167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82757</xdr:rowOff>
    </xdr:from>
    <xdr:ext cx="534377" cy="259045"/>
    <xdr:sp macro="" textlink="">
      <xdr:nvSpPr>
        <xdr:cNvPr id="256" name="テキスト ボックス 255"/>
        <xdr:cNvSpPr txBox="1"/>
      </xdr:nvSpPr>
      <xdr:spPr>
        <a:xfrm>
          <a:off x="863111" y="168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101844</xdr:rowOff>
    </xdr:from>
    <xdr:to>
      <xdr:col>55</xdr:col>
      <xdr:colOff>0</xdr:colOff>
      <xdr:row>38</xdr:row>
      <xdr:rowOff>108016</xdr:rowOff>
    </xdr:to>
    <xdr:cxnSp macro="">
      <xdr:nvCxnSpPr>
        <xdr:cNvPr id="283" name="直線コネクタ 282"/>
        <xdr:cNvCxnSpPr/>
      </xdr:nvCxnSpPr>
      <xdr:spPr>
        <a:xfrm>
          <a:off x="9639300" y="6616944"/>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100975</xdr:rowOff>
    </xdr:from>
    <xdr:to>
      <xdr:col>50</xdr:col>
      <xdr:colOff>114300</xdr:colOff>
      <xdr:row>38</xdr:row>
      <xdr:rowOff>101844</xdr:rowOff>
    </xdr:to>
    <xdr:cxnSp macro="">
      <xdr:nvCxnSpPr>
        <xdr:cNvPr id="286" name="直線コネクタ 285"/>
        <xdr:cNvCxnSpPr/>
      </xdr:nvCxnSpPr>
      <xdr:spPr>
        <a:xfrm>
          <a:off x="8750300" y="6616075"/>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98415</xdr:rowOff>
    </xdr:from>
    <xdr:to>
      <xdr:col>45</xdr:col>
      <xdr:colOff>177800</xdr:colOff>
      <xdr:row>38</xdr:row>
      <xdr:rowOff>100975</xdr:rowOff>
    </xdr:to>
    <xdr:cxnSp macro="">
      <xdr:nvCxnSpPr>
        <xdr:cNvPr id="289" name="直線コネクタ 288"/>
        <xdr:cNvCxnSpPr/>
      </xdr:nvCxnSpPr>
      <xdr:spPr>
        <a:xfrm>
          <a:off x="7861300" y="6613515"/>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80356</xdr:rowOff>
    </xdr:from>
    <xdr:to>
      <xdr:col>41</xdr:col>
      <xdr:colOff>50800</xdr:colOff>
      <xdr:row>38</xdr:row>
      <xdr:rowOff>98415</xdr:rowOff>
    </xdr:to>
    <xdr:cxnSp macro="">
      <xdr:nvCxnSpPr>
        <xdr:cNvPr id="292" name="直線コネクタ 291"/>
        <xdr:cNvCxnSpPr/>
      </xdr:nvCxnSpPr>
      <xdr:spPr>
        <a:xfrm>
          <a:off x="6972300" y="6595456"/>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57216</xdr:rowOff>
    </xdr:from>
    <xdr:to>
      <xdr:col>55</xdr:col>
      <xdr:colOff>50800</xdr:colOff>
      <xdr:row>38</xdr:row>
      <xdr:rowOff>158816</xdr:rowOff>
    </xdr:to>
    <xdr:sp macro="" textlink="">
      <xdr:nvSpPr>
        <xdr:cNvPr id="302" name="楕円 301"/>
        <xdr:cNvSpPr/>
      </xdr:nvSpPr>
      <xdr:spPr>
        <a:xfrm>
          <a:off x="10426700" y="65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51044</xdr:rowOff>
    </xdr:from>
    <xdr:to>
      <xdr:col>50</xdr:col>
      <xdr:colOff>165100</xdr:colOff>
      <xdr:row>38</xdr:row>
      <xdr:rowOff>152644</xdr:rowOff>
    </xdr:to>
    <xdr:sp macro="" textlink="">
      <xdr:nvSpPr>
        <xdr:cNvPr id="304" name="楕円 303"/>
        <xdr:cNvSpPr/>
      </xdr:nvSpPr>
      <xdr:spPr>
        <a:xfrm>
          <a:off x="9588500" y="65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143771</xdr:rowOff>
    </xdr:from>
    <xdr:ext cx="378565" cy="259045"/>
    <xdr:sp macro="" textlink="">
      <xdr:nvSpPr>
        <xdr:cNvPr id="305" name="テキスト ボックス 304"/>
        <xdr:cNvSpPr txBox="1"/>
      </xdr:nvSpPr>
      <xdr:spPr>
        <a:xfrm>
          <a:off x="9450017" y="6658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50175</xdr:rowOff>
    </xdr:from>
    <xdr:to>
      <xdr:col>46</xdr:col>
      <xdr:colOff>38100</xdr:colOff>
      <xdr:row>38</xdr:row>
      <xdr:rowOff>151775</xdr:rowOff>
    </xdr:to>
    <xdr:sp macro="" textlink="">
      <xdr:nvSpPr>
        <xdr:cNvPr id="306" name="楕円 305"/>
        <xdr:cNvSpPr/>
      </xdr:nvSpPr>
      <xdr:spPr>
        <a:xfrm>
          <a:off x="8699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142902</xdr:rowOff>
    </xdr:from>
    <xdr:ext cx="378565" cy="259045"/>
    <xdr:sp macro="" textlink="">
      <xdr:nvSpPr>
        <xdr:cNvPr id="307" name="テキスト ボックス 306"/>
        <xdr:cNvSpPr txBox="1"/>
      </xdr:nvSpPr>
      <xdr:spPr>
        <a:xfrm>
          <a:off x="8561017" y="665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47615</xdr:rowOff>
    </xdr:from>
    <xdr:to>
      <xdr:col>41</xdr:col>
      <xdr:colOff>101600</xdr:colOff>
      <xdr:row>38</xdr:row>
      <xdr:rowOff>149215</xdr:rowOff>
    </xdr:to>
    <xdr:sp macro="" textlink="">
      <xdr:nvSpPr>
        <xdr:cNvPr id="308" name="楕円 307"/>
        <xdr:cNvSpPr/>
      </xdr:nvSpPr>
      <xdr:spPr>
        <a:xfrm>
          <a:off x="7810500" y="65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140342</xdr:rowOff>
    </xdr:from>
    <xdr:ext cx="378565" cy="259045"/>
    <xdr:sp macro="" textlink="">
      <xdr:nvSpPr>
        <xdr:cNvPr id="309" name="テキスト ボックス 308"/>
        <xdr:cNvSpPr txBox="1"/>
      </xdr:nvSpPr>
      <xdr:spPr>
        <a:xfrm>
          <a:off x="7672017" y="665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29556</xdr:rowOff>
    </xdr:from>
    <xdr:to>
      <xdr:col>36</xdr:col>
      <xdr:colOff>165100</xdr:colOff>
      <xdr:row>38</xdr:row>
      <xdr:rowOff>131156</xdr:rowOff>
    </xdr:to>
    <xdr:sp macro="" textlink="">
      <xdr:nvSpPr>
        <xdr:cNvPr id="310" name="楕円 309"/>
        <xdr:cNvSpPr/>
      </xdr:nvSpPr>
      <xdr:spPr>
        <a:xfrm>
          <a:off x="6921500" y="65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122283</xdr:rowOff>
    </xdr:from>
    <xdr:ext cx="469744" cy="259045"/>
    <xdr:sp macro="" textlink="">
      <xdr:nvSpPr>
        <xdr:cNvPr id="311" name="テキスト ボックス 310"/>
        <xdr:cNvSpPr txBox="1"/>
      </xdr:nvSpPr>
      <xdr:spPr>
        <a:xfrm>
          <a:off x="6737428" y="663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156497</xdr:rowOff>
    </xdr:from>
    <xdr:to>
      <xdr:col>55</xdr:col>
      <xdr:colOff>0</xdr:colOff>
      <xdr:row>57</xdr:row>
      <xdr:rowOff>169756</xdr:rowOff>
    </xdr:to>
    <xdr:cxnSp macro="">
      <xdr:nvCxnSpPr>
        <xdr:cNvPr id="336" name="直線コネクタ 335"/>
        <xdr:cNvCxnSpPr/>
      </xdr:nvCxnSpPr>
      <xdr:spPr>
        <a:xfrm flipV="1">
          <a:off x="9639300" y="9929147"/>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169756</xdr:rowOff>
    </xdr:from>
    <xdr:to>
      <xdr:col>50</xdr:col>
      <xdr:colOff>114300</xdr:colOff>
      <xdr:row>57</xdr:row>
      <xdr:rowOff>171190</xdr:rowOff>
    </xdr:to>
    <xdr:cxnSp macro="">
      <xdr:nvCxnSpPr>
        <xdr:cNvPr id="339" name="直線コネクタ 338"/>
        <xdr:cNvCxnSpPr/>
      </xdr:nvCxnSpPr>
      <xdr:spPr>
        <a:xfrm flipV="1">
          <a:off x="8750300" y="9942406"/>
          <a:ext cx="889000" cy="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167738</xdr:rowOff>
    </xdr:from>
    <xdr:to>
      <xdr:col>45</xdr:col>
      <xdr:colOff>177800</xdr:colOff>
      <xdr:row>57</xdr:row>
      <xdr:rowOff>171190</xdr:rowOff>
    </xdr:to>
    <xdr:cxnSp macro="">
      <xdr:nvCxnSpPr>
        <xdr:cNvPr id="342" name="直線コネクタ 341"/>
        <xdr:cNvCxnSpPr/>
      </xdr:nvCxnSpPr>
      <xdr:spPr>
        <a:xfrm>
          <a:off x="7861300" y="9940388"/>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167738</xdr:rowOff>
    </xdr:from>
    <xdr:to>
      <xdr:col>41</xdr:col>
      <xdr:colOff>50800</xdr:colOff>
      <xdr:row>58</xdr:row>
      <xdr:rowOff>3654</xdr:rowOff>
    </xdr:to>
    <xdr:cxnSp macro="">
      <xdr:nvCxnSpPr>
        <xdr:cNvPr id="345" name="直線コネクタ 344"/>
        <xdr:cNvCxnSpPr/>
      </xdr:nvCxnSpPr>
      <xdr:spPr>
        <a:xfrm flipV="1">
          <a:off x="6972300" y="9940388"/>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105697</xdr:rowOff>
    </xdr:from>
    <xdr:to>
      <xdr:col>55</xdr:col>
      <xdr:colOff>50800</xdr:colOff>
      <xdr:row>58</xdr:row>
      <xdr:rowOff>35847</xdr:rowOff>
    </xdr:to>
    <xdr:sp macro="" textlink="">
      <xdr:nvSpPr>
        <xdr:cNvPr id="355" name="楕円 354"/>
        <xdr:cNvSpPr/>
      </xdr:nvSpPr>
      <xdr:spPr>
        <a:xfrm>
          <a:off x="10426700" y="98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52669</xdr:rowOff>
    </xdr:from>
    <xdr:ext cx="469744" cy="259045"/>
    <xdr:sp macro="" textlink="">
      <xdr:nvSpPr>
        <xdr:cNvPr id="356" name="農林水産業費該当値テキスト"/>
        <xdr:cNvSpPr txBox="1"/>
      </xdr:nvSpPr>
      <xdr:spPr>
        <a:xfrm>
          <a:off x="10528300" y="98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118956</xdr:rowOff>
    </xdr:from>
    <xdr:to>
      <xdr:col>50</xdr:col>
      <xdr:colOff>165100</xdr:colOff>
      <xdr:row>58</xdr:row>
      <xdr:rowOff>49106</xdr:rowOff>
    </xdr:to>
    <xdr:sp macro="" textlink="">
      <xdr:nvSpPr>
        <xdr:cNvPr id="357" name="楕円 356"/>
        <xdr:cNvSpPr/>
      </xdr:nvSpPr>
      <xdr:spPr>
        <a:xfrm>
          <a:off x="95885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40233</xdr:rowOff>
    </xdr:from>
    <xdr:ext cx="469744" cy="259045"/>
    <xdr:sp macro="" textlink="">
      <xdr:nvSpPr>
        <xdr:cNvPr id="358" name="テキスト ボックス 357"/>
        <xdr:cNvSpPr txBox="1"/>
      </xdr:nvSpPr>
      <xdr:spPr>
        <a:xfrm>
          <a:off x="9404428" y="99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120390</xdr:rowOff>
    </xdr:from>
    <xdr:to>
      <xdr:col>46</xdr:col>
      <xdr:colOff>38100</xdr:colOff>
      <xdr:row>58</xdr:row>
      <xdr:rowOff>50540</xdr:rowOff>
    </xdr:to>
    <xdr:sp macro="" textlink="">
      <xdr:nvSpPr>
        <xdr:cNvPr id="359" name="楕円 358"/>
        <xdr:cNvSpPr/>
      </xdr:nvSpPr>
      <xdr:spPr>
        <a:xfrm>
          <a:off x="8699500" y="9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41667</xdr:rowOff>
    </xdr:from>
    <xdr:ext cx="469744" cy="259045"/>
    <xdr:sp macro="" textlink="">
      <xdr:nvSpPr>
        <xdr:cNvPr id="360" name="テキスト ボックス 359"/>
        <xdr:cNvSpPr txBox="1"/>
      </xdr:nvSpPr>
      <xdr:spPr>
        <a:xfrm>
          <a:off x="8515428" y="998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116938</xdr:rowOff>
    </xdr:from>
    <xdr:to>
      <xdr:col>41</xdr:col>
      <xdr:colOff>101600</xdr:colOff>
      <xdr:row>58</xdr:row>
      <xdr:rowOff>47088</xdr:rowOff>
    </xdr:to>
    <xdr:sp macro="" textlink="">
      <xdr:nvSpPr>
        <xdr:cNvPr id="361" name="楕円 360"/>
        <xdr:cNvSpPr/>
      </xdr:nvSpPr>
      <xdr:spPr>
        <a:xfrm>
          <a:off x="7810500" y="98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38215</xdr:rowOff>
    </xdr:from>
    <xdr:ext cx="469744" cy="259045"/>
    <xdr:sp macro="" textlink="">
      <xdr:nvSpPr>
        <xdr:cNvPr id="362" name="テキスト ボックス 361"/>
        <xdr:cNvSpPr txBox="1"/>
      </xdr:nvSpPr>
      <xdr:spPr>
        <a:xfrm>
          <a:off x="7626428" y="998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124304</xdr:rowOff>
    </xdr:from>
    <xdr:to>
      <xdr:col>36</xdr:col>
      <xdr:colOff>165100</xdr:colOff>
      <xdr:row>58</xdr:row>
      <xdr:rowOff>54454</xdr:rowOff>
    </xdr:to>
    <xdr:sp macro="" textlink="">
      <xdr:nvSpPr>
        <xdr:cNvPr id="363" name="楕円 362"/>
        <xdr:cNvSpPr/>
      </xdr:nvSpPr>
      <xdr:spPr>
        <a:xfrm>
          <a:off x="6921500" y="98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45581</xdr:rowOff>
    </xdr:from>
    <xdr:ext cx="469744" cy="259045"/>
    <xdr:sp macro="" textlink="">
      <xdr:nvSpPr>
        <xdr:cNvPr id="364" name="テキスト ボックス 363"/>
        <xdr:cNvSpPr txBox="1"/>
      </xdr:nvSpPr>
      <xdr:spPr>
        <a:xfrm>
          <a:off x="6737428" y="998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121813</xdr:rowOff>
    </xdr:from>
    <xdr:to>
      <xdr:col>55</xdr:col>
      <xdr:colOff>0</xdr:colOff>
      <xdr:row>78</xdr:row>
      <xdr:rowOff>148177</xdr:rowOff>
    </xdr:to>
    <xdr:cxnSp macro="">
      <xdr:nvCxnSpPr>
        <xdr:cNvPr id="393" name="直線コネクタ 392"/>
        <xdr:cNvCxnSpPr/>
      </xdr:nvCxnSpPr>
      <xdr:spPr>
        <a:xfrm>
          <a:off x="9639300" y="13494913"/>
          <a:ext cx="8382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101372</xdr:rowOff>
    </xdr:from>
    <xdr:to>
      <xdr:col>50</xdr:col>
      <xdr:colOff>114300</xdr:colOff>
      <xdr:row>78</xdr:row>
      <xdr:rowOff>121813</xdr:rowOff>
    </xdr:to>
    <xdr:cxnSp macro="">
      <xdr:nvCxnSpPr>
        <xdr:cNvPr id="396" name="直線コネクタ 395"/>
        <xdr:cNvCxnSpPr/>
      </xdr:nvCxnSpPr>
      <xdr:spPr>
        <a:xfrm>
          <a:off x="8750300" y="13474472"/>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93180</xdr:rowOff>
    </xdr:from>
    <xdr:to>
      <xdr:col>45</xdr:col>
      <xdr:colOff>177800</xdr:colOff>
      <xdr:row>78</xdr:row>
      <xdr:rowOff>101372</xdr:rowOff>
    </xdr:to>
    <xdr:cxnSp macro="">
      <xdr:nvCxnSpPr>
        <xdr:cNvPr id="399" name="直線コネクタ 398"/>
        <xdr:cNvCxnSpPr/>
      </xdr:nvCxnSpPr>
      <xdr:spPr>
        <a:xfrm>
          <a:off x="7861300" y="13466280"/>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93180</xdr:rowOff>
    </xdr:from>
    <xdr:to>
      <xdr:col>41</xdr:col>
      <xdr:colOff>50800</xdr:colOff>
      <xdr:row>78</xdr:row>
      <xdr:rowOff>109829</xdr:rowOff>
    </xdr:to>
    <xdr:cxnSp macro="">
      <xdr:nvCxnSpPr>
        <xdr:cNvPr id="402" name="直線コネクタ 401"/>
        <xdr:cNvCxnSpPr/>
      </xdr:nvCxnSpPr>
      <xdr:spPr>
        <a:xfrm flipV="1">
          <a:off x="6972300" y="13466280"/>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97377</xdr:rowOff>
    </xdr:from>
    <xdr:to>
      <xdr:col>55</xdr:col>
      <xdr:colOff>50800</xdr:colOff>
      <xdr:row>79</xdr:row>
      <xdr:rowOff>27527</xdr:rowOff>
    </xdr:to>
    <xdr:sp macro="" textlink="">
      <xdr:nvSpPr>
        <xdr:cNvPr id="412" name="楕円 411"/>
        <xdr:cNvSpPr/>
      </xdr:nvSpPr>
      <xdr:spPr>
        <a:xfrm>
          <a:off x="10426700" y="134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12304</xdr:rowOff>
    </xdr:from>
    <xdr:ext cx="469744" cy="259045"/>
    <xdr:sp macro="" textlink="">
      <xdr:nvSpPr>
        <xdr:cNvPr id="413" name="商工費該当値テキスト"/>
        <xdr:cNvSpPr txBox="1"/>
      </xdr:nvSpPr>
      <xdr:spPr>
        <a:xfrm>
          <a:off x="10528300" y="1338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71013</xdr:rowOff>
    </xdr:from>
    <xdr:to>
      <xdr:col>50</xdr:col>
      <xdr:colOff>165100</xdr:colOff>
      <xdr:row>79</xdr:row>
      <xdr:rowOff>1163</xdr:rowOff>
    </xdr:to>
    <xdr:sp macro="" textlink="">
      <xdr:nvSpPr>
        <xdr:cNvPr id="414" name="楕円 413"/>
        <xdr:cNvSpPr/>
      </xdr:nvSpPr>
      <xdr:spPr>
        <a:xfrm>
          <a:off x="9588500" y="134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163740</xdr:rowOff>
    </xdr:from>
    <xdr:ext cx="469744" cy="259045"/>
    <xdr:sp macro="" textlink="">
      <xdr:nvSpPr>
        <xdr:cNvPr id="415" name="テキスト ボックス 414"/>
        <xdr:cNvSpPr txBox="1"/>
      </xdr:nvSpPr>
      <xdr:spPr>
        <a:xfrm>
          <a:off x="9404428" y="1353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50572</xdr:rowOff>
    </xdr:from>
    <xdr:to>
      <xdr:col>46</xdr:col>
      <xdr:colOff>38100</xdr:colOff>
      <xdr:row>78</xdr:row>
      <xdr:rowOff>152172</xdr:rowOff>
    </xdr:to>
    <xdr:sp macro="" textlink="">
      <xdr:nvSpPr>
        <xdr:cNvPr id="416" name="楕円 415"/>
        <xdr:cNvSpPr/>
      </xdr:nvSpPr>
      <xdr:spPr>
        <a:xfrm>
          <a:off x="8699500" y="134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143299</xdr:rowOff>
    </xdr:from>
    <xdr:ext cx="469744" cy="259045"/>
    <xdr:sp macro="" textlink="">
      <xdr:nvSpPr>
        <xdr:cNvPr id="417" name="テキスト ボックス 416"/>
        <xdr:cNvSpPr txBox="1"/>
      </xdr:nvSpPr>
      <xdr:spPr>
        <a:xfrm>
          <a:off x="8515428" y="1351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42380</xdr:rowOff>
    </xdr:from>
    <xdr:to>
      <xdr:col>41</xdr:col>
      <xdr:colOff>101600</xdr:colOff>
      <xdr:row>78</xdr:row>
      <xdr:rowOff>143980</xdr:rowOff>
    </xdr:to>
    <xdr:sp macro="" textlink="">
      <xdr:nvSpPr>
        <xdr:cNvPr id="418" name="楕円 417"/>
        <xdr:cNvSpPr/>
      </xdr:nvSpPr>
      <xdr:spPr>
        <a:xfrm>
          <a:off x="7810500" y="134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135107</xdr:rowOff>
    </xdr:from>
    <xdr:ext cx="469744" cy="259045"/>
    <xdr:sp macro="" textlink="">
      <xdr:nvSpPr>
        <xdr:cNvPr id="419" name="テキスト ボックス 418"/>
        <xdr:cNvSpPr txBox="1"/>
      </xdr:nvSpPr>
      <xdr:spPr>
        <a:xfrm>
          <a:off x="7626428" y="1350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59029</xdr:rowOff>
    </xdr:from>
    <xdr:to>
      <xdr:col>36</xdr:col>
      <xdr:colOff>165100</xdr:colOff>
      <xdr:row>78</xdr:row>
      <xdr:rowOff>160629</xdr:rowOff>
    </xdr:to>
    <xdr:sp macro="" textlink="">
      <xdr:nvSpPr>
        <xdr:cNvPr id="420" name="楕円 419"/>
        <xdr:cNvSpPr/>
      </xdr:nvSpPr>
      <xdr:spPr>
        <a:xfrm>
          <a:off x="6921500" y="134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151756</xdr:rowOff>
    </xdr:from>
    <xdr:ext cx="469744" cy="259045"/>
    <xdr:sp macro="" textlink="">
      <xdr:nvSpPr>
        <xdr:cNvPr id="421" name="テキスト ボックス 420"/>
        <xdr:cNvSpPr txBox="1"/>
      </xdr:nvSpPr>
      <xdr:spPr>
        <a:xfrm>
          <a:off x="6737428" y="1352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122768</xdr:rowOff>
    </xdr:from>
    <xdr:to>
      <xdr:col>55</xdr:col>
      <xdr:colOff>0</xdr:colOff>
      <xdr:row>98</xdr:row>
      <xdr:rowOff>156452</xdr:rowOff>
    </xdr:to>
    <xdr:cxnSp macro="">
      <xdr:nvCxnSpPr>
        <xdr:cNvPr id="452" name="直線コネクタ 451"/>
        <xdr:cNvCxnSpPr/>
      </xdr:nvCxnSpPr>
      <xdr:spPr>
        <a:xfrm>
          <a:off x="9639300" y="16924868"/>
          <a:ext cx="838200" cy="3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122768</xdr:rowOff>
    </xdr:from>
    <xdr:to>
      <xdr:col>50</xdr:col>
      <xdr:colOff>114300</xdr:colOff>
      <xdr:row>98</xdr:row>
      <xdr:rowOff>142477</xdr:rowOff>
    </xdr:to>
    <xdr:cxnSp macro="">
      <xdr:nvCxnSpPr>
        <xdr:cNvPr id="455" name="直線コネクタ 454"/>
        <xdr:cNvCxnSpPr/>
      </xdr:nvCxnSpPr>
      <xdr:spPr>
        <a:xfrm flipV="1">
          <a:off x="8750300" y="16924868"/>
          <a:ext cx="889000" cy="1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142477</xdr:rowOff>
    </xdr:from>
    <xdr:to>
      <xdr:col>45</xdr:col>
      <xdr:colOff>177800</xdr:colOff>
      <xdr:row>99</xdr:row>
      <xdr:rowOff>9224</xdr:rowOff>
    </xdr:to>
    <xdr:cxnSp macro="">
      <xdr:nvCxnSpPr>
        <xdr:cNvPr id="458" name="直線コネクタ 457"/>
        <xdr:cNvCxnSpPr/>
      </xdr:nvCxnSpPr>
      <xdr:spPr>
        <a:xfrm flipV="1">
          <a:off x="7861300" y="16944577"/>
          <a:ext cx="889000" cy="3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91563</xdr:rowOff>
    </xdr:from>
    <xdr:to>
      <xdr:col>41</xdr:col>
      <xdr:colOff>50800</xdr:colOff>
      <xdr:row>99</xdr:row>
      <xdr:rowOff>9224</xdr:rowOff>
    </xdr:to>
    <xdr:cxnSp macro="">
      <xdr:nvCxnSpPr>
        <xdr:cNvPr id="461" name="直線コネクタ 460"/>
        <xdr:cNvCxnSpPr/>
      </xdr:nvCxnSpPr>
      <xdr:spPr>
        <a:xfrm>
          <a:off x="6972300" y="16379313"/>
          <a:ext cx="889000" cy="60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153760</xdr:rowOff>
    </xdr:from>
    <xdr:ext cx="534377" cy="259045"/>
    <xdr:sp macro="" textlink="">
      <xdr:nvSpPr>
        <xdr:cNvPr id="465" name="テキスト ボックス 464"/>
        <xdr:cNvSpPr txBox="1"/>
      </xdr:nvSpPr>
      <xdr:spPr>
        <a:xfrm>
          <a:off x="6705111" y="169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105652</xdr:rowOff>
    </xdr:from>
    <xdr:to>
      <xdr:col>55</xdr:col>
      <xdr:colOff>50800</xdr:colOff>
      <xdr:row>99</xdr:row>
      <xdr:rowOff>35802</xdr:rowOff>
    </xdr:to>
    <xdr:sp macro="" textlink="">
      <xdr:nvSpPr>
        <xdr:cNvPr id="471" name="楕円 470"/>
        <xdr:cNvSpPr/>
      </xdr:nvSpPr>
      <xdr:spPr>
        <a:xfrm>
          <a:off x="10426700" y="169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51771</xdr:rowOff>
    </xdr:from>
    <xdr:ext cx="534377" cy="259045"/>
    <xdr:sp macro="" textlink="">
      <xdr:nvSpPr>
        <xdr:cNvPr id="472" name="土木費該当値テキスト"/>
        <xdr:cNvSpPr txBox="1"/>
      </xdr:nvSpPr>
      <xdr:spPr>
        <a:xfrm>
          <a:off x="10528300" y="168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71968</xdr:rowOff>
    </xdr:from>
    <xdr:to>
      <xdr:col>50</xdr:col>
      <xdr:colOff>165100</xdr:colOff>
      <xdr:row>99</xdr:row>
      <xdr:rowOff>2118</xdr:rowOff>
    </xdr:to>
    <xdr:sp macro="" textlink="">
      <xdr:nvSpPr>
        <xdr:cNvPr id="473" name="楕円 472"/>
        <xdr:cNvSpPr/>
      </xdr:nvSpPr>
      <xdr:spPr>
        <a:xfrm>
          <a:off x="9588500" y="1687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18645</xdr:rowOff>
    </xdr:from>
    <xdr:ext cx="534377" cy="259045"/>
    <xdr:sp macro="" textlink="">
      <xdr:nvSpPr>
        <xdr:cNvPr id="474" name="テキスト ボックス 473"/>
        <xdr:cNvSpPr txBox="1"/>
      </xdr:nvSpPr>
      <xdr:spPr>
        <a:xfrm>
          <a:off x="9372111" y="1664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91677</xdr:rowOff>
    </xdr:from>
    <xdr:to>
      <xdr:col>46</xdr:col>
      <xdr:colOff>38100</xdr:colOff>
      <xdr:row>99</xdr:row>
      <xdr:rowOff>21827</xdr:rowOff>
    </xdr:to>
    <xdr:sp macro="" textlink="">
      <xdr:nvSpPr>
        <xdr:cNvPr id="475" name="楕円 474"/>
        <xdr:cNvSpPr/>
      </xdr:nvSpPr>
      <xdr:spPr>
        <a:xfrm>
          <a:off x="8699500" y="168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12954</xdr:rowOff>
    </xdr:from>
    <xdr:ext cx="534377" cy="259045"/>
    <xdr:sp macro="" textlink="">
      <xdr:nvSpPr>
        <xdr:cNvPr id="476" name="テキスト ボックス 475"/>
        <xdr:cNvSpPr txBox="1"/>
      </xdr:nvSpPr>
      <xdr:spPr>
        <a:xfrm>
          <a:off x="8483111" y="169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129874</xdr:rowOff>
    </xdr:from>
    <xdr:to>
      <xdr:col>41</xdr:col>
      <xdr:colOff>101600</xdr:colOff>
      <xdr:row>99</xdr:row>
      <xdr:rowOff>60024</xdr:rowOff>
    </xdr:to>
    <xdr:sp macro="" textlink="">
      <xdr:nvSpPr>
        <xdr:cNvPr id="477" name="楕円 476"/>
        <xdr:cNvSpPr/>
      </xdr:nvSpPr>
      <xdr:spPr>
        <a:xfrm>
          <a:off x="7810500" y="169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51151</xdr:rowOff>
    </xdr:from>
    <xdr:ext cx="534377" cy="259045"/>
    <xdr:sp macro="" textlink="">
      <xdr:nvSpPr>
        <xdr:cNvPr id="478" name="テキスト ボックス 477"/>
        <xdr:cNvSpPr txBox="1"/>
      </xdr:nvSpPr>
      <xdr:spPr>
        <a:xfrm>
          <a:off x="7594111" y="1702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40763</xdr:rowOff>
    </xdr:from>
    <xdr:to>
      <xdr:col>36</xdr:col>
      <xdr:colOff>165100</xdr:colOff>
      <xdr:row>95</xdr:row>
      <xdr:rowOff>142363</xdr:rowOff>
    </xdr:to>
    <xdr:sp macro="" textlink="">
      <xdr:nvSpPr>
        <xdr:cNvPr id="479" name="楕円 478"/>
        <xdr:cNvSpPr/>
      </xdr:nvSpPr>
      <xdr:spPr>
        <a:xfrm>
          <a:off x="6921500" y="1632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158890</xdr:rowOff>
    </xdr:from>
    <xdr:ext cx="599010" cy="259045"/>
    <xdr:sp macro="" textlink="">
      <xdr:nvSpPr>
        <xdr:cNvPr id="480" name="テキスト ボックス 479"/>
        <xdr:cNvSpPr txBox="1"/>
      </xdr:nvSpPr>
      <xdr:spPr>
        <a:xfrm>
          <a:off x="6672795" y="1610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47574</xdr:rowOff>
    </xdr:from>
    <xdr:to>
      <xdr:col>85</xdr:col>
      <xdr:colOff>127000</xdr:colOff>
      <xdr:row>37</xdr:row>
      <xdr:rowOff>50592</xdr:rowOff>
    </xdr:to>
    <xdr:cxnSp macro="">
      <xdr:nvCxnSpPr>
        <xdr:cNvPr id="508" name="直線コネクタ 507"/>
        <xdr:cNvCxnSpPr/>
      </xdr:nvCxnSpPr>
      <xdr:spPr>
        <a:xfrm flipV="1">
          <a:off x="15481300" y="6219774"/>
          <a:ext cx="838200" cy="17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50592</xdr:rowOff>
    </xdr:from>
    <xdr:to>
      <xdr:col>81</xdr:col>
      <xdr:colOff>50800</xdr:colOff>
      <xdr:row>38</xdr:row>
      <xdr:rowOff>90825</xdr:rowOff>
    </xdr:to>
    <xdr:cxnSp macro="">
      <xdr:nvCxnSpPr>
        <xdr:cNvPr id="511" name="直線コネクタ 510"/>
        <xdr:cNvCxnSpPr/>
      </xdr:nvCxnSpPr>
      <xdr:spPr>
        <a:xfrm flipV="1">
          <a:off x="14592300" y="6394242"/>
          <a:ext cx="8890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90825</xdr:rowOff>
    </xdr:from>
    <xdr:to>
      <xdr:col>76</xdr:col>
      <xdr:colOff>114300</xdr:colOff>
      <xdr:row>38</xdr:row>
      <xdr:rowOff>119126</xdr:rowOff>
    </xdr:to>
    <xdr:cxnSp macro="">
      <xdr:nvCxnSpPr>
        <xdr:cNvPr id="514" name="直線コネクタ 513"/>
        <xdr:cNvCxnSpPr/>
      </xdr:nvCxnSpPr>
      <xdr:spPr>
        <a:xfrm flipV="1">
          <a:off x="13703300" y="6605925"/>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119126</xdr:rowOff>
    </xdr:from>
    <xdr:to>
      <xdr:col>71</xdr:col>
      <xdr:colOff>177800</xdr:colOff>
      <xdr:row>38</xdr:row>
      <xdr:rowOff>132385</xdr:rowOff>
    </xdr:to>
    <xdr:cxnSp macro="">
      <xdr:nvCxnSpPr>
        <xdr:cNvPr id="517" name="直線コネクタ 516"/>
        <xdr:cNvCxnSpPr/>
      </xdr:nvCxnSpPr>
      <xdr:spPr>
        <a:xfrm flipV="1">
          <a:off x="12814300" y="663422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168224</xdr:rowOff>
    </xdr:from>
    <xdr:to>
      <xdr:col>85</xdr:col>
      <xdr:colOff>177800</xdr:colOff>
      <xdr:row>36</xdr:row>
      <xdr:rowOff>98374</xdr:rowOff>
    </xdr:to>
    <xdr:sp macro="" textlink="">
      <xdr:nvSpPr>
        <xdr:cNvPr id="527" name="楕円 526"/>
        <xdr:cNvSpPr/>
      </xdr:nvSpPr>
      <xdr:spPr>
        <a:xfrm>
          <a:off x="16268700" y="61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19651</xdr:rowOff>
    </xdr:from>
    <xdr:ext cx="534377" cy="259045"/>
    <xdr:sp macro="" textlink="">
      <xdr:nvSpPr>
        <xdr:cNvPr id="528" name="消防費該当値テキスト"/>
        <xdr:cNvSpPr txBox="1"/>
      </xdr:nvSpPr>
      <xdr:spPr>
        <a:xfrm>
          <a:off x="16370300" y="60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171242</xdr:rowOff>
    </xdr:from>
    <xdr:to>
      <xdr:col>81</xdr:col>
      <xdr:colOff>101600</xdr:colOff>
      <xdr:row>37</xdr:row>
      <xdr:rowOff>101392</xdr:rowOff>
    </xdr:to>
    <xdr:sp macro="" textlink="">
      <xdr:nvSpPr>
        <xdr:cNvPr id="529" name="楕円 528"/>
        <xdr:cNvSpPr/>
      </xdr:nvSpPr>
      <xdr:spPr>
        <a:xfrm>
          <a:off x="15430500" y="634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92519</xdr:rowOff>
    </xdr:from>
    <xdr:ext cx="534377" cy="259045"/>
    <xdr:sp macro="" textlink="">
      <xdr:nvSpPr>
        <xdr:cNvPr id="530" name="テキスト ボックス 529"/>
        <xdr:cNvSpPr txBox="1"/>
      </xdr:nvSpPr>
      <xdr:spPr>
        <a:xfrm>
          <a:off x="15214111" y="64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40025</xdr:rowOff>
    </xdr:from>
    <xdr:to>
      <xdr:col>76</xdr:col>
      <xdr:colOff>165100</xdr:colOff>
      <xdr:row>38</xdr:row>
      <xdr:rowOff>141625</xdr:rowOff>
    </xdr:to>
    <xdr:sp macro="" textlink="">
      <xdr:nvSpPr>
        <xdr:cNvPr id="531" name="楕円 530"/>
        <xdr:cNvSpPr/>
      </xdr:nvSpPr>
      <xdr:spPr>
        <a:xfrm>
          <a:off x="14541500" y="65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132752</xdr:rowOff>
    </xdr:from>
    <xdr:ext cx="534377" cy="259045"/>
    <xdr:sp macro="" textlink="">
      <xdr:nvSpPr>
        <xdr:cNvPr id="532" name="テキスト ボックス 531"/>
        <xdr:cNvSpPr txBox="1"/>
      </xdr:nvSpPr>
      <xdr:spPr>
        <a:xfrm>
          <a:off x="14325111" y="66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68326</xdr:rowOff>
    </xdr:from>
    <xdr:to>
      <xdr:col>72</xdr:col>
      <xdr:colOff>38100</xdr:colOff>
      <xdr:row>38</xdr:row>
      <xdr:rowOff>169926</xdr:rowOff>
    </xdr:to>
    <xdr:sp macro="" textlink="">
      <xdr:nvSpPr>
        <xdr:cNvPr id="533" name="楕円 532"/>
        <xdr:cNvSpPr/>
      </xdr:nvSpPr>
      <xdr:spPr>
        <a:xfrm>
          <a:off x="13652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161053</xdr:rowOff>
    </xdr:from>
    <xdr:ext cx="534377" cy="259045"/>
    <xdr:sp macro="" textlink="">
      <xdr:nvSpPr>
        <xdr:cNvPr id="534" name="テキスト ボックス 533"/>
        <xdr:cNvSpPr txBox="1"/>
      </xdr:nvSpPr>
      <xdr:spPr>
        <a:xfrm>
          <a:off x="13436111" y="667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81585</xdr:rowOff>
    </xdr:from>
    <xdr:to>
      <xdr:col>67</xdr:col>
      <xdr:colOff>101600</xdr:colOff>
      <xdr:row>39</xdr:row>
      <xdr:rowOff>11735</xdr:rowOff>
    </xdr:to>
    <xdr:sp macro="" textlink="">
      <xdr:nvSpPr>
        <xdr:cNvPr id="535" name="楕円 534"/>
        <xdr:cNvSpPr/>
      </xdr:nvSpPr>
      <xdr:spPr>
        <a:xfrm>
          <a:off x="12763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2862</xdr:rowOff>
    </xdr:from>
    <xdr:ext cx="534377" cy="259045"/>
    <xdr:sp macro="" textlink="">
      <xdr:nvSpPr>
        <xdr:cNvPr id="536" name="テキスト ボックス 535"/>
        <xdr:cNvSpPr txBox="1"/>
      </xdr:nvSpPr>
      <xdr:spPr>
        <a:xfrm>
          <a:off x="12547111" y="66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7938</xdr:rowOff>
    </xdr:from>
    <xdr:to>
      <xdr:col>85</xdr:col>
      <xdr:colOff>127000</xdr:colOff>
      <xdr:row>58</xdr:row>
      <xdr:rowOff>38671</xdr:rowOff>
    </xdr:to>
    <xdr:cxnSp macro="">
      <xdr:nvCxnSpPr>
        <xdr:cNvPr id="566" name="直線コネクタ 565"/>
        <xdr:cNvCxnSpPr/>
      </xdr:nvCxnSpPr>
      <xdr:spPr>
        <a:xfrm flipV="1">
          <a:off x="15481300" y="9780588"/>
          <a:ext cx="838200" cy="20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38671</xdr:rowOff>
    </xdr:from>
    <xdr:to>
      <xdr:col>81</xdr:col>
      <xdr:colOff>50800</xdr:colOff>
      <xdr:row>58</xdr:row>
      <xdr:rowOff>74117</xdr:rowOff>
    </xdr:to>
    <xdr:cxnSp macro="">
      <xdr:nvCxnSpPr>
        <xdr:cNvPr id="569" name="直線コネクタ 568"/>
        <xdr:cNvCxnSpPr/>
      </xdr:nvCxnSpPr>
      <xdr:spPr>
        <a:xfrm flipV="1">
          <a:off x="14592300" y="9982771"/>
          <a:ext cx="8890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74117</xdr:rowOff>
    </xdr:from>
    <xdr:to>
      <xdr:col>76</xdr:col>
      <xdr:colOff>114300</xdr:colOff>
      <xdr:row>58</xdr:row>
      <xdr:rowOff>94221</xdr:rowOff>
    </xdr:to>
    <xdr:cxnSp macro="">
      <xdr:nvCxnSpPr>
        <xdr:cNvPr id="572" name="直線コネクタ 571"/>
        <xdr:cNvCxnSpPr/>
      </xdr:nvCxnSpPr>
      <xdr:spPr>
        <a:xfrm flipV="1">
          <a:off x="13703300" y="10018217"/>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144958</xdr:rowOff>
    </xdr:from>
    <xdr:to>
      <xdr:col>71</xdr:col>
      <xdr:colOff>177800</xdr:colOff>
      <xdr:row>58</xdr:row>
      <xdr:rowOff>94221</xdr:rowOff>
    </xdr:to>
    <xdr:cxnSp macro="">
      <xdr:nvCxnSpPr>
        <xdr:cNvPr id="575" name="直線コネクタ 574"/>
        <xdr:cNvCxnSpPr/>
      </xdr:nvCxnSpPr>
      <xdr:spPr>
        <a:xfrm>
          <a:off x="12814300" y="9917608"/>
          <a:ext cx="889000" cy="1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128588</xdr:rowOff>
    </xdr:from>
    <xdr:to>
      <xdr:col>85</xdr:col>
      <xdr:colOff>177800</xdr:colOff>
      <xdr:row>57</xdr:row>
      <xdr:rowOff>58738</xdr:rowOff>
    </xdr:to>
    <xdr:sp macro="" textlink="">
      <xdr:nvSpPr>
        <xdr:cNvPr id="585" name="楕円 584"/>
        <xdr:cNvSpPr/>
      </xdr:nvSpPr>
      <xdr:spPr>
        <a:xfrm>
          <a:off x="16268700" y="97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151465</xdr:rowOff>
    </xdr:from>
    <xdr:ext cx="534377" cy="259045"/>
    <xdr:sp macro="" textlink="">
      <xdr:nvSpPr>
        <xdr:cNvPr id="586" name="教育費該当値テキスト"/>
        <xdr:cNvSpPr txBox="1"/>
      </xdr:nvSpPr>
      <xdr:spPr>
        <a:xfrm>
          <a:off x="16370300" y="95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159321</xdr:rowOff>
    </xdr:from>
    <xdr:to>
      <xdr:col>81</xdr:col>
      <xdr:colOff>101600</xdr:colOff>
      <xdr:row>58</xdr:row>
      <xdr:rowOff>89471</xdr:rowOff>
    </xdr:to>
    <xdr:sp macro="" textlink="">
      <xdr:nvSpPr>
        <xdr:cNvPr id="587" name="楕円 586"/>
        <xdr:cNvSpPr/>
      </xdr:nvSpPr>
      <xdr:spPr>
        <a:xfrm>
          <a:off x="15430500" y="99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80598</xdr:rowOff>
    </xdr:from>
    <xdr:ext cx="534377" cy="259045"/>
    <xdr:sp macro="" textlink="">
      <xdr:nvSpPr>
        <xdr:cNvPr id="588" name="テキスト ボックス 587"/>
        <xdr:cNvSpPr txBox="1"/>
      </xdr:nvSpPr>
      <xdr:spPr>
        <a:xfrm>
          <a:off x="15214111" y="1002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23317</xdr:rowOff>
    </xdr:from>
    <xdr:to>
      <xdr:col>76</xdr:col>
      <xdr:colOff>165100</xdr:colOff>
      <xdr:row>58</xdr:row>
      <xdr:rowOff>124917</xdr:rowOff>
    </xdr:to>
    <xdr:sp macro="" textlink="">
      <xdr:nvSpPr>
        <xdr:cNvPr id="589" name="楕円 588"/>
        <xdr:cNvSpPr/>
      </xdr:nvSpPr>
      <xdr:spPr>
        <a:xfrm>
          <a:off x="14541500" y="99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116044</xdr:rowOff>
    </xdr:from>
    <xdr:ext cx="534377" cy="259045"/>
    <xdr:sp macro="" textlink="">
      <xdr:nvSpPr>
        <xdr:cNvPr id="590" name="テキスト ボックス 589"/>
        <xdr:cNvSpPr txBox="1"/>
      </xdr:nvSpPr>
      <xdr:spPr>
        <a:xfrm>
          <a:off x="14325111" y="100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43421</xdr:rowOff>
    </xdr:from>
    <xdr:to>
      <xdr:col>72</xdr:col>
      <xdr:colOff>38100</xdr:colOff>
      <xdr:row>58</xdr:row>
      <xdr:rowOff>145021</xdr:rowOff>
    </xdr:to>
    <xdr:sp macro="" textlink="">
      <xdr:nvSpPr>
        <xdr:cNvPr id="591" name="楕円 590"/>
        <xdr:cNvSpPr/>
      </xdr:nvSpPr>
      <xdr:spPr>
        <a:xfrm>
          <a:off x="13652500" y="99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136148</xdr:rowOff>
    </xdr:from>
    <xdr:ext cx="534377" cy="259045"/>
    <xdr:sp macro="" textlink="">
      <xdr:nvSpPr>
        <xdr:cNvPr id="592" name="テキスト ボックス 591"/>
        <xdr:cNvSpPr txBox="1"/>
      </xdr:nvSpPr>
      <xdr:spPr>
        <a:xfrm>
          <a:off x="13436111" y="100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94158</xdr:rowOff>
    </xdr:from>
    <xdr:to>
      <xdr:col>67</xdr:col>
      <xdr:colOff>101600</xdr:colOff>
      <xdr:row>58</xdr:row>
      <xdr:rowOff>24308</xdr:rowOff>
    </xdr:to>
    <xdr:sp macro="" textlink="">
      <xdr:nvSpPr>
        <xdr:cNvPr id="593" name="楕円 592"/>
        <xdr:cNvSpPr/>
      </xdr:nvSpPr>
      <xdr:spPr>
        <a:xfrm>
          <a:off x="12763500" y="98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40835</xdr:rowOff>
    </xdr:from>
    <xdr:ext cx="534377" cy="259045"/>
    <xdr:sp macro="" textlink="">
      <xdr:nvSpPr>
        <xdr:cNvPr id="594" name="テキスト ボックス 593"/>
        <xdr:cNvSpPr txBox="1"/>
      </xdr:nvSpPr>
      <xdr:spPr>
        <a:xfrm>
          <a:off x="12547111" y="96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25006</xdr:rowOff>
    </xdr:from>
    <xdr:to>
      <xdr:col>81</xdr:col>
      <xdr:colOff>50800</xdr:colOff>
      <xdr:row>79</xdr:row>
      <xdr:rowOff>44450</xdr:rowOff>
    </xdr:to>
    <xdr:cxnSp macro="">
      <xdr:nvCxnSpPr>
        <xdr:cNvPr id="626" name="直線コネクタ 625"/>
        <xdr:cNvCxnSpPr/>
      </xdr:nvCxnSpPr>
      <xdr:spPr>
        <a:xfrm>
          <a:off x="14592300" y="13569556"/>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159195</xdr:rowOff>
    </xdr:from>
    <xdr:to>
      <xdr:col>76</xdr:col>
      <xdr:colOff>114300</xdr:colOff>
      <xdr:row>79</xdr:row>
      <xdr:rowOff>25006</xdr:rowOff>
    </xdr:to>
    <xdr:cxnSp macro="">
      <xdr:nvCxnSpPr>
        <xdr:cNvPr id="629" name="直線コネクタ 628"/>
        <xdr:cNvCxnSpPr/>
      </xdr:nvCxnSpPr>
      <xdr:spPr>
        <a:xfrm>
          <a:off x="13703300" y="13532295"/>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68051</xdr:rowOff>
    </xdr:from>
    <xdr:ext cx="469744" cy="259045"/>
    <xdr:sp macro="" textlink="">
      <xdr:nvSpPr>
        <xdr:cNvPr id="631" name="テキスト ボックス 630"/>
        <xdr:cNvSpPr txBox="1"/>
      </xdr:nvSpPr>
      <xdr:spPr>
        <a:xfrm>
          <a:off x="14357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159195</xdr:rowOff>
    </xdr:from>
    <xdr:to>
      <xdr:col>71</xdr:col>
      <xdr:colOff>177800</xdr:colOff>
      <xdr:row>79</xdr:row>
      <xdr:rowOff>4268</xdr:rowOff>
    </xdr:to>
    <xdr:cxnSp macro="">
      <xdr:nvCxnSpPr>
        <xdr:cNvPr id="632" name="直線コネクタ 631"/>
        <xdr:cNvCxnSpPr/>
      </xdr:nvCxnSpPr>
      <xdr:spPr>
        <a:xfrm flipV="1">
          <a:off x="12814300" y="13532295"/>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36910</xdr:rowOff>
    </xdr:from>
    <xdr:ext cx="469744" cy="259045"/>
    <xdr:sp macro="" textlink="">
      <xdr:nvSpPr>
        <xdr:cNvPr id="634" name="テキスト ボックス 633"/>
        <xdr:cNvSpPr txBox="1"/>
      </xdr:nvSpPr>
      <xdr:spPr>
        <a:xfrm>
          <a:off x="13468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145656</xdr:rowOff>
    </xdr:from>
    <xdr:to>
      <xdr:col>76</xdr:col>
      <xdr:colOff>165100</xdr:colOff>
      <xdr:row>79</xdr:row>
      <xdr:rowOff>75806</xdr:rowOff>
    </xdr:to>
    <xdr:sp macro="" textlink="">
      <xdr:nvSpPr>
        <xdr:cNvPr id="646" name="楕円 645"/>
        <xdr:cNvSpPr/>
      </xdr:nvSpPr>
      <xdr:spPr>
        <a:xfrm>
          <a:off x="14541500" y="135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92333</xdr:rowOff>
    </xdr:from>
    <xdr:ext cx="469744" cy="259045"/>
    <xdr:sp macro="" textlink="">
      <xdr:nvSpPr>
        <xdr:cNvPr id="647" name="テキスト ボックス 646"/>
        <xdr:cNvSpPr txBox="1"/>
      </xdr:nvSpPr>
      <xdr:spPr>
        <a:xfrm>
          <a:off x="14357428" y="132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108395</xdr:rowOff>
    </xdr:from>
    <xdr:to>
      <xdr:col>72</xdr:col>
      <xdr:colOff>38100</xdr:colOff>
      <xdr:row>79</xdr:row>
      <xdr:rowOff>38545</xdr:rowOff>
    </xdr:to>
    <xdr:sp macro="" textlink="">
      <xdr:nvSpPr>
        <xdr:cNvPr id="648" name="楕円 647"/>
        <xdr:cNvSpPr/>
      </xdr:nvSpPr>
      <xdr:spPr>
        <a:xfrm>
          <a:off x="13652500" y="134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55072</xdr:rowOff>
    </xdr:from>
    <xdr:ext cx="469744" cy="259045"/>
    <xdr:sp macro="" textlink="">
      <xdr:nvSpPr>
        <xdr:cNvPr id="649" name="テキスト ボックス 648"/>
        <xdr:cNvSpPr txBox="1"/>
      </xdr:nvSpPr>
      <xdr:spPr>
        <a:xfrm>
          <a:off x="13468428" y="132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124918</xdr:rowOff>
    </xdr:from>
    <xdr:to>
      <xdr:col>67</xdr:col>
      <xdr:colOff>101600</xdr:colOff>
      <xdr:row>79</xdr:row>
      <xdr:rowOff>55068</xdr:rowOff>
    </xdr:to>
    <xdr:sp macro="" textlink="">
      <xdr:nvSpPr>
        <xdr:cNvPr id="650" name="楕円 649"/>
        <xdr:cNvSpPr/>
      </xdr:nvSpPr>
      <xdr:spPr>
        <a:xfrm>
          <a:off x="12763500" y="134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46195</xdr:rowOff>
    </xdr:from>
    <xdr:ext cx="469744" cy="259045"/>
    <xdr:sp macro="" textlink="">
      <xdr:nvSpPr>
        <xdr:cNvPr id="651" name="テキスト ボックス 650"/>
        <xdr:cNvSpPr txBox="1"/>
      </xdr:nvSpPr>
      <xdr:spPr>
        <a:xfrm>
          <a:off x="12579428" y="1359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114694</xdr:rowOff>
    </xdr:from>
    <xdr:to>
      <xdr:col>85</xdr:col>
      <xdr:colOff>127000</xdr:colOff>
      <xdr:row>94</xdr:row>
      <xdr:rowOff>160376</xdr:rowOff>
    </xdr:to>
    <xdr:cxnSp macro="">
      <xdr:nvCxnSpPr>
        <xdr:cNvPr id="680" name="直線コネクタ 679"/>
        <xdr:cNvCxnSpPr/>
      </xdr:nvCxnSpPr>
      <xdr:spPr>
        <a:xfrm flipV="1">
          <a:off x="15481300" y="16230994"/>
          <a:ext cx="8382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160376</xdr:rowOff>
    </xdr:from>
    <xdr:to>
      <xdr:col>81</xdr:col>
      <xdr:colOff>50800</xdr:colOff>
      <xdr:row>95</xdr:row>
      <xdr:rowOff>5156</xdr:rowOff>
    </xdr:to>
    <xdr:cxnSp macro="">
      <xdr:nvCxnSpPr>
        <xdr:cNvPr id="683" name="直線コネクタ 682"/>
        <xdr:cNvCxnSpPr/>
      </xdr:nvCxnSpPr>
      <xdr:spPr>
        <a:xfrm flipV="1">
          <a:off x="14592300" y="16276676"/>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142697</xdr:rowOff>
    </xdr:from>
    <xdr:to>
      <xdr:col>76</xdr:col>
      <xdr:colOff>114300</xdr:colOff>
      <xdr:row>95</xdr:row>
      <xdr:rowOff>5156</xdr:rowOff>
    </xdr:to>
    <xdr:cxnSp macro="">
      <xdr:nvCxnSpPr>
        <xdr:cNvPr id="686" name="直線コネクタ 685"/>
        <xdr:cNvCxnSpPr/>
      </xdr:nvCxnSpPr>
      <xdr:spPr>
        <a:xfrm>
          <a:off x="13703300" y="16258997"/>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118148</xdr:rowOff>
    </xdr:from>
    <xdr:to>
      <xdr:col>71</xdr:col>
      <xdr:colOff>177800</xdr:colOff>
      <xdr:row>94</xdr:row>
      <xdr:rowOff>142697</xdr:rowOff>
    </xdr:to>
    <xdr:cxnSp macro="">
      <xdr:nvCxnSpPr>
        <xdr:cNvPr id="689" name="直線コネクタ 688"/>
        <xdr:cNvCxnSpPr/>
      </xdr:nvCxnSpPr>
      <xdr:spPr>
        <a:xfrm>
          <a:off x="12814300" y="16234448"/>
          <a:ext cx="8890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1" name="テキスト ボックス 690"/>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3" name="テキスト ボックス 692"/>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63894</xdr:rowOff>
    </xdr:from>
    <xdr:to>
      <xdr:col>85</xdr:col>
      <xdr:colOff>177800</xdr:colOff>
      <xdr:row>94</xdr:row>
      <xdr:rowOff>165494</xdr:rowOff>
    </xdr:to>
    <xdr:sp macro="" textlink="">
      <xdr:nvSpPr>
        <xdr:cNvPr id="699" name="楕円 698"/>
        <xdr:cNvSpPr/>
      </xdr:nvSpPr>
      <xdr:spPr>
        <a:xfrm>
          <a:off x="16268700" y="161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86771</xdr:rowOff>
    </xdr:from>
    <xdr:ext cx="534377" cy="259045"/>
    <xdr:sp macro="" textlink="">
      <xdr:nvSpPr>
        <xdr:cNvPr id="700" name="公債費該当値テキスト"/>
        <xdr:cNvSpPr txBox="1"/>
      </xdr:nvSpPr>
      <xdr:spPr>
        <a:xfrm>
          <a:off x="16370300" y="1603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109576</xdr:rowOff>
    </xdr:from>
    <xdr:to>
      <xdr:col>81</xdr:col>
      <xdr:colOff>101600</xdr:colOff>
      <xdr:row>95</xdr:row>
      <xdr:rowOff>39726</xdr:rowOff>
    </xdr:to>
    <xdr:sp macro="" textlink="">
      <xdr:nvSpPr>
        <xdr:cNvPr id="701" name="楕円 700"/>
        <xdr:cNvSpPr/>
      </xdr:nvSpPr>
      <xdr:spPr>
        <a:xfrm>
          <a:off x="15430500" y="162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56253</xdr:rowOff>
    </xdr:from>
    <xdr:ext cx="534377" cy="259045"/>
    <xdr:sp macro="" textlink="">
      <xdr:nvSpPr>
        <xdr:cNvPr id="702" name="テキスト ボックス 701"/>
        <xdr:cNvSpPr txBox="1"/>
      </xdr:nvSpPr>
      <xdr:spPr>
        <a:xfrm>
          <a:off x="15214111" y="1600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125806</xdr:rowOff>
    </xdr:from>
    <xdr:to>
      <xdr:col>76</xdr:col>
      <xdr:colOff>165100</xdr:colOff>
      <xdr:row>95</xdr:row>
      <xdr:rowOff>55956</xdr:rowOff>
    </xdr:to>
    <xdr:sp macro="" textlink="">
      <xdr:nvSpPr>
        <xdr:cNvPr id="703" name="楕円 702"/>
        <xdr:cNvSpPr/>
      </xdr:nvSpPr>
      <xdr:spPr>
        <a:xfrm>
          <a:off x="14541500" y="162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72483</xdr:rowOff>
    </xdr:from>
    <xdr:ext cx="534377" cy="259045"/>
    <xdr:sp macro="" textlink="">
      <xdr:nvSpPr>
        <xdr:cNvPr id="704" name="テキスト ボックス 703"/>
        <xdr:cNvSpPr txBox="1"/>
      </xdr:nvSpPr>
      <xdr:spPr>
        <a:xfrm>
          <a:off x="14325111" y="160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91897</xdr:rowOff>
    </xdr:from>
    <xdr:to>
      <xdr:col>72</xdr:col>
      <xdr:colOff>38100</xdr:colOff>
      <xdr:row>95</xdr:row>
      <xdr:rowOff>22047</xdr:rowOff>
    </xdr:to>
    <xdr:sp macro="" textlink="">
      <xdr:nvSpPr>
        <xdr:cNvPr id="705" name="楕円 704"/>
        <xdr:cNvSpPr/>
      </xdr:nvSpPr>
      <xdr:spPr>
        <a:xfrm>
          <a:off x="13652500" y="162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38574</xdr:rowOff>
    </xdr:from>
    <xdr:ext cx="534377" cy="259045"/>
    <xdr:sp macro="" textlink="">
      <xdr:nvSpPr>
        <xdr:cNvPr id="706" name="テキスト ボックス 705"/>
        <xdr:cNvSpPr txBox="1"/>
      </xdr:nvSpPr>
      <xdr:spPr>
        <a:xfrm>
          <a:off x="13436111" y="15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67348</xdr:rowOff>
    </xdr:from>
    <xdr:to>
      <xdr:col>67</xdr:col>
      <xdr:colOff>101600</xdr:colOff>
      <xdr:row>94</xdr:row>
      <xdr:rowOff>168948</xdr:rowOff>
    </xdr:to>
    <xdr:sp macro="" textlink="">
      <xdr:nvSpPr>
        <xdr:cNvPr id="707" name="楕円 706"/>
        <xdr:cNvSpPr/>
      </xdr:nvSpPr>
      <xdr:spPr>
        <a:xfrm>
          <a:off x="12763500" y="161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14025</xdr:rowOff>
    </xdr:from>
    <xdr:ext cx="534377" cy="259045"/>
    <xdr:sp macro="" textlink="">
      <xdr:nvSpPr>
        <xdr:cNvPr id="708" name="テキスト ボックス 707"/>
        <xdr:cNvSpPr txBox="1"/>
      </xdr:nvSpPr>
      <xdr:spPr>
        <a:xfrm>
          <a:off x="12547111" y="1595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集中改革プラン等の諸改革により、経常経費の削減と普通建設事業の平準化を行ってきた結果、多くの目的別歳出において類似団体や滋賀県平均を下まわっている。この中で総務費と土木費について平成２５年度に支出が大きくなっているのは、新幹線新駅建設が中止となったことから事業が進められなくなった土地開発公社を解散するために必要な費用として、土地開発公社保証債務履行金を</a:t>
          </a:r>
          <a:r>
            <a:rPr kumimoji="1" lang="en-US" altLang="ja-JP" sz="1300">
              <a:latin typeface="ＭＳ Ｐゴシック" panose="020B0600070205080204" pitchFamily="50" charset="-128"/>
              <a:ea typeface="ＭＳ Ｐゴシック" panose="020B0600070205080204" pitchFamily="50" charset="-128"/>
            </a:rPr>
            <a:t>15,823</a:t>
          </a:r>
          <a:r>
            <a:rPr kumimoji="1" lang="ja-JP" altLang="en-US" sz="1300">
              <a:latin typeface="ＭＳ Ｐゴシック" panose="020B0600070205080204" pitchFamily="50" charset="-128"/>
              <a:ea typeface="ＭＳ Ｐゴシック" panose="020B0600070205080204" pitchFamily="50" charset="-128"/>
            </a:rPr>
            <a:t>百万円支出したことによる。なお、当公社については平成２５年度に第三セクター等改革推進債を活用し解散した。</a:t>
          </a:r>
        </a:p>
        <a:p>
          <a:r>
            <a:rPr kumimoji="1" lang="ja-JP" altLang="en-US" sz="1300">
              <a:latin typeface="ＭＳ Ｐゴシック" panose="020B0600070205080204" pitchFamily="50" charset="-128"/>
              <a:ea typeface="ＭＳ Ｐゴシック" panose="020B0600070205080204" pitchFamily="50" charset="-128"/>
            </a:rPr>
            <a:t>　消防費が平成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年度から増加し、住民一人当たり</a:t>
          </a:r>
          <a:r>
            <a:rPr kumimoji="1" lang="en-US" altLang="ja-JP" sz="1300">
              <a:latin typeface="ＭＳ Ｐゴシック" panose="020B0600070205080204" pitchFamily="50" charset="-128"/>
              <a:ea typeface="ＭＳ Ｐゴシック" panose="020B0600070205080204" pitchFamily="50" charset="-128"/>
            </a:rPr>
            <a:t>19,515</a:t>
          </a:r>
          <a:r>
            <a:rPr kumimoji="1" lang="ja-JP" altLang="en-US" sz="1300">
              <a:latin typeface="ＭＳ Ｐゴシック" panose="020B0600070205080204" pitchFamily="50" charset="-128"/>
              <a:ea typeface="ＭＳ Ｐゴシック" panose="020B0600070205080204" pitchFamily="50" charset="-128"/>
            </a:rPr>
            <a:t>円となっているのは、平成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年度にかけて危機管理センターを整備したことによるもので、類似団体・滋賀県平均より高くなっている。また、教育費が住民一人当たり</a:t>
          </a:r>
          <a:r>
            <a:rPr kumimoji="1" lang="en-US" altLang="ja-JP" sz="1300">
              <a:latin typeface="ＭＳ Ｐゴシック" panose="020B0600070205080204" pitchFamily="50" charset="-128"/>
              <a:ea typeface="ＭＳ Ｐゴシック" panose="020B0600070205080204" pitchFamily="50" charset="-128"/>
            </a:rPr>
            <a:t>59,875</a:t>
          </a:r>
          <a:r>
            <a:rPr kumimoji="1" lang="ja-JP" altLang="en-US" sz="1300">
              <a:latin typeface="ＭＳ Ｐゴシック" panose="020B0600070205080204" pitchFamily="50" charset="-128"/>
              <a:ea typeface="ＭＳ Ｐゴシック" panose="020B0600070205080204" pitchFamily="50" charset="-128"/>
            </a:rPr>
            <a:t>円と類似団体・滋賀県平均より高くなっているのは、給食センターの新設に着手したことなどによるものである。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61,969</a:t>
          </a:r>
          <a:r>
            <a:rPr kumimoji="1" lang="ja-JP" altLang="en-US" sz="1300">
              <a:latin typeface="ＭＳ Ｐゴシック" panose="020B0600070205080204" pitchFamily="50" charset="-128"/>
              <a:ea typeface="ＭＳ Ｐゴシック" panose="020B0600070205080204" pitchFamily="50" charset="-128"/>
            </a:rPr>
            <a:t>円となっており、類似団体や滋賀県平均と比較して高くなっているのは、人口急増対策で比較的短期間に小学校、総合福祉保健センターや環境センター等の整備のために発行した市債の償還がピークを迎えていることによる。上記の諸改革で普通建設事業を平準化してきたことから公債費は低減傾向にあったが、国道８号バイパス関連用地先行取得事業債の償還金の増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年度は増加した。今後も引き続き地方債の発行を抑制し、公債費の低減に努める。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減少傾向にあった実質単年度収支は平成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年度に引き続きマイナスで、マイナス幅も前年度から増加し、厳しい財政状況であった。これは、普通交付税の減などによる財源不足を補うために基金を取り崩してきたことによるものである。</a:t>
          </a:r>
        </a:p>
        <a:p>
          <a:r>
            <a:rPr kumimoji="1" lang="ja-JP" altLang="en-US" sz="1400">
              <a:latin typeface="ＭＳ ゴシック" pitchFamily="49" charset="-128"/>
              <a:ea typeface="ＭＳ ゴシック" pitchFamily="49" charset="-128"/>
            </a:rPr>
            <a:t>　収支不均衡体質から脱却すべく、諸改革の効果を持続し、財政健全化に努める。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全会計合計ベースでは連結実質赤字はないが、平成１９年度以来赤字決算を続けていた国民健康保険特別会計は、段階的な国保税率の見直しを主な要因として平成２２年度に黒字に転換した。</a:t>
          </a:r>
        </a:p>
        <a:p>
          <a:r>
            <a:rPr kumimoji="1" lang="ja-JP" altLang="en-US" sz="1400">
              <a:latin typeface="ＭＳ ゴシック" pitchFamily="49" charset="-128"/>
              <a:ea typeface="ＭＳ ゴシック" pitchFamily="49" charset="-128"/>
            </a:rPr>
            <a:t>　公営企業会計全体を通じて、適切な収支が今後も保持されるように、一般会計からの繰出金の更なる適正化を進めていく。</a:t>
          </a:r>
        </a:p>
        <a:p>
          <a:r>
            <a:rPr kumimoji="1" lang="ja-JP" altLang="en-US" sz="1400">
              <a:latin typeface="ＭＳ ゴシック" pitchFamily="49" charset="-128"/>
              <a:ea typeface="ＭＳ ゴシック" pitchFamily="49" charset="-128"/>
            </a:rPr>
            <a:t>　一般会計についても、「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新</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集中改革プラン」の効果を持続させ、歳入確保・歳出削減を確実に実施し、収支均衡・基金の確保・弾力性のある財政運営といった財政の健全化に努める。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27501150</v>
      </c>
      <c r="BO4" s="441"/>
      <c r="BP4" s="441"/>
      <c r="BQ4" s="441"/>
      <c r="BR4" s="441"/>
      <c r="BS4" s="441"/>
      <c r="BT4" s="441"/>
      <c r="BU4" s="442"/>
      <c r="BV4" s="440">
        <v>24957112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3.1</v>
      </c>
      <c r="CU4" s="622"/>
      <c r="CV4" s="622"/>
      <c r="CW4" s="622"/>
      <c r="CX4" s="622"/>
      <c r="CY4" s="622"/>
      <c r="CZ4" s="622"/>
      <c r="DA4" s="623"/>
      <c r="DB4" s="621">
        <v>3.4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26942918</v>
      </c>
      <c r="BO5" s="446"/>
      <c r="BP5" s="446"/>
      <c r="BQ5" s="446"/>
      <c r="BR5" s="446"/>
      <c r="BS5" s="446"/>
      <c r="BT5" s="446"/>
      <c r="BU5" s="447"/>
      <c r="BV5" s="445">
        <v>24325038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96.8</v>
      </c>
      <c r="CU5" s="416"/>
      <c r="CV5" s="416"/>
      <c r="CW5" s="416"/>
      <c r="CX5" s="416"/>
      <c r="CY5" s="416"/>
      <c r="CZ5" s="416"/>
      <c r="DA5" s="417"/>
      <c r="DB5" s="415">
        <v>94.8</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558232</v>
      </c>
      <c r="BO6" s="446"/>
      <c r="BP6" s="446"/>
      <c r="BQ6" s="446"/>
      <c r="BR6" s="446"/>
      <c r="BS6" s="446"/>
      <c r="BT6" s="446"/>
      <c r="BU6" s="447"/>
      <c r="BV6" s="445">
        <v>632074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98.5</v>
      </c>
      <c r="CU6" s="596"/>
      <c r="CV6" s="596"/>
      <c r="CW6" s="596"/>
      <c r="CX6" s="596"/>
      <c r="CY6" s="596"/>
      <c r="CZ6" s="596"/>
      <c r="DA6" s="597"/>
      <c r="DB6" s="595">
        <v>97.1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131570</v>
      </c>
      <c r="BO7" s="446"/>
      <c r="BP7" s="446"/>
      <c r="BQ7" s="446"/>
      <c r="BR7" s="446"/>
      <c r="BS7" s="446"/>
      <c r="BT7" s="446"/>
      <c r="BU7" s="447"/>
      <c r="BV7" s="445">
        <v>155161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13855521</v>
      </c>
      <c r="CU7" s="446"/>
      <c r="CV7" s="446"/>
      <c r="CW7" s="446"/>
      <c r="CX7" s="446"/>
      <c r="CY7" s="446"/>
      <c r="CZ7" s="446"/>
      <c r="DA7" s="447"/>
      <c r="DB7" s="445">
        <v>13826611</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426662</v>
      </c>
      <c r="BO8" s="446"/>
      <c r="BP8" s="446"/>
      <c r="BQ8" s="446"/>
      <c r="BR8" s="446"/>
      <c r="BS8" s="446"/>
      <c r="BT8" s="446"/>
      <c r="BU8" s="447"/>
      <c r="BV8" s="445">
        <v>476913</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0.98</v>
      </c>
      <c r="CU8" s="559"/>
      <c r="CV8" s="559"/>
      <c r="CW8" s="559"/>
      <c r="CX8" s="559"/>
      <c r="CY8" s="559"/>
      <c r="CZ8" s="559"/>
      <c r="DA8" s="560"/>
      <c r="DB8" s="558">
        <v>0.98</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66749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99</v>
      </c>
      <c r="AV9" s="503"/>
      <c r="AW9" s="503"/>
      <c r="AX9" s="503"/>
      <c r="AY9" s="425" t="s">
        <v>110</v>
      </c>
      <c r="AZ9" s="426"/>
      <c r="BA9" s="426"/>
      <c r="BB9" s="426"/>
      <c r="BC9" s="426"/>
      <c r="BD9" s="426"/>
      <c r="BE9" s="426"/>
      <c r="BF9" s="426"/>
      <c r="BG9" s="426"/>
      <c r="BH9" s="426"/>
      <c r="BI9" s="426"/>
      <c r="BJ9" s="426"/>
      <c r="BK9" s="426"/>
      <c r="BL9" s="426"/>
      <c r="BM9" s="427"/>
      <c r="BN9" s="445">
        <v>-50251</v>
      </c>
      <c r="BO9" s="446"/>
      <c r="BP9" s="446"/>
      <c r="BQ9" s="446"/>
      <c r="BR9" s="446"/>
      <c r="BS9" s="446"/>
      <c r="BT9" s="446"/>
      <c r="BU9" s="447"/>
      <c r="BV9" s="445">
        <v>-11056</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21.7</v>
      </c>
      <c r="CU9" s="416"/>
      <c r="CV9" s="416"/>
      <c r="CW9" s="416"/>
      <c r="CX9" s="416"/>
      <c r="CY9" s="416"/>
      <c r="CZ9" s="416"/>
      <c r="DA9" s="417"/>
      <c r="DB9" s="415">
        <v>23.5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63655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20770</v>
      </c>
      <c r="BO10" s="446"/>
      <c r="BP10" s="446"/>
      <c r="BQ10" s="446"/>
      <c r="BR10" s="446"/>
      <c r="BS10" s="446"/>
      <c r="BT10" s="446"/>
      <c r="BU10" s="447"/>
      <c r="BV10" s="445">
        <v>20584</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68882</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99</v>
      </c>
      <c r="AV12" s="503"/>
      <c r="AW12" s="503"/>
      <c r="AX12" s="503"/>
      <c r="AY12" s="425" t="s">
        <v>130</v>
      </c>
      <c r="AZ12" s="426"/>
      <c r="BA12" s="426"/>
      <c r="BB12" s="426"/>
      <c r="BC12" s="426"/>
      <c r="BD12" s="426"/>
      <c r="BE12" s="426"/>
      <c r="BF12" s="426"/>
      <c r="BG12" s="426"/>
      <c r="BH12" s="426"/>
      <c r="BI12" s="426"/>
      <c r="BJ12" s="426"/>
      <c r="BK12" s="426"/>
      <c r="BL12" s="426"/>
      <c r="BM12" s="427"/>
      <c r="BN12" s="445">
        <v>64120</v>
      </c>
      <c r="BO12" s="446"/>
      <c r="BP12" s="446"/>
      <c r="BQ12" s="446"/>
      <c r="BR12" s="446"/>
      <c r="BS12" s="446"/>
      <c r="BT12" s="446"/>
      <c r="BU12" s="447"/>
      <c r="BV12" s="445">
        <v>64927</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67774</v>
      </c>
      <c r="S13" s="549"/>
      <c r="T13" s="549"/>
      <c r="U13" s="549"/>
      <c r="V13" s="550"/>
      <c r="W13" s="536" t="s">
        <v>133</v>
      </c>
      <c r="X13" s="458"/>
      <c r="Y13" s="458"/>
      <c r="Z13" s="458"/>
      <c r="AA13" s="458"/>
      <c r="AB13" s="459"/>
      <c r="AC13" s="421">
        <v>575</v>
      </c>
      <c r="AD13" s="422"/>
      <c r="AE13" s="422"/>
      <c r="AF13" s="422"/>
      <c r="AG13" s="423"/>
      <c r="AH13" s="421">
        <v>638</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-93601</v>
      </c>
      <c r="BO13" s="446"/>
      <c r="BP13" s="446"/>
      <c r="BQ13" s="446"/>
      <c r="BR13" s="446"/>
      <c r="BS13" s="446"/>
      <c r="BT13" s="446"/>
      <c r="BU13" s="447"/>
      <c r="BV13" s="445">
        <v>-55399</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16.7</v>
      </c>
      <c r="CU13" s="416"/>
      <c r="CV13" s="416"/>
      <c r="CW13" s="416"/>
      <c r="CX13" s="416"/>
      <c r="CY13" s="416"/>
      <c r="CZ13" s="416"/>
      <c r="DA13" s="417"/>
      <c r="DB13" s="415">
        <v>16.7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68272</v>
      </c>
      <c r="S14" s="549"/>
      <c r="T14" s="549"/>
      <c r="U14" s="549"/>
      <c r="V14" s="550"/>
      <c r="W14" s="551"/>
      <c r="X14" s="461"/>
      <c r="Y14" s="461"/>
      <c r="Z14" s="461"/>
      <c r="AA14" s="461"/>
      <c r="AB14" s="462"/>
      <c r="AC14" s="541">
        <v>1.8</v>
      </c>
      <c r="AD14" s="542"/>
      <c r="AE14" s="542"/>
      <c r="AF14" s="542"/>
      <c r="AG14" s="543"/>
      <c r="AH14" s="541">
        <v>2.2000000000000002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161</v>
      </c>
      <c r="CU14" s="553"/>
      <c r="CV14" s="553"/>
      <c r="CW14" s="553"/>
      <c r="CX14" s="553"/>
      <c r="CY14" s="553"/>
      <c r="CZ14" s="553"/>
      <c r="DA14" s="554"/>
      <c r="DB14" s="552">
        <v>174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67256</v>
      </c>
      <c r="S15" s="549"/>
      <c r="T15" s="549"/>
      <c r="U15" s="549"/>
      <c r="V15" s="550"/>
      <c r="W15" s="536" t="s">
        <v>141</v>
      </c>
      <c r="X15" s="458"/>
      <c r="Y15" s="458"/>
      <c r="Z15" s="458"/>
      <c r="AA15" s="458"/>
      <c r="AB15" s="459"/>
      <c r="AC15" s="421">
        <v>10580</v>
      </c>
      <c r="AD15" s="422"/>
      <c r="AE15" s="422"/>
      <c r="AF15" s="422"/>
      <c r="AG15" s="423"/>
      <c r="AH15" s="421">
        <v>9840</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10446029</v>
      </c>
      <c r="BO15" s="441"/>
      <c r="BP15" s="441"/>
      <c r="BQ15" s="441"/>
      <c r="BR15" s="441"/>
      <c r="BS15" s="441"/>
      <c r="BT15" s="441"/>
      <c r="BU15" s="442"/>
      <c r="BV15" s="440">
        <v>10259298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33.4</v>
      </c>
      <c r="AD16" s="542"/>
      <c r="AE16" s="542"/>
      <c r="AF16" s="542"/>
      <c r="AG16" s="543"/>
      <c r="AH16" s="541">
        <v>33.299999999999997</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10567430</v>
      </c>
      <c r="BO16" s="446"/>
      <c r="BP16" s="446"/>
      <c r="BQ16" s="446"/>
      <c r="BR16" s="446"/>
      <c r="BS16" s="446"/>
      <c r="BT16" s="446"/>
      <c r="BU16" s="447"/>
      <c r="BV16" s="445">
        <v>10466924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20528</v>
      </c>
      <c r="AD17" s="422"/>
      <c r="AE17" s="422"/>
      <c r="AF17" s="422"/>
      <c r="AG17" s="423"/>
      <c r="AH17" s="421">
        <v>19028</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13486196</v>
      </c>
      <c r="BO17" s="446"/>
      <c r="BP17" s="446"/>
      <c r="BQ17" s="446"/>
      <c r="BR17" s="446"/>
      <c r="BS17" s="446"/>
      <c r="BT17" s="446"/>
      <c r="BU17" s="447"/>
      <c r="BV17" s="445">
        <v>13285530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52.69</v>
      </c>
      <c r="M18" s="510"/>
      <c r="N18" s="510"/>
      <c r="O18" s="510"/>
      <c r="P18" s="510"/>
      <c r="Q18" s="510"/>
      <c r="R18" s="511"/>
      <c r="S18" s="511"/>
      <c r="T18" s="511"/>
      <c r="U18" s="511"/>
      <c r="V18" s="512"/>
      <c r="W18" s="526"/>
      <c r="X18" s="527"/>
      <c r="Y18" s="527"/>
      <c r="Z18" s="527"/>
      <c r="AA18" s="527"/>
      <c r="AB18" s="537"/>
      <c r="AC18" s="409">
        <v>64.8</v>
      </c>
      <c r="AD18" s="410"/>
      <c r="AE18" s="410"/>
      <c r="AF18" s="410"/>
      <c r="AG18" s="513"/>
      <c r="AH18" s="409">
        <v>64.5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13786230</v>
      </c>
      <c r="BO18" s="446"/>
      <c r="BP18" s="446"/>
      <c r="BQ18" s="446"/>
      <c r="BR18" s="446"/>
      <c r="BS18" s="446"/>
      <c r="BT18" s="446"/>
      <c r="BU18" s="447"/>
      <c r="BV18" s="445">
        <v>13324957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1267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17456113</v>
      </c>
      <c r="BO19" s="446"/>
      <c r="BP19" s="446"/>
      <c r="BQ19" s="446"/>
      <c r="BR19" s="446"/>
      <c r="BS19" s="446"/>
      <c r="BT19" s="446"/>
      <c r="BU19" s="447"/>
      <c r="BV19" s="445">
        <v>16063341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24592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45612142</v>
      </c>
      <c r="BO23" s="446"/>
      <c r="BP23" s="446"/>
      <c r="BQ23" s="446"/>
      <c r="BR23" s="446"/>
      <c r="BS23" s="446"/>
      <c r="BT23" s="446"/>
      <c r="BU23" s="447"/>
      <c r="BV23" s="445">
        <v>46171039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6498</v>
      </c>
      <c r="R24" s="422"/>
      <c r="S24" s="422"/>
      <c r="T24" s="422"/>
      <c r="U24" s="422"/>
      <c r="V24" s="423"/>
      <c r="W24" s="487"/>
      <c r="X24" s="478"/>
      <c r="Y24" s="479"/>
      <c r="Z24" s="418" t="s">
        <v>165</v>
      </c>
      <c r="AA24" s="419"/>
      <c r="AB24" s="419"/>
      <c r="AC24" s="419"/>
      <c r="AD24" s="419"/>
      <c r="AE24" s="419"/>
      <c r="AF24" s="419"/>
      <c r="AG24" s="420"/>
      <c r="AH24" s="421">
        <v>333</v>
      </c>
      <c r="AI24" s="422"/>
      <c r="AJ24" s="422"/>
      <c r="AK24" s="422"/>
      <c r="AL24" s="423"/>
      <c r="AM24" s="421">
        <v>1034298</v>
      </c>
      <c r="AN24" s="422"/>
      <c r="AO24" s="422"/>
      <c r="AP24" s="422"/>
      <c r="AQ24" s="422"/>
      <c r="AR24" s="423"/>
      <c r="AS24" s="421">
        <v>3106</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14961120</v>
      </c>
      <c r="BO24" s="446"/>
      <c r="BP24" s="446"/>
      <c r="BQ24" s="446"/>
      <c r="BR24" s="446"/>
      <c r="BS24" s="446"/>
      <c r="BT24" s="446"/>
      <c r="BU24" s="447"/>
      <c r="BV24" s="445">
        <v>15709978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5915</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169</v>
      </c>
      <c r="AN25" s="422"/>
      <c r="AO25" s="422"/>
      <c r="AP25" s="422"/>
      <c r="AQ25" s="422"/>
      <c r="AR25" s="423"/>
      <c r="AS25" s="421" t="s">
        <v>123</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4522778</v>
      </c>
      <c r="BO25" s="441"/>
      <c r="BP25" s="441"/>
      <c r="BQ25" s="441"/>
      <c r="BR25" s="441"/>
      <c r="BS25" s="441"/>
      <c r="BT25" s="441"/>
      <c r="BU25" s="442"/>
      <c r="BV25" s="440">
        <v>2363077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5726</v>
      </c>
      <c r="R26" s="422"/>
      <c r="S26" s="422"/>
      <c r="T26" s="422"/>
      <c r="U26" s="422"/>
      <c r="V26" s="423"/>
      <c r="W26" s="487"/>
      <c r="X26" s="478"/>
      <c r="Y26" s="479"/>
      <c r="Z26" s="418" t="s">
        <v>172</v>
      </c>
      <c r="AA26" s="500"/>
      <c r="AB26" s="500"/>
      <c r="AC26" s="500"/>
      <c r="AD26" s="500"/>
      <c r="AE26" s="500"/>
      <c r="AF26" s="500"/>
      <c r="AG26" s="501"/>
      <c r="AH26" s="421">
        <v>5</v>
      </c>
      <c r="AI26" s="422"/>
      <c r="AJ26" s="422"/>
      <c r="AK26" s="422"/>
      <c r="AL26" s="423"/>
      <c r="AM26" s="421">
        <v>16460</v>
      </c>
      <c r="AN26" s="422"/>
      <c r="AO26" s="422"/>
      <c r="AP26" s="422"/>
      <c r="AQ26" s="422"/>
      <c r="AR26" s="423"/>
      <c r="AS26" s="421">
        <v>3292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169</v>
      </c>
      <c r="BO26" s="446"/>
      <c r="BP26" s="446"/>
      <c r="BQ26" s="446"/>
      <c r="BR26" s="446"/>
      <c r="BS26" s="446"/>
      <c r="BT26" s="446"/>
      <c r="BU26" s="447"/>
      <c r="BV26" s="445" t="s">
        <v>169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4200</v>
      </c>
      <c r="R27" s="422"/>
      <c r="S27" s="422"/>
      <c r="T27" s="422"/>
      <c r="U27" s="422"/>
      <c r="V27" s="423"/>
      <c r="W27" s="487"/>
      <c r="X27" s="478"/>
      <c r="Y27" s="479"/>
      <c r="Z27" s="418" t="s">
        <v>175</v>
      </c>
      <c r="AA27" s="419"/>
      <c r="AB27" s="419"/>
      <c r="AC27" s="419"/>
      <c r="AD27" s="419"/>
      <c r="AE27" s="419"/>
      <c r="AF27" s="419"/>
      <c r="AG27" s="420"/>
      <c r="AH27" s="421">
        <v>81</v>
      </c>
      <c r="AI27" s="422"/>
      <c r="AJ27" s="422"/>
      <c r="AK27" s="422"/>
      <c r="AL27" s="423"/>
      <c r="AM27" s="421">
        <v>240462</v>
      </c>
      <c r="AN27" s="422"/>
      <c r="AO27" s="422"/>
      <c r="AP27" s="422"/>
      <c r="AQ27" s="422"/>
      <c r="AR27" s="423"/>
      <c r="AS27" s="421">
        <v>2969</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601328</v>
      </c>
      <c r="BO27" s="449"/>
      <c r="BP27" s="449"/>
      <c r="BQ27" s="449"/>
      <c r="BR27" s="449"/>
      <c r="BS27" s="449"/>
      <c r="BT27" s="449"/>
      <c r="BU27" s="450"/>
      <c r="BV27" s="448">
        <v>601316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3570</v>
      </c>
      <c r="R28" s="422"/>
      <c r="S28" s="422"/>
      <c r="T28" s="422"/>
      <c r="U28" s="422"/>
      <c r="V28" s="423"/>
      <c r="W28" s="487"/>
      <c r="X28" s="478"/>
      <c r="Y28" s="479"/>
      <c r="Z28" s="418" t="s">
        <v>178</v>
      </c>
      <c r="AA28" s="419"/>
      <c r="AB28" s="419"/>
      <c r="AC28" s="419"/>
      <c r="AD28" s="419"/>
      <c r="AE28" s="419"/>
      <c r="AF28" s="419"/>
      <c r="AG28" s="420"/>
      <c r="AH28" s="421" t="s">
        <v>124</v>
      </c>
      <c r="AI28" s="422"/>
      <c r="AJ28" s="422"/>
      <c r="AK28" s="422"/>
      <c r="AL28" s="423"/>
      <c r="AM28" s="421" t="s">
        <v>124</v>
      </c>
      <c r="AN28" s="422"/>
      <c r="AO28" s="422"/>
      <c r="AP28" s="422"/>
      <c r="AQ28" s="422"/>
      <c r="AR28" s="423"/>
      <c r="AS28" s="421" t="s">
        <v>169</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1074968</v>
      </c>
      <c r="BO28" s="441"/>
      <c r="BP28" s="441"/>
      <c r="BQ28" s="441"/>
      <c r="BR28" s="441"/>
      <c r="BS28" s="441"/>
      <c r="BT28" s="441"/>
      <c r="BU28" s="442"/>
      <c r="BV28" s="440">
        <v>1118318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16</v>
      </c>
      <c r="M29" s="422"/>
      <c r="N29" s="422"/>
      <c r="O29" s="422"/>
      <c r="P29" s="423"/>
      <c r="Q29" s="421">
        <v>3255</v>
      </c>
      <c r="R29" s="422"/>
      <c r="S29" s="422"/>
      <c r="T29" s="422"/>
      <c r="U29" s="422"/>
      <c r="V29" s="423"/>
      <c r="W29" s="488"/>
      <c r="X29" s="489"/>
      <c r="Y29" s="490"/>
      <c r="Z29" s="418" t="s">
        <v>181</v>
      </c>
      <c r="AA29" s="419"/>
      <c r="AB29" s="419"/>
      <c r="AC29" s="419"/>
      <c r="AD29" s="419"/>
      <c r="AE29" s="419"/>
      <c r="AF29" s="419"/>
      <c r="AG29" s="420"/>
      <c r="AH29" s="421">
        <v>414</v>
      </c>
      <c r="AI29" s="422"/>
      <c r="AJ29" s="422"/>
      <c r="AK29" s="422"/>
      <c r="AL29" s="423"/>
      <c r="AM29" s="421">
        <v>1274760</v>
      </c>
      <c r="AN29" s="422"/>
      <c r="AO29" s="422"/>
      <c r="AP29" s="422"/>
      <c r="AQ29" s="422"/>
      <c r="AR29" s="423"/>
      <c r="AS29" s="421">
        <v>3079</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2520863</v>
      </c>
      <c r="BO29" s="446"/>
      <c r="BP29" s="446"/>
      <c r="BQ29" s="446"/>
      <c r="BR29" s="446"/>
      <c r="BS29" s="446"/>
      <c r="BT29" s="446"/>
      <c r="BU29" s="447"/>
      <c r="BV29" s="445">
        <v>1378464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1500286</v>
      </c>
      <c r="BO30" s="449"/>
      <c r="BP30" s="449"/>
      <c r="BQ30" s="449"/>
      <c r="BR30" s="449"/>
      <c r="BS30" s="449"/>
      <c r="BT30" s="449"/>
      <c r="BU30" s="450"/>
      <c r="BV30" s="448">
        <v>1775551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190</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192</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IF('各会計、関係団体の財政状況及び健全化判断比率'!B33="","",'各会計、関係団体の財政状況及び健全化判断比率'!B33)</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滋賀県市町村職員退職手当組合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栗東市体育協会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9</v>
      </c>
      <c r="AN35" s="404"/>
      <c r="AO35" s="403" t="str">
        <f>IF('各会計、関係団体の財政状況及び健全化判断比率'!B32="","",'各会計、関係団体の財政状況及び健全化判断比率'!B32)</f>
        <v>公共下水道事業会計</v>
      </c>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IF('各会計、関係団体の財政状況及び健全化判断比率'!B34="","",'各会計、関係団体の財政状況及び健全化判断比率'!B34)</f>
        <v>大津湖南都市計画事業栗東駅前土地区画整理事業特別会計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滋賀県市町村交通災害共済組合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栗東都市整備</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栗東墓地公園特別会計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湖南広域行政組合</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アグリの郷栗東</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大津湖南都市計画事業栗東新都心土地区画整理事業特別会計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滋賀県市町村職員研修センター</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滋賀県後期高齢者医療広域連合（一般）</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滋賀県後期高齢者医療広域連合（特別）</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FOkSH7ZSzOr7NGFA/7N10G5foAH9VeOSi0DMhdspZ/p53gVFidTHffMhigHcgQSeq6Xc5D03xQPeFjAkqL+cDg==" saltValue="Buu9y0ZizaHm2Yy20ovb0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24" t="s">
        <v>558</v>
      </c>
      <c r="D34" s="1224"/>
      <c r="E34" s="1225"/>
      <c r="F34" s="32">
        <v>12.72</v>
      </c>
      <c r="G34" s="33">
        <v>14.09</v>
      </c>
      <c r="H34" s="33">
        <v>13.19</v>
      </c>
      <c r="I34" s="33">
        <v>13.19</v>
      </c>
      <c r="J34" s="34">
        <v>12.58</v>
      </c>
      <c r="K34" s="22"/>
      <c r="L34" s="22"/>
      <c r="M34" s="22"/>
      <c r="N34" s="22"/>
      <c r="O34" s="22"/>
      <c r="P34" s="22"/>
    </row>
    <row r="35" spans="1:16" ht="39" customHeight="1">
      <c r="A35" s="22"/>
      <c r="B35" s="35"/>
      <c r="C35" s="1218" t="s">
        <v>559</v>
      </c>
      <c r="D35" s="1219"/>
      <c r="E35" s="1220"/>
      <c r="F35" s="36" t="s">
        <v>524</v>
      </c>
      <c r="G35" s="37">
        <v>1.97</v>
      </c>
      <c r="H35" s="37">
        <v>2.44</v>
      </c>
      <c r="I35" s="37">
        <v>2.56</v>
      </c>
      <c r="J35" s="38">
        <v>5.84</v>
      </c>
      <c r="K35" s="22"/>
      <c r="L35" s="22"/>
      <c r="M35" s="22"/>
      <c r="N35" s="22"/>
      <c r="O35" s="22"/>
      <c r="P35" s="22"/>
    </row>
    <row r="36" spans="1:16" ht="39" customHeight="1">
      <c r="A36" s="22"/>
      <c r="B36" s="35"/>
      <c r="C36" s="1218" t="s">
        <v>560</v>
      </c>
      <c r="D36" s="1219"/>
      <c r="E36" s="1220"/>
      <c r="F36" s="36">
        <v>1.9</v>
      </c>
      <c r="G36" s="37">
        <v>1.85</v>
      </c>
      <c r="H36" s="37">
        <v>1.69</v>
      </c>
      <c r="I36" s="37">
        <v>2.97</v>
      </c>
      <c r="J36" s="38">
        <v>3.84</v>
      </c>
      <c r="K36" s="22"/>
      <c r="L36" s="22"/>
      <c r="M36" s="22"/>
      <c r="N36" s="22"/>
      <c r="O36" s="22"/>
      <c r="P36" s="22"/>
    </row>
    <row r="37" spans="1:16" ht="39" customHeight="1">
      <c r="A37" s="22"/>
      <c r="B37" s="35"/>
      <c r="C37" s="1218" t="s">
        <v>561</v>
      </c>
      <c r="D37" s="1219"/>
      <c r="E37" s="1220"/>
      <c r="F37" s="36">
        <v>3.39</v>
      </c>
      <c r="G37" s="37">
        <v>3.34</v>
      </c>
      <c r="H37" s="37">
        <v>3.42</v>
      </c>
      <c r="I37" s="37">
        <v>3.33</v>
      </c>
      <c r="J37" s="38">
        <v>2.99</v>
      </c>
      <c r="K37" s="22"/>
      <c r="L37" s="22"/>
      <c r="M37" s="22"/>
      <c r="N37" s="22"/>
      <c r="O37" s="22"/>
      <c r="P37" s="22"/>
    </row>
    <row r="38" spans="1:16" ht="39" customHeight="1">
      <c r="A38" s="22"/>
      <c r="B38" s="35"/>
      <c r="C38" s="1218" t="s">
        <v>562</v>
      </c>
      <c r="D38" s="1219"/>
      <c r="E38" s="1220"/>
      <c r="F38" s="36">
        <v>0.27</v>
      </c>
      <c r="G38" s="37">
        <v>0.35</v>
      </c>
      <c r="H38" s="37">
        <v>0.5</v>
      </c>
      <c r="I38" s="37">
        <v>0.69</v>
      </c>
      <c r="J38" s="38">
        <v>0.48</v>
      </c>
      <c r="K38" s="22"/>
      <c r="L38" s="22"/>
      <c r="M38" s="22"/>
      <c r="N38" s="22"/>
      <c r="O38" s="22"/>
      <c r="P38" s="22"/>
    </row>
    <row r="39" spans="1:16" ht="39" customHeight="1">
      <c r="A39" s="22"/>
      <c r="B39" s="35"/>
      <c r="C39" s="1218" t="s">
        <v>563</v>
      </c>
      <c r="D39" s="1219"/>
      <c r="E39" s="1220"/>
      <c r="F39" s="36">
        <v>0.09</v>
      </c>
      <c r="G39" s="37">
        <v>0.11</v>
      </c>
      <c r="H39" s="37">
        <v>0.12</v>
      </c>
      <c r="I39" s="37">
        <v>0.12</v>
      </c>
      <c r="J39" s="38">
        <v>0.15</v>
      </c>
      <c r="K39" s="22"/>
      <c r="L39" s="22"/>
      <c r="M39" s="22"/>
      <c r="N39" s="22"/>
      <c r="O39" s="22"/>
      <c r="P39" s="22"/>
    </row>
    <row r="40" spans="1:16" ht="39" customHeight="1">
      <c r="A40" s="22"/>
      <c r="B40" s="35"/>
      <c r="C40" s="1218" t="s">
        <v>564</v>
      </c>
      <c r="D40" s="1219"/>
      <c r="E40" s="1220"/>
      <c r="F40" s="36">
        <v>0.03</v>
      </c>
      <c r="G40" s="37">
        <v>0.03</v>
      </c>
      <c r="H40" s="37">
        <v>0.04</v>
      </c>
      <c r="I40" s="37">
        <v>0.04</v>
      </c>
      <c r="J40" s="38">
        <v>0.03</v>
      </c>
      <c r="K40" s="22"/>
      <c r="L40" s="22"/>
      <c r="M40" s="22"/>
      <c r="N40" s="22"/>
      <c r="O40" s="22"/>
      <c r="P40" s="22"/>
    </row>
    <row r="41" spans="1:16" ht="39" customHeight="1">
      <c r="A41" s="22"/>
      <c r="B41" s="35"/>
      <c r="C41" s="1218" t="s">
        <v>565</v>
      </c>
      <c r="D41" s="1219"/>
      <c r="E41" s="1220"/>
      <c r="F41" s="36">
        <v>0.01</v>
      </c>
      <c r="G41" s="37">
        <v>0.01</v>
      </c>
      <c r="H41" s="37">
        <v>0.02</v>
      </c>
      <c r="I41" s="37">
        <v>0.03</v>
      </c>
      <c r="J41" s="38">
        <v>0.03</v>
      </c>
      <c r="K41" s="22"/>
      <c r="L41" s="22"/>
      <c r="M41" s="22"/>
      <c r="N41" s="22"/>
      <c r="O41" s="22"/>
      <c r="P41" s="22"/>
    </row>
    <row r="42" spans="1:16" ht="39" customHeight="1">
      <c r="A42" s="22"/>
      <c r="B42" s="39"/>
      <c r="C42" s="1218" t="s">
        <v>566</v>
      </c>
      <c r="D42" s="1219"/>
      <c r="E42" s="1220"/>
      <c r="F42" s="36" t="s">
        <v>524</v>
      </c>
      <c r="G42" s="37" t="s">
        <v>524</v>
      </c>
      <c r="H42" s="37" t="s">
        <v>524</v>
      </c>
      <c r="I42" s="37" t="s">
        <v>524</v>
      </c>
      <c r="J42" s="38" t="s">
        <v>524</v>
      </c>
      <c r="K42" s="22"/>
      <c r="L42" s="22"/>
      <c r="M42" s="22"/>
      <c r="N42" s="22"/>
      <c r="O42" s="22"/>
      <c r="P42" s="22"/>
    </row>
    <row r="43" spans="1:16" ht="39" customHeight="1" thickBot="1">
      <c r="A43" s="22"/>
      <c r="B43" s="40"/>
      <c r="C43" s="1221" t="s">
        <v>567</v>
      </c>
      <c r="D43" s="1222"/>
      <c r="E43" s="1223"/>
      <c r="F43" s="41">
        <v>2.08</v>
      </c>
      <c r="G43" s="42">
        <v>0.02</v>
      </c>
      <c r="H43" s="42">
        <v>0.04</v>
      </c>
      <c r="I43" s="42">
        <v>0.04</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KxUeoSO9HdTdfTINtMzj8I0RPL5yqVJOz2WB7BxedAdJYT+3SLJNczN+KjlewEfKQxxtt4A36hPH8XkRltChw==" saltValue="NWARPA/ff4EMFn1sl79A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34" t="s">
        <v>11</v>
      </c>
      <c r="C45" s="1235"/>
      <c r="D45" s="58"/>
      <c r="E45" s="1240" t="s">
        <v>12</v>
      </c>
      <c r="F45" s="1240"/>
      <c r="G45" s="1240"/>
      <c r="H45" s="1240"/>
      <c r="I45" s="1240"/>
      <c r="J45" s="1241"/>
      <c r="K45" s="59">
        <v>4112</v>
      </c>
      <c r="L45" s="60">
        <v>4019</v>
      </c>
      <c r="M45" s="60">
        <v>3870</v>
      </c>
      <c r="N45" s="60">
        <v>3993</v>
      </c>
      <c r="O45" s="61">
        <v>4279</v>
      </c>
      <c r="P45" s="48"/>
      <c r="Q45" s="48"/>
      <c r="R45" s="48"/>
      <c r="S45" s="48"/>
      <c r="T45" s="48"/>
      <c r="U45" s="48"/>
    </row>
    <row r="46" spans="1:21" ht="30.75" customHeight="1">
      <c r="A46" s="48"/>
      <c r="B46" s="1236"/>
      <c r="C46" s="1237"/>
      <c r="D46" s="62"/>
      <c r="E46" s="1228" t="s">
        <v>13</v>
      </c>
      <c r="F46" s="1228"/>
      <c r="G46" s="1228"/>
      <c r="H46" s="1228"/>
      <c r="I46" s="1228"/>
      <c r="J46" s="1229"/>
      <c r="K46" s="63" t="s">
        <v>524</v>
      </c>
      <c r="L46" s="64" t="s">
        <v>524</v>
      </c>
      <c r="M46" s="64" t="s">
        <v>524</v>
      </c>
      <c r="N46" s="64" t="s">
        <v>524</v>
      </c>
      <c r="O46" s="65" t="s">
        <v>524</v>
      </c>
      <c r="P46" s="48"/>
      <c r="Q46" s="48"/>
      <c r="R46" s="48"/>
      <c r="S46" s="48"/>
      <c r="T46" s="48"/>
      <c r="U46" s="48"/>
    </row>
    <row r="47" spans="1:21" ht="30.75" customHeight="1">
      <c r="A47" s="48"/>
      <c r="B47" s="1236"/>
      <c r="C47" s="1237"/>
      <c r="D47" s="62"/>
      <c r="E47" s="1228" t="s">
        <v>14</v>
      </c>
      <c r="F47" s="1228"/>
      <c r="G47" s="1228"/>
      <c r="H47" s="1228"/>
      <c r="I47" s="1228"/>
      <c r="J47" s="1229"/>
      <c r="K47" s="63" t="s">
        <v>524</v>
      </c>
      <c r="L47" s="64" t="s">
        <v>524</v>
      </c>
      <c r="M47" s="64" t="s">
        <v>524</v>
      </c>
      <c r="N47" s="64" t="s">
        <v>524</v>
      </c>
      <c r="O47" s="65" t="s">
        <v>524</v>
      </c>
      <c r="P47" s="48"/>
      <c r="Q47" s="48"/>
      <c r="R47" s="48"/>
      <c r="S47" s="48"/>
      <c r="T47" s="48"/>
      <c r="U47" s="48"/>
    </row>
    <row r="48" spans="1:21" ht="30.75" customHeight="1">
      <c r="A48" s="48"/>
      <c r="B48" s="1236"/>
      <c r="C48" s="1237"/>
      <c r="D48" s="62"/>
      <c r="E48" s="1228" t="s">
        <v>15</v>
      </c>
      <c r="F48" s="1228"/>
      <c r="G48" s="1228"/>
      <c r="H48" s="1228"/>
      <c r="I48" s="1228"/>
      <c r="J48" s="1229"/>
      <c r="K48" s="63">
        <v>362</v>
      </c>
      <c r="L48" s="64">
        <v>354</v>
      </c>
      <c r="M48" s="64">
        <v>367</v>
      </c>
      <c r="N48" s="64">
        <v>294</v>
      </c>
      <c r="O48" s="65">
        <v>305</v>
      </c>
      <c r="P48" s="48"/>
      <c r="Q48" s="48"/>
      <c r="R48" s="48"/>
      <c r="S48" s="48"/>
      <c r="T48" s="48"/>
      <c r="U48" s="48"/>
    </row>
    <row r="49" spans="1:21" ht="30.75" customHeight="1">
      <c r="A49" s="48"/>
      <c r="B49" s="1236"/>
      <c r="C49" s="1237"/>
      <c r="D49" s="62"/>
      <c r="E49" s="1228" t="s">
        <v>16</v>
      </c>
      <c r="F49" s="1228"/>
      <c r="G49" s="1228"/>
      <c r="H49" s="1228"/>
      <c r="I49" s="1228"/>
      <c r="J49" s="1229"/>
      <c r="K49" s="63">
        <v>125</v>
      </c>
      <c r="L49" s="64">
        <v>127</v>
      </c>
      <c r="M49" s="64">
        <v>105</v>
      </c>
      <c r="N49" s="64">
        <v>63</v>
      </c>
      <c r="O49" s="65">
        <v>75</v>
      </c>
      <c r="P49" s="48"/>
      <c r="Q49" s="48"/>
      <c r="R49" s="48"/>
      <c r="S49" s="48"/>
      <c r="T49" s="48"/>
      <c r="U49" s="48"/>
    </row>
    <row r="50" spans="1:21" ht="30.75" customHeight="1">
      <c r="A50" s="48"/>
      <c r="B50" s="1236"/>
      <c r="C50" s="1237"/>
      <c r="D50" s="62"/>
      <c r="E50" s="1228" t="s">
        <v>17</v>
      </c>
      <c r="F50" s="1228"/>
      <c r="G50" s="1228"/>
      <c r="H50" s="1228"/>
      <c r="I50" s="1228"/>
      <c r="J50" s="1229"/>
      <c r="K50" s="63">
        <v>9</v>
      </c>
      <c r="L50" s="64">
        <v>9</v>
      </c>
      <c r="M50" s="64">
        <v>153</v>
      </c>
      <c r="N50" s="64">
        <v>134</v>
      </c>
      <c r="O50" s="65">
        <v>113</v>
      </c>
      <c r="P50" s="48"/>
      <c r="Q50" s="48"/>
      <c r="R50" s="48"/>
      <c r="S50" s="48"/>
      <c r="T50" s="48"/>
      <c r="U50" s="48"/>
    </row>
    <row r="51" spans="1:21" ht="30.75" customHeight="1">
      <c r="A51" s="48"/>
      <c r="B51" s="1238"/>
      <c r="C51" s="1239"/>
      <c r="D51" s="66"/>
      <c r="E51" s="1228" t="s">
        <v>18</v>
      </c>
      <c r="F51" s="1228"/>
      <c r="G51" s="1228"/>
      <c r="H51" s="1228"/>
      <c r="I51" s="1228"/>
      <c r="J51" s="1229"/>
      <c r="K51" s="63" t="s">
        <v>524</v>
      </c>
      <c r="L51" s="64" t="s">
        <v>524</v>
      </c>
      <c r="M51" s="64" t="s">
        <v>524</v>
      </c>
      <c r="N51" s="64" t="s">
        <v>524</v>
      </c>
      <c r="O51" s="65" t="s">
        <v>524</v>
      </c>
      <c r="P51" s="48"/>
      <c r="Q51" s="48"/>
      <c r="R51" s="48"/>
      <c r="S51" s="48"/>
      <c r="T51" s="48"/>
      <c r="U51" s="48"/>
    </row>
    <row r="52" spans="1:21" ht="30.75" customHeight="1">
      <c r="A52" s="48"/>
      <c r="B52" s="1226" t="s">
        <v>19</v>
      </c>
      <c r="C52" s="1227"/>
      <c r="D52" s="66"/>
      <c r="E52" s="1228" t="s">
        <v>20</v>
      </c>
      <c r="F52" s="1228"/>
      <c r="G52" s="1228"/>
      <c r="H52" s="1228"/>
      <c r="I52" s="1228"/>
      <c r="J52" s="1229"/>
      <c r="K52" s="63">
        <v>2491</v>
      </c>
      <c r="L52" s="64">
        <v>2497</v>
      </c>
      <c r="M52" s="64">
        <v>2413</v>
      </c>
      <c r="N52" s="64">
        <v>2538</v>
      </c>
      <c r="O52" s="65">
        <v>2660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2117</v>
      </c>
      <c r="L53" s="69">
        <v>2012</v>
      </c>
      <c r="M53" s="69">
        <v>2082</v>
      </c>
      <c r="N53" s="69">
        <v>1946</v>
      </c>
      <c r="O53" s="70">
        <v>2112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p1jFU/ESSrzd0r4BA+dPGBqiwCkLr8/yBPLGAoKTVsRNB3Ya48PAUr4vzu6YuAZ3zxKOkigw20MK0S4xLpGMA==" saltValue="ZhrH2gdcwx+rP68lZlwy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551</v>
      </c>
      <c r="J40" s="79" t="s">
        <v>552</v>
      </c>
      <c r="K40" s="79" t="s">
        <v>553</v>
      </c>
      <c r="L40" s="79" t="s">
        <v>554</v>
      </c>
      <c r="M40" s="80" t="s">
        <v>555</v>
      </c>
    </row>
    <row r="41" spans="2:13" ht="27.75" customHeight="1">
      <c r="B41" s="1254" t="s">
        <v>24</v>
      </c>
      <c r="C41" s="1255"/>
      <c r="D41" s="81"/>
      <c r="E41" s="1256" t="s">
        <v>25</v>
      </c>
      <c r="F41" s="1256"/>
      <c r="G41" s="1256"/>
      <c r="H41" s="1257"/>
      <c r="I41" s="82">
        <v>50842</v>
      </c>
      <c r="J41" s="83">
        <v>48324</v>
      </c>
      <c r="K41" s="83">
        <v>47042</v>
      </c>
      <c r="L41" s="83">
        <v>46232</v>
      </c>
      <c r="M41" s="84">
        <v>45663</v>
      </c>
    </row>
    <row r="42" spans="2:13" ht="27.75" customHeight="1">
      <c r="B42" s="1244"/>
      <c r="C42" s="1245"/>
      <c r="D42" s="85"/>
      <c r="E42" s="1248" t="s">
        <v>26</v>
      </c>
      <c r="F42" s="1248"/>
      <c r="G42" s="1248"/>
      <c r="H42" s="1249"/>
      <c r="I42" s="86">
        <v>1437</v>
      </c>
      <c r="J42" s="87">
        <v>1329</v>
      </c>
      <c r="K42" s="87">
        <v>1289</v>
      </c>
      <c r="L42" s="87">
        <v>1153</v>
      </c>
      <c r="M42" s="88">
        <v>1091</v>
      </c>
    </row>
    <row r="43" spans="2:13" ht="27.75" customHeight="1">
      <c r="B43" s="1244"/>
      <c r="C43" s="1245"/>
      <c r="D43" s="85"/>
      <c r="E43" s="1248" t="s">
        <v>27</v>
      </c>
      <c r="F43" s="1248"/>
      <c r="G43" s="1248"/>
      <c r="H43" s="1249"/>
      <c r="I43" s="86">
        <v>6287</v>
      </c>
      <c r="J43" s="87">
        <v>6230</v>
      </c>
      <c r="K43" s="87">
        <v>5973</v>
      </c>
      <c r="L43" s="87">
        <v>5448</v>
      </c>
      <c r="M43" s="88">
        <v>5173</v>
      </c>
    </row>
    <row r="44" spans="2:13" ht="27.75" customHeight="1">
      <c r="B44" s="1244"/>
      <c r="C44" s="1245"/>
      <c r="D44" s="85"/>
      <c r="E44" s="1248" t="s">
        <v>28</v>
      </c>
      <c r="F44" s="1248"/>
      <c r="G44" s="1248"/>
      <c r="H44" s="1249"/>
      <c r="I44" s="86">
        <v>703</v>
      </c>
      <c r="J44" s="87">
        <v>696</v>
      </c>
      <c r="K44" s="87">
        <v>604</v>
      </c>
      <c r="L44" s="87">
        <v>690</v>
      </c>
      <c r="M44" s="88">
        <v>656</v>
      </c>
    </row>
    <row r="45" spans="2:13" ht="27.75" customHeight="1">
      <c r="B45" s="1244"/>
      <c r="C45" s="1245"/>
      <c r="D45" s="85"/>
      <c r="E45" s="1248" t="s">
        <v>29</v>
      </c>
      <c r="F45" s="1248"/>
      <c r="G45" s="1248"/>
      <c r="H45" s="1249"/>
      <c r="I45" s="86">
        <v>1342</v>
      </c>
      <c r="J45" s="87">
        <v>1082</v>
      </c>
      <c r="K45" s="87">
        <v>987</v>
      </c>
      <c r="L45" s="87">
        <v>930</v>
      </c>
      <c r="M45" s="88">
        <v>932</v>
      </c>
    </row>
    <row r="46" spans="2:13" ht="27.75" customHeight="1">
      <c r="B46" s="1244"/>
      <c r="C46" s="1245"/>
      <c r="D46" s="89"/>
      <c r="E46" s="1248" t="s">
        <v>30</v>
      </c>
      <c r="F46" s="1248"/>
      <c r="G46" s="1248"/>
      <c r="H46" s="1249"/>
      <c r="I46" s="86" t="s">
        <v>524</v>
      </c>
      <c r="J46" s="87" t="s">
        <v>524</v>
      </c>
      <c r="K46" s="87" t="s">
        <v>524</v>
      </c>
      <c r="L46" s="87" t="s">
        <v>524</v>
      </c>
      <c r="M46" s="88" t="s">
        <v>524</v>
      </c>
    </row>
    <row r="47" spans="2:13" ht="27.75" customHeight="1">
      <c r="B47" s="1244"/>
      <c r="C47" s="1245"/>
      <c r="D47" s="90"/>
      <c r="E47" s="1258" t="s">
        <v>31</v>
      </c>
      <c r="F47" s="1259"/>
      <c r="G47" s="1259"/>
      <c r="H47" s="1260"/>
      <c r="I47" s="86" t="s">
        <v>524</v>
      </c>
      <c r="J47" s="87" t="s">
        <v>524</v>
      </c>
      <c r="K47" s="87" t="s">
        <v>524</v>
      </c>
      <c r="L47" s="87" t="s">
        <v>524</v>
      </c>
      <c r="M47" s="88" t="s">
        <v>524</v>
      </c>
    </row>
    <row r="48" spans="2:13" ht="27.75" customHeight="1">
      <c r="B48" s="1244"/>
      <c r="C48" s="1245"/>
      <c r="D48" s="85"/>
      <c r="E48" s="1248" t="s">
        <v>32</v>
      </c>
      <c r="F48" s="1248"/>
      <c r="G48" s="1248"/>
      <c r="H48" s="1249"/>
      <c r="I48" s="86" t="s">
        <v>524</v>
      </c>
      <c r="J48" s="87" t="s">
        <v>524</v>
      </c>
      <c r="K48" s="87" t="s">
        <v>524</v>
      </c>
      <c r="L48" s="87" t="s">
        <v>524</v>
      </c>
      <c r="M48" s="88" t="s">
        <v>524</v>
      </c>
    </row>
    <row r="49" spans="2:13" ht="27.75" customHeight="1">
      <c r="B49" s="1246"/>
      <c r="C49" s="1247"/>
      <c r="D49" s="85"/>
      <c r="E49" s="1248" t="s">
        <v>33</v>
      </c>
      <c r="F49" s="1248"/>
      <c r="G49" s="1248"/>
      <c r="H49" s="1249"/>
      <c r="I49" s="86" t="s">
        <v>524</v>
      </c>
      <c r="J49" s="87" t="s">
        <v>524</v>
      </c>
      <c r="K49" s="87" t="s">
        <v>524</v>
      </c>
      <c r="L49" s="87" t="s">
        <v>524</v>
      </c>
      <c r="M49" s="88" t="s">
        <v>524</v>
      </c>
    </row>
    <row r="50" spans="2:13" ht="27.75" customHeight="1">
      <c r="B50" s="1242" t="s">
        <v>34</v>
      </c>
      <c r="C50" s="1243"/>
      <c r="D50" s="91"/>
      <c r="E50" s="1248" t="s">
        <v>35</v>
      </c>
      <c r="F50" s="1248"/>
      <c r="G50" s="1248"/>
      <c r="H50" s="1249"/>
      <c r="I50" s="86">
        <v>3536</v>
      </c>
      <c r="J50" s="87">
        <v>4055</v>
      </c>
      <c r="K50" s="87">
        <v>4455</v>
      </c>
      <c r="L50" s="87">
        <v>4471</v>
      </c>
      <c r="M50" s="88">
        <v>5427</v>
      </c>
    </row>
    <row r="51" spans="2:13" ht="27.75" customHeight="1">
      <c r="B51" s="1244"/>
      <c r="C51" s="1245"/>
      <c r="D51" s="85"/>
      <c r="E51" s="1248" t="s">
        <v>36</v>
      </c>
      <c r="F51" s="1248"/>
      <c r="G51" s="1248"/>
      <c r="H51" s="1249"/>
      <c r="I51" s="86">
        <v>9309</v>
      </c>
      <c r="J51" s="87">
        <v>8458</v>
      </c>
      <c r="K51" s="87">
        <v>8538</v>
      </c>
      <c r="L51" s="87">
        <v>8842</v>
      </c>
      <c r="M51" s="88">
        <v>8765</v>
      </c>
    </row>
    <row r="52" spans="2:13" ht="27.75" customHeight="1">
      <c r="B52" s="1246"/>
      <c r="C52" s="1247"/>
      <c r="D52" s="85"/>
      <c r="E52" s="1248" t="s">
        <v>37</v>
      </c>
      <c r="F52" s="1248"/>
      <c r="G52" s="1248"/>
      <c r="H52" s="1249"/>
      <c r="I52" s="86">
        <v>21562</v>
      </c>
      <c r="J52" s="87">
        <v>20755</v>
      </c>
      <c r="K52" s="87">
        <v>20319</v>
      </c>
      <c r="L52" s="87">
        <v>20054</v>
      </c>
      <c r="M52" s="88">
        <v>19494</v>
      </c>
    </row>
    <row r="53" spans="2:13" ht="27.75" customHeight="1" thickBot="1">
      <c r="B53" s="1250" t="s">
        <v>38</v>
      </c>
      <c r="C53" s="1251"/>
      <c r="D53" s="92"/>
      <c r="E53" s="1252" t="s">
        <v>39</v>
      </c>
      <c r="F53" s="1252"/>
      <c r="G53" s="1252"/>
      <c r="H53" s="1253"/>
      <c r="I53" s="93">
        <v>26204</v>
      </c>
      <c r="J53" s="94">
        <v>24392</v>
      </c>
      <c r="K53" s="94">
        <v>22583</v>
      </c>
      <c r="L53" s="94">
        <v>21087</v>
      </c>
      <c r="M53" s="95">
        <v>19831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QmJ0bogMn8HLgvS6/dCbqLUH4MJ9uCZEyakrglonNlhNdJxb0bl4JgEmrHYU4lge6+Z9ri4GVvmBs3QnQRIqw==" saltValue="UWmg/5rtkZ3Mr2jVV4n3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553</v>
      </c>
      <c r="G54" s="104" t="s">
        <v>554</v>
      </c>
      <c r="H54" s="105" t="s">
        <v>555</v>
      </c>
    </row>
    <row r="55" spans="2:8" ht="52.5" customHeight="1">
      <c r="B55" s="106"/>
      <c r="C55" s="1269" t="s">
        <v>42</v>
      </c>
      <c r="D55" s="1269"/>
      <c r="E55" s="1270"/>
      <c r="F55" s="107">
        <v>1163</v>
      </c>
      <c r="G55" s="107">
        <v>1118</v>
      </c>
      <c r="H55" s="108">
        <v>1075</v>
      </c>
    </row>
    <row r="56" spans="2:8" ht="52.5" customHeight="1">
      <c r="B56" s="109"/>
      <c r="C56" s="1271" t="s">
        <v>43</v>
      </c>
      <c r="D56" s="1271"/>
      <c r="E56" s="1272"/>
      <c r="F56" s="110">
        <v>1366</v>
      </c>
      <c r="G56" s="110">
        <v>1378</v>
      </c>
      <c r="H56" s="111">
        <v>2521</v>
      </c>
    </row>
    <row r="57" spans="2:8" ht="53.25" customHeight="1">
      <c r="B57" s="109"/>
      <c r="C57" s="1273" t="s">
        <v>44</v>
      </c>
      <c r="D57" s="1273"/>
      <c r="E57" s="1274"/>
      <c r="F57" s="112">
        <v>1810</v>
      </c>
      <c r="G57" s="112">
        <v>1776</v>
      </c>
      <c r="H57" s="113">
        <v>1500</v>
      </c>
    </row>
    <row r="58" spans="2:8" ht="45.75" customHeight="1">
      <c r="B58" s="114"/>
      <c r="C58" s="1261" t="s">
        <v>579</v>
      </c>
      <c r="D58" s="1262"/>
      <c r="E58" s="1263"/>
      <c r="F58" s="115">
        <v>1413</v>
      </c>
      <c r="G58" s="115">
        <v>1332</v>
      </c>
      <c r="H58" s="116">
        <v>1027</v>
      </c>
    </row>
    <row r="59" spans="2:8" ht="45.75" customHeight="1">
      <c r="B59" s="114"/>
      <c r="C59" s="1261" t="s">
        <v>580</v>
      </c>
      <c r="D59" s="1262"/>
      <c r="E59" s="1263"/>
      <c r="F59" s="115">
        <v>306</v>
      </c>
      <c r="G59" s="115">
        <v>311</v>
      </c>
      <c r="H59" s="116">
        <v>316</v>
      </c>
    </row>
    <row r="60" spans="2:8" ht="45.75" customHeight="1">
      <c r="B60" s="114"/>
      <c r="C60" s="1261" t="s">
        <v>581</v>
      </c>
      <c r="D60" s="1262"/>
      <c r="E60" s="1263"/>
      <c r="F60" s="115">
        <v>53</v>
      </c>
      <c r="G60" s="115">
        <v>94</v>
      </c>
      <c r="H60" s="116">
        <v>121</v>
      </c>
    </row>
    <row r="61" spans="2:8" ht="45.75" customHeight="1">
      <c r="B61" s="114"/>
      <c r="C61" s="1261" t="s">
        <v>582</v>
      </c>
      <c r="D61" s="1262"/>
      <c r="E61" s="1263"/>
      <c r="F61" s="115">
        <v>18</v>
      </c>
      <c r="G61" s="115">
        <v>18</v>
      </c>
      <c r="H61" s="116">
        <v>18</v>
      </c>
    </row>
    <row r="62" spans="2:8" ht="45.75" customHeight="1" thickBot="1">
      <c r="B62" s="117"/>
      <c r="C62" s="1264" t="s">
        <v>583</v>
      </c>
      <c r="D62" s="1265"/>
      <c r="E62" s="1266"/>
      <c r="F62" s="118">
        <v>10</v>
      </c>
      <c r="G62" s="118">
        <v>10</v>
      </c>
      <c r="H62" s="119">
        <v>10</v>
      </c>
    </row>
    <row r="63" spans="2:8" ht="52.5" customHeight="1" thickBot="1">
      <c r="B63" s="120"/>
      <c r="C63" s="1267" t="s">
        <v>45</v>
      </c>
      <c r="D63" s="1267"/>
      <c r="E63" s="1268"/>
      <c r="F63" s="121">
        <v>4339</v>
      </c>
      <c r="G63" s="121">
        <v>4272</v>
      </c>
      <c r="H63" s="122">
        <v>5096</v>
      </c>
    </row>
    <row r="64" spans="2:8" ht="15" customHeight="1"/>
    <row r="65" ht="0" hidden="1" customHeight="1"/>
    <row r="66" ht="0" hidden="1" customHeight="1"/>
  </sheetData>
  <sheetProtection algorithmName="SHA-512" hashValue="cZ+FLx809zjk8YaWIrru0aD6/yy5Elk6dvc5EP/bTwpOtI4XM1xrkedUoujjvLWPwasknI9qbCazYauhO8V02w==" saltValue="SLwIDhZSLC/qBP2UrfDw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3" zoomScale="50" zoomScaleNormal="5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589</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551</v>
      </c>
      <c r="BQ50" s="1281"/>
      <c r="BR50" s="1281"/>
      <c r="BS50" s="1281"/>
      <c r="BT50" s="1281"/>
      <c r="BU50" s="1281"/>
      <c r="BV50" s="1281"/>
      <c r="BW50" s="1281"/>
      <c r="BX50" s="1281" t="s">
        <v>552</v>
      </c>
      <c r="BY50" s="1281"/>
      <c r="BZ50" s="1281"/>
      <c r="CA50" s="1281"/>
      <c r="CB50" s="1281"/>
      <c r="CC50" s="1281"/>
      <c r="CD50" s="1281"/>
      <c r="CE50" s="1281"/>
      <c r="CF50" s="1281" t="s">
        <v>553</v>
      </c>
      <c r="CG50" s="1281"/>
      <c r="CH50" s="1281"/>
      <c r="CI50" s="1281"/>
      <c r="CJ50" s="1281"/>
      <c r="CK50" s="1281"/>
      <c r="CL50" s="1281"/>
      <c r="CM50" s="1281"/>
      <c r="CN50" s="1281" t="s">
        <v>554</v>
      </c>
      <c r="CO50" s="1281"/>
      <c r="CP50" s="1281"/>
      <c r="CQ50" s="1281"/>
      <c r="CR50" s="1281"/>
      <c r="CS50" s="1281"/>
      <c r="CT50" s="1281"/>
      <c r="CU50" s="1281"/>
      <c r="CV50" s="1281" t="s">
        <v>555</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590</v>
      </c>
      <c r="AO51" s="1280"/>
      <c r="AP51" s="1280"/>
      <c r="AQ51" s="1280"/>
      <c r="AR51" s="1280"/>
      <c r="AS51" s="1280"/>
      <c r="AT51" s="1280"/>
      <c r="AU51" s="1280"/>
      <c r="AV51" s="1280"/>
      <c r="AW51" s="1280"/>
      <c r="AX51" s="1280"/>
      <c r="AY51" s="1280"/>
      <c r="AZ51" s="1280"/>
      <c r="BA51" s="1280"/>
      <c r="BB51" s="1280" t="s">
        <v>591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186.1</v>
      </c>
      <c r="CG51" s="1277"/>
      <c r="CH51" s="1277"/>
      <c r="CI51" s="1277"/>
      <c r="CJ51" s="1277"/>
      <c r="CK51" s="1277"/>
      <c r="CL51" s="1277"/>
      <c r="CM51" s="1277"/>
      <c r="CN51" s="1277">
        <v>174</v>
      </c>
      <c r="CO51" s="1277"/>
      <c r="CP51" s="1277"/>
      <c r="CQ51" s="1277"/>
      <c r="CR51" s="1277"/>
      <c r="CS51" s="1277"/>
      <c r="CT51" s="1277"/>
      <c r="CU51" s="1277"/>
      <c r="CV51" s="1277">
        <v>161</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57.5</v>
      </c>
      <c r="CG53" s="1277"/>
      <c r="CH53" s="1277"/>
      <c r="CI53" s="1277"/>
      <c r="CJ53" s="1277"/>
      <c r="CK53" s="1277"/>
      <c r="CL53" s="1277"/>
      <c r="CM53" s="1277"/>
      <c r="CN53" s="1277">
        <v>58.8</v>
      </c>
      <c r="CO53" s="1277"/>
      <c r="CP53" s="1277"/>
      <c r="CQ53" s="1277"/>
      <c r="CR53" s="1277"/>
      <c r="CS53" s="1277"/>
      <c r="CT53" s="1277"/>
      <c r="CU53" s="1277"/>
      <c r="CV53" s="1277">
        <v>58.9</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593</v>
      </c>
      <c r="AO55" s="1281"/>
      <c r="AP55" s="1281"/>
      <c r="AQ55" s="1281"/>
      <c r="AR55" s="1281"/>
      <c r="AS55" s="1281"/>
      <c r="AT55" s="1281"/>
      <c r="AU55" s="1281"/>
      <c r="AV55" s="1281"/>
      <c r="AW55" s="1281"/>
      <c r="AX55" s="1281"/>
      <c r="AY55" s="1281"/>
      <c r="AZ55" s="1281"/>
      <c r="BA55" s="1281"/>
      <c r="BB55" s="1280" t="s">
        <v>591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37.299999999999997</v>
      </c>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55.2</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594</v>
      </c>
    </row>
    <row r="64" spans="1:109">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589</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551</v>
      </c>
      <c r="BQ72" s="1281"/>
      <c r="BR72" s="1281"/>
      <c r="BS72" s="1281"/>
      <c r="BT72" s="1281"/>
      <c r="BU72" s="1281"/>
      <c r="BV72" s="1281"/>
      <c r="BW72" s="1281"/>
      <c r="BX72" s="1281" t="s">
        <v>552</v>
      </c>
      <c r="BY72" s="1281"/>
      <c r="BZ72" s="1281"/>
      <c r="CA72" s="1281"/>
      <c r="CB72" s="1281"/>
      <c r="CC72" s="1281"/>
      <c r="CD72" s="1281"/>
      <c r="CE72" s="1281"/>
      <c r="CF72" s="1281" t="s">
        <v>553</v>
      </c>
      <c r="CG72" s="1281"/>
      <c r="CH72" s="1281"/>
      <c r="CI72" s="1281"/>
      <c r="CJ72" s="1281"/>
      <c r="CK72" s="1281"/>
      <c r="CL72" s="1281"/>
      <c r="CM72" s="1281"/>
      <c r="CN72" s="1281" t="s">
        <v>554</v>
      </c>
      <c r="CO72" s="1281"/>
      <c r="CP72" s="1281"/>
      <c r="CQ72" s="1281"/>
      <c r="CR72" s="1281"/>
      <c r="CS72" s="1281"/>
      <c r="CT72" s="1281"/>
      <c r="CU72" s="1281"/>
      <c r="CV72" s="1281" t="s">
        <v>555</v>
      </c>
      <c r="CW72" s="1281"/>
      <c r="CX72" s="1281"/>
      <c r="CY72" s="1281"/>
      <c r="CZ72" s="1281"/>
      <c r="DA72" s="1281"/>
      <c r="DB72" s="1281"/>
      <c r="DC72" s="1281"/>
    </row>
    <row r="73" spans="2:107">
      <c r="B73" s="374"/>
      <c r="G73" s="1293"/>
      <c r="H73" s="1293"/>
      <c r="I73" s="1293"/>
      <c r="J73" s="1293"/>
      <c r="K73" s="1276"/>
      <c r="L73" s="1276"/>
      <c r="M73" s="1276"/>
      <c r="N73" s="1276"/>
      <c r="AM73" s="383"/>
      <c r="AN73" s="1280" t="s">
        <v>590</v>
      </c>
      <c r="AO73" s="1280"/>
      <c r="AP73" s="1280"/>
      <c r="AQ73" s="1280"/>
      <c r="AR73" s="1280"/>
      <c r="AS73" s="1280"/>
      <c r="AT73" s="1280"/>
      <c r="AU73" s="1280"/>
      <c r="AV73" s="1280"/>
      <c r="AW73" s="1280"/>
      <c r="AX73" s="1280"/>
      <c r="AY73" s="1280"/>
      <c r="AZ73" s="1280"/>
      <c r="BA73" s="1280"/>
      <c r="BB73" s="1280" t="s">
        <v>591</v>
      </c>
      <c r="BC73" s="1280"/>
      <c r="BD73" s="1280"/>
      <c r="BE73" s="1280"/>
      <c r="BF73" s="1280"/>
      <c r="BG73" s="1280"/>
      <c r="BH73" s="1280"/>
      <c r="BI73" s="1280"/>
      <c r="BJ73" s="1280"/>
      <c r="BK73" s="1280"/>
      <c r="BL73" s="1280"/>
      <c r="BM73" s="1280"/>
      <c r="BN73" s="1280"/>
      <c r="BO73" s="1280"/>
      <c r="BP73" s="1277">
        <v>219.4</v>
      </c>
      <c r="BQ73" s="1277"/>
      <c r="BR73" s="1277"/>
      <c r="BS73" s="1277"/>
      <c r="BT73" s="1277"/>
      <c r="BU73" s="1277"/>
      <c r="BV73" s="1277"/>
      <c r="BW73" s="1277"/>
      <c r="BX73" s="1277">
        <v>206.9</v>
      </c>
      <c r="BY73" s="1277"/>
      <c r="BZ73" s="1277"/>
      <c r="CA73" s="1277"/>
      <c r="CB73" s="1277"/>
      <c r="CC73" s="1277"/>
      <c r="CD73" s="1277"/>
      <c r="CE73" s="1277"/>
      <c r="CF73" s="1277">
        <v>186.1</v>
      </c>
      <c r="CG73" s="1277"/>
      <c r="CH73" s="1277"/>
      <c r="CI73" s="1277"/>
      <c r="CJ73" s="1277"/>
      <c r="CK73" s="1277"/>
      <c r="CL73" s="1277"/>
      <c r="CM73" s="1277"/>
      <c r="CN73" s="1277">
        <v>174</v>
      </c>
      <c r="CO73" s="1277"/>
      <c r="CP73" s="1277"/>
      <c r="CQ73" s="1277"/>
      <c r="CR73" s="1277"/>
      <c r="CS73" s="1277"/>
      <c r="CT73" s="1277"/>
      <c r="CU73" s="1277"/>
      <c r="CV73" s="1277">
        <v>161</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18</v>
      </c>
      <c r="BQ75" s="1277"/>
      <c r="BR75" s="1277"/>
      <c r="BS75" s="1277"/>
      <c r="BT75" s="1277"/>
      <c r="BU75" s="1277"/>
      <c r="BV75" s="1277"/>
      <c r="BW75" s="1277"/>
      <c r="BX75" s="1277">
        <v>17.399999999999999</v>
      </c>
      <c r="BY75" s="1277"/>
      <c r="BZ75" s="1277"/>
      <c r="CA75" s="1277"/>
      <c r="CB75" s="1277"/>
      <c r="CC75" s="1277"/>
      <c r="CD75" s="1277"/>
      <c r="CE75" s="1277"/>
      <c r="CF75" s="1277">
        <v>17.3</v>
      </c>
      <c r="CG75" s="1277"/>
      <c r="CH75" s="1277"/>
      <c r="CI75" s="1277"/>
      <c r="CJ75" s="1277"/>
      <c r="CK75" s="1277"/>
      <c r="CL75" s="1277"/>
      <c r="CM75" s="1277"/>
      <c r="CN75" s="1277">
        <v>16.7</v>
      </c>
      <c r="CO75" s="1277"/>
      <c r="CP75" s="1277"/>
      <c r="CQ75" s="1277"/>
      <c r="CR75" s="1277"/>
      <c r="CS75" s="1277"/>
      <c r="CT75" s="1277"/>
      <c r="CU75" s="1277"/>
      <c r="CV75" s="1277">
        <v>16.7</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593</v>
      </c>
      <c r="AO77" s="1281"/>
      <c r="AP77" s="1281"/>
      <c r="AQ77" s="1281"/>
      <c r="AR77" s="1281"/>
      <c r="AS77" s="1281"/>
      <c r="AT77" s="1281"/>
      <c r="AU77" s="1281"/>
      <c r="AV77" s="1281"/>
      <c r="AW77" s="1281"/>
      <c r="AX77" s="1281"/>
      <c r="AY77" s="1281"/>
      <c r="AZ77" s="1281"/>
      <c r="BA77" s="1281"/>
      <c r="BB77" s="1280" t="s">
        <v>591</v>
      </c>
      <c r="BC77" s="1280"/>
      <c r="BD77" s="1280"/>
      <c r="BE77" s="1280"/>
      <c r="BF77" s="1280"/>
      <c r="BG77" s="1280"/>
      <c r="BH77" s="1280"/>
      <c r="BI77" s="1280"/>
      <c r="BJ77" s="1280"/>
      <c r="BK77" s="1280"/>
      <c r="BL77" s="1280"/>
      <c r="BM77" s="1280"/>
      <c r="BN77" s="1280"/>
      <c r="BO77" s="1280"/>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8Oa6iPKaOTNOYvm7e5qznkungYmszlA3B3HPj11YOcFjI+SUWdz2oh1e4/7nSc6f9HSbyUDloJhRo7rPZSeUA==" saltValue="ToDk+Vb5L+i25/xBKstxT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60" zoomScaleNormal="60" zoomScaleSheetLayoutView="70" workbookViewId="0">
      <selection activeCell="AW113" sqref="AW1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sccY9HR7bcFJjxVKdNKTGhqgA2i8g8Zqtt5PnPMRZBMjfFGpdcW1V+3fRg/ULll/RkgGLqfLUI+qS0hJABCow==" saltValue="+mDoZ/hDG7ZPeIvS11Q8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j2aFaWPW0zG5+ZHHJNcw58C1OsiP9E+Svzu+02FOGtzxnL4EoOfPlURHeeZulesrnNf64XGHyd+gihFEsalwQ==" saltValue="dsvUyyqApV+igHlmDIj7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548</v>
      </c>
      <c r="G2" s="136"/>
      <c r="H2" s="137"/>
    </row>
    <row r="3" spans="1:8">
      <c r="A3" s="133" t="s">
        <v>541</v>
      </c>
      <c r="B3" s="138"/>
      <c r="C3" s="139"/>
      <c r="D3" s="140">
        <v>30594</v>
      </c>
      <c r="E3" s="141"/>
      <c r="F3" s="142">
        <v>63956</v>
      </c>
      <c r="G3" s="143"/>
      <c r="H3" s="144"/>
    </row>
    <row r="4" spans="1:8">
      <c r="A4" s="145"/>
      <c r="B4" s="146"/>
      <c r="C4" s="147"/>
      <c r="D4" s="148">
        <v>12035</v>
      </c>
      <c r="E4" s="149"/>
      <c r="F4" s="150">
        <v>29239</v>
      </c>
      <c r="G4" s="151"/>
      <c r="H4" s="152"/>
    </row>
    <row r="5" spans="1:8">
      <c r="A5" s="133" t="s">
        <v>543</v>
      </c>
      <c r="B5" s="138"/>
      <c r="C5" s="139"/>
      <c r="D5" s="140">
        <v>22001</v>
      </c>
      <c r="E5" s="141"/>
      <c r="F5" s="142">
        <v>66255</v>
      </c>
      <c r="G5" s="143"/>
      <c r="H5" s="144"/>
    </row>
    <row r="6" spans="1:8">
      <c r="A6" s="145"/>
      <c r="B6" s="146"/>
      <c r="C6" s="147"/>
      <c r="D6" s="148">
        <v>12472</v>
      </c>
      <c r="E6" s="149"/>
      <c r="F6" s="150">
        <v>31822</v>
      </c>
      <c r="G6" s="151"/>
      <c r="H6" s="152"/>
    </row>
    <row r="7" spans="1:8">
      <c r="A7" s="133" t="s">
        <v>544</v>
      </c>
      <c r="B7" s="138"/>
      <c r="C7" s="139"/>
      <c r="D7" s="140">
        <v>36039</v>
      </c>
      <c r="E7" s="141"/>
      <c r="F7" s="142">
        <v>54227</v>
      </c>
      <c r="G7" s="143"/>
      <c r="H7" s="144"/>
    </row>
    <row r="8" spans="1:8">
      <c r="A8" s="145"/>
      <c r="B8" s="146"/>
      <c r="C8" s="147"/>
      <c r="D8" s="148">
        <v>21861</v>
      </c>
      <c r="E8" s="149"/>
      <c r="F8" s="150">
        <v>29694</v>
      </c>
      <c r="G8" s="151"/>
      <c r="H8" s="152"/>
    </row>
    <row r="9" spans="1:8">
      <c r="A9" s="133" t="s">
        <v>545</v>
      </c>
      <c r="B9" s="138"/>
      <c r="C9" s="139"/>
      <c r="D9" s="140">
        <v>50478</v>
      </c>
      <c r="E9" s="141"/>
      <c r="F9" s="142">
        <v>57295</v>
      </c>
      <c r="G9" s="143"/>
      <c r="H9" s="144"/>
    </row>
    <row r="10" spans="1:8">
      <c r="A10" s="145"/>
      <c r="B10" s="146"/>
      <c r="C10" s="147"/>
      <c r="D10" s="148">
        <v>37212</v>
      </c>
      <c r="E10" s="149"/>
      <c r="F10" s="150">
        <v>32771</v>
      </c>
      <c r="G10" s="151"/>
      <c r="H10" s="152"/>
    </row>
    <row r="11" spans="1:8">
      <c r="A11" s="133" t="s">
        <v>546</v>
      </c>
      <c r="B11" s="138"/>
      <c r="C11" s="139"/>
      <c r="D11" s="140">
        <v>70426</v>
      </c>
      <c r="E11" s="141"/>
      <c r="F11" s="142">
        <v>54110</v>
      </c>
      <c r="G11" s="143"/>
      <c r="H11" s="144"/>
    </row>
    <row r="12" spans="1:8">
      <c r="A12" s="145"/>
      <c r="B12" s="146"/>
      <c r="C12" s="153"/>
      <c r="D12" s="148">
        <v>49932</v>
      </c>
      <c r="E12" s="149"/>
      <c r="F12" s="150">
        <v>30620</v>
      </c>
      <c r="G12" s="151"/>
      <c r="H12" s="152"/>
    </row>
    <row r="13" spans="1:8">
      <c r="A13" s="133"/>
      <c r="B13" s="138"/>
      <c r="C13" s="154"/>
      <c r="D13" s="155">
        <v>41908</v>
      </c>
      <c r="E13" s="156"/>
      <c r="F13" s="157">
        <v>59169</v>
      </c>
      <c r="G13" s="158"/>
      <c r="H13" s="144"/>
    </row>
    <row r="14" spans="1:8">
      <c r="A14" s="145"/>
      <c r="B14" s="146"/>
      <c r="C14" s="147"/>
      <c r="D14" s="148">
        <v>26702</v>
      </c>
      <c r="E14" s="149"/>
      <c r="F14" s="150">
        <v>30829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3.47</v>
      </c>
      <c r="C19" s="159">
        <f>ROUND(VALUE(SUBSTITUTE(実質収支比率等に係る経年分析!G$48,"▲","-")),2)</f>
        <v>3.43</v>
      </c>
      <c r="D19" s="159">
        <f>ROUND(VALUE(SUBSTITUTE(実質収支比率等に係る経年分析!H$48,"▲","-")),2)</f>
        <v>3.53</v>
      </c>
      <c r="E19" s="159">
        <f>ROUND(VALUE(SUBSTITUTE(実質収支比率等に係る経年分析!I$48,"▲","-")),2)</f>
        <v>3.45</v>
      </c>
      <c r="F19" s="159">
        <f>ROUND(VALUE(SUBSTITUTE(実質収支比率等に係る経年分析!J$48,"▲","-")),2)</f>
        <v>3.08</v>
      </c>
    </row>
    <row r="20" spans="1:11">
      <c r="A20" s="159" t="s">
        <v>49</v>
      </c>
      <c r="B20" s="159">
        <f>ROUND(VALUE(SUBSTITUTE(実質収支比率等に係る経年分析!F$47,"▲","-")),2)</f>
        <v>7.29</v>
      </c>
      <c r="C20" s="159">
        <f>ROUND(VALUE(SUBSTITUTE(実質収支比率等に係る経年分析!G$47,"▲","-")),2)</f>
        <v>8.35</v>
      </c>
      <c r="D20" s="159">
        <f>ROUND(VALUE(SUBSTITUTE(実質収支比率等に係る経年分析!H$47,"▲","-")),2)</f>
        <v>8.4</v>
      </c>
      <c r="E20" s="159">
        <f>ROUND(VALUE(SUBSTITUTE(実質収支比率等に係る経年分析!I$47,"▲","-")),2)</f>
        <v>8.09</v>
      </c>
      <c r="F20" s="159">
        <f>ROUND(VALUE(SUBSTITUTE(実質収支比率等に係る経年分析!J$47,"▲","-")),2)</f>
        <v>7.76</v>
      </c>
    </row>
    <row r="21" spans="1:11">
      <c r="A21" s="159" t="s">
        <v>50</v>
      </c>
      <c r="B21" s="159">
        <f>IF(ISNUMBER(VALUE(SUBSTITUTE(実質収支比率等に係る経年分析!F$49,"▲","-"))),ROUND(VALUE(SUBSTITUTE(実質収支比率等に係る経年分析!F$49,"▲","-")),2),NA())</f>
        <v>1.02</v>
      </c>
      <c r="C21" s="159">
        <f>IF(ISNUMBER(VALUE(SUBSTITUTE(実質収支比率等に係る経年分析!G$49,"▲","-"))),ROUND(VALUE(SUBSTITUTE(実質収支比率等に係る経年分析!G$49,"▲","-")),2),NA())</f>
        <v>0.88</v>
      </c>
      <c r="D21" s="159">
        <f>IF(ISNUMBER(VALUE(SUBSTITUTE(実質収支比率等に係る経年分析!H$49,"▲","-"))),ROUND(VALUE(SUBSTITUTE(実質収支比率等に係る経年分析!H$49,"▲","-")),2),NA())</f>
        <v>0.39</v>
      </c>
      <c r="E21" s="159">
        <f>IF(ISNUMBER(VALUE(SUBSTITUTE(実質収支比率等に係る経年分析!I$49,"▲","-"))),ROUND(VALUE(SUBSTITUTE(実質収支比率等に係る経年分析!I$49,"▲","-")),2),NA())</f>
        <v>-0.4</v>
      </c>
      <c r="F21" s="159">
        <f>IF(ISNUMBER(VALUE(SUBSTITUTE(実質収支比率等に係る経年分析!J$49,"▲","-"))),ROUND(VALUE(SUBSTITUTE(実質収支比率等に係る経年分析!J$49,"▲","-")),2),NA())</f>
        <v>-0.68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2.08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栗東墓地公園特別会計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0.15</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0.48</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3.39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3.34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2.99</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1.85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3.84</v>
      </c>
    </row>
    <row r="35" spans="1:16">
      <c r="A35" s="160" t="str">
        <f>IF(連結実質赤字比率に係る赤字・黒字の構成分析!C$35="",NA(),連結実質赤字比率に係る赤字・黒字の構成分析!C$35)</f>
        <v>公共下水道事業会計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1.97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13.19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13.19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12.58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2491</v>
      </c>
      <c r="E42" s="161"/>
      <c r="F42" s="161"/>
      <c r="G42" s="161">
        <f>'実質公債費比率（分子）の構造'!L$52</f>
        <v>2497</v>
      </c>
      <c r="H42" s="161"/>
      <c r="I42" s="161"/>
      <c r="J42" s="161">
        <f>'実質公債費比率（分子）の構造'!M$52</f>
        <v>2413</v>
      </c>
      <c r="K42" s="161"/>
      <c r="L42" s="161"/>
      <c r="M42" s="161">
        <f>'実質公債費比率（分子）の構造'!N$52</f>
        <v>2538</v>
      </c>
      <c r="N42" s="161"/>
      <c r="O42" s="161"/>
      <c r="P42" s="161">
        <f>'実質公債費比率（分子）の構造'!O$52</f>
        <v>2660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9</v>
      </c>
      <c r="C44" s="161"/>
      <c r="D44" s="161"/>
      <c r="E44" s="161">
        <f>'実質公債費比率（分子）の構造'!L$50</f>
        <v>9</v>
      </c>
      <c r="F44" s="161"/>
      <c r="G44" s="161"/>
      <c r="H44" s="161">
        <f>'実質公債費比率（分子）の構造'!M$50</f>
        <v>153</v>
      </c>
      <c r="I44" s="161"/>
      <c r="J44" s="161"/>
      <c r="K44" s="161">
        <f>'実質公債費比率（分子）の構造'!N$50</f>
        <v>134</v>
      </c>
      <c r="L44" s="161"/>
      <c r="M44" s="161"/>
      <c r="N44" s="161">
        <f>'実質公債費比率（分子）の構造'!O$50</f>
        <v>113</v>
      </c>
      <c r="O44" s="161"/>
      <c r="P44" s="161"/>
    </row>
    <row r="45" spans="1:16">
      <c r="A45" s="161" t="s">
        <v>60</v>
      </c>
      <c r="B45" s="161">
        <f>'実質公債費比率（分子）の構造'!K$49</f>
        <v>125</v>
      </c>
      <c r="C45" s="161"/>
      <c r="D45" s="161"/>
      <c r="E45" s="161">
        <f>'実質公債費比率（分子）の構造'!L$49</f>
        <v>127</v>
      </c>
      <c r="F45" s="161"/>
      <c r="G45" s="161"/>
      <c r="H45" s="161">
        <f>'実質公債費比率（分子）の構造'!M$49</f>
        <v>105</v>
      </c>
      <c r="I45" s="161"/>
      <c r="J45" s="161"/>
      <c r="K45" s="161">
        <f>'実質公債費比率（分子）の構造'!N$49</f>
        <v>63</v>
      </c>
      <c r="L45" s="161"/>
      <c r="M45" s="161"/>
      <c r="N45" s="161">
        <f>'実質公債費比率（分子）の構造'!O$49</f>
        <v>75</v>
      </c>
      <c r="O45" s="161"/>
      <c r="P45" s="161"/>
    </row>
    <row r="46" spans="1:16">
      <c r="A46" s="161" t="s">
        <v>61</v>
      </c>
      <c r="B46" s="161">
        <f>'実質公債費比率（分子）の構造'!K$48</f>
        <v>362</v>
      </c>
      <c r="C46" s="161"/>
      <c r="D46" s="161"/>
      <c r="E46" s="161">
        <f>'実質公債費比率（分子）の構造'!L$48</f>
        <v>354</v>
      </c>
      <c r="F46" s="161"/>
      <c r="G46" s="161"/>
      <c r="H46" s="161">
        <f>'実質公債費比率（分子）の構造'!M$48</f>
        <v>367</v>
      </c>
      <c r="I46" s="161"/>
      <c r="J46" s="161"/>
      <c r="K46" s="161">
        <f>'実質公債費比率（分子）の構造'!N$48</f>
        <v>294</v>
      </c>
      <c r="L46" s="161"/>
      <c r="M46" s="161"/>
      <c r="N46" s="161">
        <f>'実質公債費比率（分子）の構造'!O$48</f>
        <v>305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4112</v>
      </c>
      <c r="C49" s="161"/>
      <c r="D49" s="161"/>
      <c r="E49" s="161">
        <f>'実質公債費比率（分子）の構造'!L$45</f>
        <v>4019</v>
      </c>
      <c r="F49" s="161"/>
      <c r="G49" s="161"/>
      <c r="H49" s="161">
        <f>'実質公債費比率（分子）の構造'!M$45</f>
        <v>3870</v>
      </c>
      <c r="I49" s="161"/>
      <c r="J49" s="161"/>
      <c r="K49" s="161">
        <f>'実質公債費比率（分子）の構造'!N$45</f>
        <v>3993</v>
      </c>
      <c r="L49" s="161"/>
      <c r="M49" s="161"/>
      <c r="N49" s="161">
        <f>'実質公債費比率（分子）の構造'!O$45</f>
        <v>4279</v>
      </c>
      <c r="O49" s="161"/>
      <c r="P49" s="161"/>
    </row>
    <row r="50" spans="1:16">
      <c r="A50" s="161" t="s">
        <v>65</v>
      </c>
      <c r="B50" s="161" t="e">
        <f>NA()</f>
        <v>#N/A</v>
      </c>
      <c r="C50" s="161">
        <f>IF(ISNUMBER('実質公債費比率（分子）の構造'!K$53),'実質公債費比率（分子）の構造'!K$53,NA())</f>
        <v>2117</v>
      </c>
      <c r="D50" s="161" t="e">
        <f>NA()</f>
        <v>#N/A</v>
      </c>
      <c r="E50" s="161" t="e">
        <f>NA()</f>
        <v>#N/A</v>
      </c>
      <c r="F50" s="161">
        <f>IF(ISNUMBER('実質公債費比率（分子）の構造'!L$53),'実質公債費比率（分子）の構造'!L$53,NA())</f>
        <v>2012</v>
      </c>
      <c r="G50" s="161" t="e">
        <f>NA()</f>
        <v>#N/A</v>
      </c>
      <c r="H50" s="161" t="e">
        <f>NA()</f>
        <v>#N/A</v>
      </c>
      <c r="I50" s="161">
        <f>IF(ISNUMBER('実質公債費比率（分子）の構造'!M$53),'実質公債費比率（分子）の構造'!M$53,NA())</f>
        <v>2082</v>
      </c>
      <c r="J50" s="161" t="e">
        <f>NA()</f>
        <v>#N/A</v>
      </c>
      <c r="K50" s="161" t="e">
        <f>NA()</f>
        <v>#N/A</v>
      </c>
      <c r="L50" s="161">
        <f>IF(ISNUMBER('実質公債費比率（分子）の構造'!N$53),'実質公債費比率（分子）の構造'!N$53,NA())</f>
        <v>1946</v>
      </c>
      <c r="M50" s="161" t="e">
        <f>NA()</f>
        <v>#N/A</v>
      </c>
      <c r="N50" s="161" t="e">
        <f>NA()</f>
        <v>#N/A</v>
      </c>
      <c r="O50" s="161">
        <f>IF(ISNUMBER('実質公債費比率（分子）の構造'!O$53),'実質公債費比率（分子）の構造'!O$53,NA())</f>
        <v>2112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21562</v>
      </c>
      <c r="E56" s="160"/>
      <c r="F56" s="160"/>
      <c r="G56" s="160">
        <f>'将来負担比率（分子）の構造'!J$52</f>
        <v>20755</v>
      </c>
      <c r="H56" s="160"/>
      <c r="I56" s="160"/>
      <c r="J56" s="160">
        <f>'将来負担比率（分子）の構造'!K$52</f>
        <v>20319</v>
      </c>
      <c r="K56" s="160"/>
      <c r="L56" s="160"/>
      <c r="M56" s="160">
        <f>'将来負担比率（分子）の構造'!L$52</f>
        <v>20054</v>
      </c>
      <c r="N56" s="160"/>
      <c r="O56" s="160"/>
      <c r="P56" s="160">
        <f>'将来負担比率（分子）の構造'!M$52</f>
        <v>19494</v>
      </c>
    </row>
    <row r="57" spans="1:16">
      <c r="A57" s="160" t="s">
        <v>36</v>
      </c>
      <c r="B57" s="160"/>
      <c r="C57" s="160"/>
      <c r="D57" s="160">
        <f>'将来負担比率（分子）の構造'!I$51</f>
        <v>9309</v>
      </c>
      <c r="E57" s="160"/>
      <c r="F57" s="160"/>
      <c r="G57" s="160">
        <f>'将来負担比率（分子）の構造'!J$51</f>
        <v>8458</v>
      </c>
      <c r="H57" s="160"/>
      <c r="I57" s="160"/>
      <c r="J57" s="160">
        <f>'将来負担比率（分子）の構造'!K$51</f>
        <v>8538</v>
      </c>
      <c r="K57" s="160"/>
      <c r="L57" s="160"/>
      <c r="M57" s="160">
        <f>'将来負担比率（分子）の構造'!L$51</f>
        <v>8842</v>
      </c>
      <c r="N57" s="160"/>
      <c r="O57" s="160"/>
      <c r="P57" s="160">
        <f>'将来負担比率（分子）の構造'!M$51</f>
        <v>8765</v>
      </c>
    </row>
    <row r="58" spans="1:16">
      <c r="A58" s="160" t="s">
        <v>35</v>
      </c>
      <c r="B58" s="160"/>
      <c r="C58" s="160"/>
      <c r="D58" s="160">
        <f>'将来負担比率（分子）の構造'!I$50</f>
        <v>3536</v>
      </c>
      <c r="E58" s="160"/>
      <c r="F58" s="160"/>
      <c r="G58" s="160">
        <f>'将来負担比率（分子）の構造'!J$50</f>
        <v>4055</v>
      </c>
      <c r="H58" s="160"/>
      <c r="I58" s="160"/>
      <c r="J58" s="160">
        <f>'将来負担比率（分子）の構造'!K$50</f>
        <v>4455</v>
      </c>
      <c r="K58" s="160"/>
      <c r="L58" s="160"/>
      <c r="M58" s="160">
        <f>'将来負担比率（分子）の構造'!L$50</f>
        <v>4471</v>
      </c>
      <c r="N58" s="160"/>
      <c r="O58" s="160"/>
      <c r="P58" s="160">
        <f>'将来負担比率（分子）の構造'!M$50</f>
        <v>5427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1342</v>
      </c>
      <c r="C62" s="160"/>
      <c r="D62" s="160"/>
      <c r="E62" s="160">
        <f>'将来負担比率（分子）の構造'!J$45</f>
        <v>1082</v>
      </c>
      <c r="F62" s="160"/>
      <c r="G62" s="160"/>
      <c r="H62" s="160">
        <f>'将来負担比率（分子）の構造'!K$45</f>
        <v>987</v>
      </c>
      <c r="I62" s="160"/>
      <c r="J62" s="160"/>
      <c r="K62" s="160">
        <f>'将来負担比率（分子）の構造'!L$45</f>
        <v>930</v>
      </c>
      <c r="L62" s="160"/>
      <c r="M62" s="160"/>
      <c r="N62" s="160">
        <f>'将来負担比率（分子）の構造'!M$45</f>
        <v>932</v>
      </c>
      <c r="O62" s="160"/>
      <c r="P62" s="160"/>
    </row>
    <row r="63" spans="1:16">
      <c r="A63" s="160" t="s">
        <v>28</v>
      </c>
      <c r="B63" s="160">
        <f>'将来負担比率（分子）の構造'!I$44</f>
        <v>703</v>
      </c>
      <c r="C63" s="160"/>
      <c r="D63" s="160"/>
      <c r="E63" s="160">
        <f>'将来負担比率（分子）の構造'!J$44</f>
        <v>696</v>
      </c>
      <c r="F63" s="160"/>
      <c r="G63" s="160"/>
      <c r="H63" s="160">
        <f>'将来負担比率（分子）の構造'!K$44</f>
        <v>604</v>
      </c>
      <c r="I63" s="160"/>
      <c r="J63" s="160"/>
      <c r="K63" s="160">
        <f>'将来負担比率（分子）の構造'!L$44</f>
        <v>690</v>
      </c>
      <c r="L63" s="160"/>
      <c r="M63" s="160"/>
      <c r="N63" s="160">
        <f>'将来負担比率（分子）の構造'!M$44</f>
        <v>656</v>
      </c>
      <c r="O63" s="160"/>
      <c r="P63" s="160"/>
    </row>
    <row r="64" spans="1:16">
      <c r="A64" s="160" t="s">
        <v>27</v>
      </c>
      <c r="B64" s="160">
        <f>'将来負担比率（分子）の構造'!I$43</f>
        <v>6287</v>
      </c>
      <c r="C64" s="160"/>
      <c r="D64" s="160"/>
      <c r="E64" s="160">
        <f>'将来負担比率（分子）の構造'!J$43</f>
        <v>6230</v>
      </c>
      <c r="F64" s="160"/>
      <c r="G64" s="160"/>
      <c r="H64" s="160">
        <f>'将来負担比率（分子）の構造'!K$43</f>
        <v>5973</v>
      </c>
      <c r="I64" s="160"/>
      <c r="J64" s="160"/>
      <c r="K64" s="160">
        <f>'将来負担比率（分子）の構造'!L$43</f>
        <v>5448</v>
      </c>
      <c r="L64" s="160"/>
      <c r="M64" s="160"/>
      <c r="N64" s="160">
        <f>'将来負担比率（分子）の構造'!M$43</f>
        <v>5173</v>
      </c>
      <c r="O64" s="160"/>
      <c r="P64" s="160"/>
    </row>
    <row r="65" spans="1:16">
      <c r="A65" s="160" t="s">
        <v>26</v>
      </c>
      <c r="B65" s="160">
        <f>'将来負担比率（分子）の構造'!I$42</f>
        <v>1437</v>
      </c>
      <c r="C65" s="160"/>
      <c r="D65" s="160"/>
      <c r="E65" s="160">
        <f>'将来負担比率（分子）の構造'!J$42</f>
        <v>1329</v>
      </c>
      <c r="F65" s="160"/>
      <c r="G65" s="160"/>
      <c r="H65" s="160">
        <f>'将来負担比率（分子）の構造'!K$42</f>
        <v>1289</v>
      </c>
      <c r="I65" s="160"/>
      <c r="J65" s="160"/>
      <c r="K65" s="160">
        <f>'将来負担比率（分子）の構造'!L$42</f>
        <v>1153</v>
      </c>
      <c r="L65" s="160"/>
      <c r="M65" s="160"/>
      <c r="N65" s="160">
        <f>'将来負担比率（分子）の構造'!M$42</f>
        <v>1091</v>
      </c>
      <c r="O65" s="160"/>
      <c r="P65" s="160"/>
    </row>
    <row r="66" spans="1:16">
      <c r="A66" s="160" t="s">
        <v>25</v>
      </c>
      <c r="B66" s="160">
        <f>'将来負担比率（分子）の構造'!I$41</f>
        <v>50842</v>
      </c>
      <c r="C66" s="160"/>
      <c r="D66" s="160"/>
      <c r="E66" s="160">
        <f>'将来負担比率（分子）の構造'!J$41</f>
        <v>48324</v>
      </c>
      <c r="F66" s="160"/>
      <c r="G66" s="160"/>
      <c r="H66" s="160">
        <f>'将来負担比率（分子）の構造'!K$41</f>
        <v>47042</v>
      </c>
      <c r="I66" s="160"/>
      <c r="J66" s="160"/>
      <c r="K66" s="160">
        <f>'将来負担比率（分子）の構造'!L$41</f>
        <v>46232</v>
      </c>
      <c r="L66" s="160"/>
      <c r="M66" s="160"/>
      <c r="N66" s="160">
        <f>'将来負担比率（分子）の構造'!M$41</f>
        <v>45663</v>
      </c>
      <c r="O66" s="160"/>
      <c r="P66" s="160"/>
    </row>
    <row r="67" spans="1:16">
      <c r="A67" s="160" t="s">
        <v>69</v>
      </c>
      <c r="B67" s="160" t="e">
        <f>NA()</f>
        <v>#N/A</v>
      </c>
      <c r="C67" s="160">
        <f>IF(ISNUMBER('将来負担比率（分子）の構造'!I$53), IF('将来負担比率（分子）の構造'!I$53 &lt; 0, 0, '将来負担比率（分子）の構造'!I$53), NA())</f>
        <v>26204</v>
      </c>
      <c r="D67" s="160" t="e">
        <f>NA()</f>
        <v>#N/A</v>
      </c>
      <c r="E67" s="160" t="e">
        <f>NA()</f>
        <v>#N/A</v>
      </c>
      <c r="F67" s="160">
        <f>IF(ISNUMBER('将来負担比率（分子）の構造'!J$53), IF('将来負担比率（分子）の構造'!J$53 &lt; 0, 0, '将来負担比率（分子）の構造'!J$53), NA())</f>
        <v>24392</v>
      </c>
      <c r="G67" s="160" t="e">
        <f>NA()</f>
        <v>#N/A</v>
      </c>
      <c r="H67" s="160" t="e">
        <f>NA()</f>
        <v>#N/A</v>
      </c>
      <c r="I67" s="160">
        <f>IF(ISNUMBER('将来負担比率（分子）の構造'!K$53), IF('将来負担比率（分子）の構造'!K$53 &lt; 0, 0, '将来負担比率（分子）の構造'!K$53), NA())</f>
        <v>22583</v>
      </c>
      <c r="J67" s="160" t="e">
        <f>NA()</f>
        <v>#N/A</v>
      </c>
      <c r="K67" s="160" t="e">
        <f>NA()</f>
        <v>#N/A</v>
      </c>
      <c r="L67" s="160">
        <f>IF(ISNUMBER('将来負担比率（分子）の構造'!L$53), IF('将来負担比率（分子）の構造'!L$53 &lt; 0, 0, '将来負担比率（分子）の構造'!L$53), NA())</f>
        <v>21087</v>
      </c>
      <c r="M67" s="160" t="e">
        <f>NA()</f>
        <v>#N/A</v>
      </c>
      <c r="N67" s="160" t="e">
        <f>NA()</f>
        <v>#N/A</v>
      </c>
      <c r="O67" s="160">
        <f>IF(ISNUMBER('将来負担比率（分子）の構造'!M$53), IF('将来負担比率（分子）の構造'!M$53 &lt; 0, 0, '将来負担比率（分子）の構造'!M$53), NA())</f>
        <v>19831</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1163</v>
      </c>
      <c r="C72" s="164">
        <f>基金残高に係る経年分析!G55</f>
        <v>1118</v>
      </c>
      <c r="D72" s="164">
        <f>基金残高に係る経年分析!H55</f>
        <v>1075</v>
      </c>
    </row>
    <row r="73" spans="1:16">
      <c r="A73" s="163" t="s">
        <v>72</v>
      </c>
      <c r="B73" s="164">
        <f>基金残高に係る経年分析!F56</f>
        <v>1366</v>
      </c>
      <c r="C73" s="164">
        <f>基金残高に係る経年分析!G56</f>
        <v>1378</v>
      </c>
      <c r="D73" s="164">
        <f>基金残高に係る経年分析!H56</f>
        <v>2521</v>
      </c>
    </row>
    <row r="74" spans="1:16">
      <c r="A74" s="163" t="s">
        <v>73</v>
      </c>
      <c r="B74" s="164">
        <f>基金残高に係る経年分析!F57</f>
        <v>1810</v>
      </c>
      <c r="C74" s="164">
        <f>基金残高に係る経年分析!G57</f>
        <v>1776</v>
      </c>
      <c r="D74" s="164">
        <f>基金残高に係る経年分析!H57</f>
        <v>1500</v>
      </c>
    </row>
  </sheetData>
  <sheetProtection algorithmName="SHA-512" hashValue="yakh6c+qJ58Ry4QzxElsd5BMkRqBMjwXV2Z43yRAGSs8vnDcg6Jjrm//UYBA5pP/FF3KbFoMf3yOuz468AKg2g==" saltValue="ppXwS9kkOQbZ4Cu3WRADm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12808342</v>
      </c>
      <c r="S5" s="707"/>
      <c r="T5" s="707"/>
      <c r="U5" s="707"/>
      <c r="V5" s="707"/>
      <c r="W5" s="707"/>
      <c r="X5" s="707"/>
      <c r="Y5" s="753"/>
      <c r="Z5" s="771">
        <v>46.6</v>
      </c>
      <c r="AA5" s="771"/>
      <c r="AB5" s="771"/>
      <c r="AC5" s="771"/>
      <c r="AD5" s="772">
        <v>12170188</v>
      </c>
      <c r="AE5" s="772"/>
      <c r="AF5" s="772"/>
      <c r="AG5" s="772"/>
      <c r="AH5" s="772"/>
      <c r="AI5" s="772"/>
      <c r="AJ5" s="772"/>
      <c r="AK5" s="772"/>
      <c r="AL5" s="754">
        <v>87</v>
      </c>
      <c r="AM5" s="723"/>
      <c r="AN5" s="723"/>
      <c r="AO5" s="755"/>
      <c r="AP5" s="740" t="s">
        <v>222</v>
      </c>
      <c r="AQ5" s="741"/>
      <c r="AR5" s="741"/>
      <c r="AS5" s="741"/>
      <c r="AT5" s="741"/>
      <c r="AU5" s="741"/>
      <c r="AV5" s="741"/>
      <c r="AW5" s="741"/>
      <c r="AX5" s="741"/>
      <c r="AY5" s="741"/>
      <c r="AZ5" s="741"/>
      <c r="BA5" s="741"/>
      <c r="BB5" s="741"/>
      <c r="BC5" s="741"/>
      <c r="BD5" s="741"/>
      <c r="BE5" s="741"/>
      <c r="BF5" s="742"/>
      <c r="BG5" s="641">
        <v>12170188</v>
      </c>
      <c r="BH5" s="644"/>
      <c r="BI5" s="644"/>
      <c r="BJ5" s="644"/>
      <c r="BK5" s="644"/>
      <c r="BL5" s="644"/>
      <c r="BM5" s="644"/>
      <c r="BN5" s="645"/>
      <c r="BO5" s="703">
        <v>95</v>
      </c>
      <c r="BP5" s="703"/>
      <c r="BQ5" s="703"/>
      <c r="BR5" s="703"/>
      <c r="BS5" s="704">
        <v>180496</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172112</v>
      </c>
      <c r="S6" s="644"/>
      <c r="T6" s="644"/>
      <c r="U6" s="644"/>
      <c r="V6" s="644"/>
      <c r="W6" s="644"/>
      <c r="X6" s="644"/>
      <c r="Y6" s="645"/>
      <c r="Z6" s="703">
        <v>0.6</v>
      </c>
      <c r="AA6" s="703"/>
      <c r="AB6" s="703"/>
      <c r="AC6" s="703"/>
      <c r="AD6" s="704">
        <v>172112</v>
      </c>
      <c r="AE6" s="704"/>
      <c r="AF6" s="704"/>
      <c r="AG6" s="704"/>
      <c r="AH6" s="704"/>
      <c r="AI6" s="704"/>
      <c r="AJ6" s="704"/>
      <c r="AK6" s="704"/>
      <c r="AL6" s="646">
        <v>1.2</v>
      </c>
      <c r="AM6" s="647"/>
      <c r="AN6" s="647"/>
      <c r="AO6" s="705"/>
      <c r="AP6" s="638" t="s">
        <v>227</v>
      </c>
      <c r="AQ6" s="639"/>
      <c r="AR6" s="639"/>
      <c r="AS6" s="639"/>
      <c r="AT6" s="639"/>
      <c r="AU6" s="639"/>
      <c r="AV6" s="639"/>
      <c r="AW6" s="639"/>
      <c r="AX6" s="639"/>
      <c r="AY6" s="639"/>
      <c r="AZ6" s="639"/>
      <c r="BA6" s="639"/>
      <c r="BB6" s="639"/>
      <c r="BC6" s="639"/>
      <c r="BD6" s="639"/>
      <c r="BE6" s="639"/>
      <c r="BF6" s="640"/>
      <c r="BG6" s="641">
        <v>12170188</v>
      </c>
      <c r="BH6" s="644"/>
      <c r="BI6" s="644"/>
      <c r="BJ6" s="644"/>
      <c r="BK6" s="644"/>
      <c r="BL6" s="644"/>
      <c r="BM6" s="644"/>
      <c r="BN6" s="645"/>
      <c r="BO6" s="703">
        <v>95</v>
      </c>
      <c r="BP6" s="703"/>
      <c r="BQ6" s="703"/>
      <c r="BR6" s="703"/>
      <c r="BS6" s="704">
        <v>180496</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152171</v>
      </c>
      <c r="CS6" s="644"/>
      <c r="CT6" s="644"/>
      <c r="CU6" s="644"/>
      <c r="CV6" s="644"/>
      <c r="CW6" s="644"/>
      <c r="CX6" s="644"/>
      <c r="CY6" s="645"/>
      <c r="CZ6" s="754">
        <v>0.6</v>
      </c>
      <c r="DA6" s="723"/>
      <c r="DB6" s="723"/>
      <c r="DC6" s="757"/>
      <c r="DD6" s="649" t="s">
        <v>123</v>
      </c>
      <c r="DE6" s="644"/>
      <c r="DF6" s="644"/>
      <c r="DG6" s="644"/>
      <c r="DH6" s="644"/>
      <c r="DI6" s="644"/>
      <c r="DJ6" s="644"/>
      <c r="DK6" s="644"/>
      <c r="DL6" s="644"/>
      <c r="DM6" s="644"/>
      <c r="DN6" s="644"/>
      <c r="DO6" s="644"/>
      <c r="DP6" s="645"/>
      <c r="DQ6" s="649">
        <v>152171</v>
      </c>
      <c r="DR6" s="644"/>
      <c r="DS6" s="644"/>
      <c r="DT6" s="644"/>
      <c r="DU6" s="644"/>
      <c r="DV6" s="644"/>
      <c r="DW6" s="644"/>
      <c r="DX6" s="644"/>
      <c r="DY6" s="644"/>
      <c r="DZ6" s="644"/>
      <c r="EA6" s="644"/>
      <c r="EB6" s="644"/>
      <c r="EC6" s="684"/>
    </row>
    <row r="7" spans="2:143" ht="11.25" customHeight="1">
      <c r="B7" s="638" t="s">
        <v>229</v>
      </c>
      <c r="C7" s="639"/>
      <c r="D7" s="639"/>
      <c r="E7" s="639"/>
      <c r="F7" s="639"/>
      <c r="G7" s="639"/>
      <c r="H7" s="639"/>
      <c r="I7" s="639"/>
      <c r="J7" s="639"/>
      <c r="K7" s="639"/>
      <c r="L7" s="639"/>
      <c r="M7" s="639"/>
      <c r="N7" s="639"/>
      <c r="O7" s="639"/>
      <c r="P7" s="639"/>
      <c r="Q7" s="640"/>
      <c r="R7" s="641">
        <v>20471</v>
      </c>
      <c r="S7" s="644"/>
      <c r="T7" s="644"/>
      <c r="U7" s="644"/>
      <c r="V7" s="644"/>
      <c r="W7" s="644"/>
      <c r="X7" s="644"/>
      <c r="Y7" s="645"/>
      <c r="Z7" s="703">
        <v>0.1</v>
      </c>
      <c r="AA7" s="703"/>
      <c r="AB7" s="703"/>
      <c r="AC7" s="703"/>
      <c r="AD7" s="704">
        <v>20471</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5515243</v>
      </c>
      <c r="BH7" s="644"/>
      <c r="BI7" s="644"/>
      <c r="BJ7" s="644"/>
      <c r="BK7" s="644"/>
      <c r="BL7" s="644"/>
      <c r="BM7" s="644"/>
      <c r="BN7" s="645"/>
      <c r="BO7" s="703">
        <v>43.1</v>
      </c>
      <c r="BP7" s="703"/>
      <c r="BQ7" s="703"/>
      <c r="BR7" s="703"/>
      <c r="BS7" s="704">
        <v>180496</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3489062</v>
      </c>
      <c r="CS7" s="644"/>
      <c r="CT7" s="644"/>
      <c r="CU7" s="644"/>
      <c r="CV7" s="644"/>
      <c r="CW7" s="644"/>
      <c r="CX7" s="644"/>
      <c r="CY7" s="645"/>
      <c r="CZ7" s="703">
        <v>12.9</v>
      </c>
      <c r="DA7" s="703"/>
      <c r="DB7" s="703"/>
      <c r="DC7" s="703"/>
      <c r="DD7" s="649">
        <v>246533</v>
      </c>
      <c r="DE7" s="644"/>
      <c r="DF7" s="644"/>
      <c r="DG7" s="644"/>
      <c r="DH7" s="644"/>
      <c r="DI7" s="644"/>
      <c r="DJ7" s="644"/>
      <c r="DK7" s="644"/>
      <c r="DL7" s="644"/>
      <c r="DM7" s="644"/>
      <c r="DN7" s="644"/>
      <c r="DO7" s="644"/>
      <c r="DP7" s="645"/>
      <c r="DQ7" s="649">
        <v>2992399</v>
      </c>
      <c r="DR7" s="644"/>
      <c r="DS7" s="644"/>
      <c r="DT7" s="644"/>
      <c r="DU7" s="644"/>
      <c r="DV7" s="644"/>
      <c r="DW7" s="644"/>
      <c r="DX7" s="644"/>
      <c r="DY7" s="644"/>
      <c r="DZ7" s="644"/>
      <c r="EA7" s="644"/>
      <c r="EB7" s="644"/>
      <c r="EC7" s="684"/>
    </row>
    <row r="8" spans="2:143" ht="11.25" customHeight="1">
      <c r="B8" s="638" t="s">
        <v>232</v>
      </c>
      <c r="C8" s="639"/>
      <c r="D8" s="639"/>
      <c r="E8" s="639"/>
      <c r="F8" s="639"/>
      <c r="G8" s="639"/>
      <c r="H8" s="639"/>
      <c r="I8" s="639"/>
      <c r="J8" s="639"/>
      <c r="K8" s="639"/>
      <c r="L8" s="639"/>
      <c r="M8" s="639"/>
      <c r="N8" s="639"/>
      <c r="O8" s="639"/>
      <c r="P8" s="639"/>
      <c r="Q8" s="640"/>
      <c r="R8" s="641">
        <v>49720</v>
      </c>
      <c r="S8" s="644"/>
      <c r="T8" s="644"/>
      <c r="U8" s="644"/>
      <c r="V8" s="644"/>
      <c r="W8" s="644"/>
      <c r="X8" s="644"/>
      <c r="Y8" s="645"/>
      <c r="Z8" s="703">
        <v>0.2</v>
      </c>
      <c r="AA8" s="703"/>
      <c r="AB8" s="703"/>
      <c r="AC8" s="703"/>
      <c r="AD8" s="704">
        <v>49720</v>
      </c>
      <c r="AE8" s="704"/>
      <c r="AF8" s="704"/>
      <c r="AG8" s="704"/>
      <c r="AH8" s="704"/>
      <c r="AI8" s="704"/>
      <c r="AJ8" s="704"/>
      <c r="AK8" s="704"/>
      <c r="AL8" s="646">
        <v>0.4</v>
      </c>
      <c r="AM8" s="647"/>
      <c r="AN8" s="647"/>
      <c r="AO8" s="705"/>
      <c r="AP8" s="638" t="s">
        <v>233</v>
      </c>
      <c r="AQ8" s="639"/>
      <c r="AR8" s="639"/>
      <c r="AS8" s="639"/>
      <c r="AT8" s="639"/>
      <c r="AU8" s="639"/>
      <c r="AV8" s="639"/>
      <c r="AW8" s="639"/>
      <c r="AX8" s="639"/>
      <c r="AY8" s="639"/>
      <c r="AZ8" s="639"/>
      <c r="BA8" s="639"/>
      <c r="BB8" s="639"/>
      <c r="BC8" s="639"/>
      <c r="BD8" s="639"/>
      <c r="BE8" s="639"/>
      <c r="BF8" s="640"/>
      <c r="BG8" s="641">
        <v>118836</v>
      </c>
      <c r="BH8" s="644"/>
      <c r="BI8" s="644"/>
      <c r="BJ8" s="644"/>
      <c r="BK8" s="644"/>
      <c r="BL8" s="644"/>
      <c r="BM8" s="644"/>
      <c r="BN8" s="645"/>
      <c r="BO8" s="703">
        <v>0.9</v>
      </c>
      <c r="BP8" s="703"/>
      <c r="BQ8" s="703"/>
      <c r="BR8" s="703"/>
      <c r="BS8" s="649" t="s">
        <v>123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8642935</v>
      </c>
      <c r="CS8" s="644"/>
      <c r="CT8" s="644"/>
      <c r="CU8" s="644"/>
      <c r="CV8" s="644"/>
      <c r="CW8" s="644"/>
      <c r="CX8" s="644"/>
      <c r="CY8" s="645"/>
      <c r="CZ8" s="703">
        <v>32.1</v>
      </c>
      <c r="DA8" s="703"/>
      <c r="DB8" s="703"/>
      <c r="DC8" s="703"/>
      <c r="DD8" s="649">
        <v>289523</v>
      </c>
      <c r="DE8" s="644"/>
      <c r="DF8" s="644"/>
      <c r="DG8" s="644"/>
      <c r="DH8" s="644"/>
      <c r="DI8" s="644"/>
      <c r="DJ8" s="644"/>
      <c r="DK8" s="644"/>
      <c r="DL8" s="644"/>
      <c r="DM8" s="644"/>
      <c r="DN8" s="644"/>
      <c r="DO8" s="644"/>
      <c r="DP8" s="645"/>
      <c r="DQ8" s="649">
        <v>4102951</v>
      </c>
      <c r="DR8" s="644"/>
      <c r="DS8" s="644"/>
      <c r="DT8" s="644"/>
      <c r="DU8" s="644"/>
      <c r="DV8" s="644"/>
      <c r="DW8" s="644"/>
      <c r="DX8" s="644"/>
      <c r="DY8" s="644"/>
      <c r="DZ8" s="644"/>
      <c r="EA8" s="644"/>
      <c r="EB8" s="644"/>
      <c r="EC8" s="684"/>
    </row>
    <row r="9" spans="2:143" ht="11.25" customHeight="1">
      <c r="B9" s="638" t="s">
        <v>235</v>
      </c>
      <c r="C9" s="639"/>
      <c r="D9" s="639"/>
      <c r="E9" s="639"/>
      <c r="F9" s="639"/>
      <c r="G9" s="639"/>
      <c r="H9" s="639"/>
      <c r="I9" s="639"/>
      <c r="J9" s="639"/>
      <c r="K9" s="639"/>
      <c r="L9" s="639"/>
      <c r="M9" s="639"/>
      <c r="N9" s="639"/>
      <c r="O9" s="639"/>
      <c r="P9" s="639"/>
      <c r="Q9" s="640"/>
      <c r="R9" s="641">
        <v>60290</v>
      </c>
      <c r="S9" s="644"/>
      <c r="T9" s="644"/>
      <c r="U9" s="644"/>
      <c r="V9" s="644"/>
      <c r="W9" s="644"/>
      <c r="X9" s="644"/>
      <c r="Y9" s="645"/>
      <c r="Z9" s="703">
        <v>0.2</v>
      </c>
      <c r="AA9" s="703"/>
      <c r="AB9" s="703"/>
      <c r="AC9" s="703"/>
      <c r="AD9" s="704">
        <v>60290</v>
      </c>
      <c r="AE9" s="704"/>
      <c r="AF9" s="704"/>
      <c r="AG9" s="704"/>
      <c r="AH9" s="704"/>
      <c r="AI9" s="704"/>
      <c r="AJ9" s="704"/>
      <c r="AK9" s="704"/>
      <c r="AL9" s="646">
        <v>0.4</v>
      </c>
      <c r="AM9" s="647"/>
      <c r="AN9" s="647"/>
      <c r="AO9" s="705"/>
      <c r="AP9" s="638" t="s">
        <v>236</v>
      </c>
      <c r="AQ9" s="639"/>
      <c r="AR9" s="639"/>
      <c r="AS9" s="639"/>
      <c r="AT9" s="639"/>
      <c r="AU9" s="639"/>
      <c r="AV9" s="639"/>
      <c r="AW9" s="639"/>
      <c r="AX9" s="639"/>
      <c r="AY9" s="639"/>
      <c r="AZ9" s="639"/>
      <c r="BA9" s="639"/>
      <c r="BB9" s="639"/>
      <c r="BC9" s="639"/>
      <c r="BD9" s="639"/>
      <c r="BE9" s="639"/>
      <c r="BF9" s="640"/>
      <c r="BG9" s="641">
        <v>3999399</v>
      </c>
      <c r="BH9" s="644"/>
      <c r="BI9" s="644"/>
      <c r="BJ9" s="644"/>
      <c r="BK9" s="644"/>
      <c r="BL9" s="644"/>
      <c r="BM9" s="644"/>
      <c r="BN9" s="645"/>
      <c r="BO9" s="703">
        <v>31.2</v>
      </c>
      <c r="BP9" s="703"/>
      <c r="BQ9" s="703"/>
      <c r="BR9" s="703"/>
      <c r="BS9" s="649" t="s">
        <v>237</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1740682</v>
      </c>
      <c r="CS9" s="644"/>
      <c r="CT9" s="644"/>
      <c r="CU9" s="644"/>
      <c r="CV9" s="644"/>
      <c r="CW9" s="644"/>
      <c r="CX9" s="644"/>
      <c r="CY9" s="645"/>
      <c r="CZ9" s="703">
        <v>6.5</v>
      </c>
      <c r="DA9" s="703"/>
      <c r="DB9" s="703"/>
      <c r="DC9" s="703"/>
      <c r="DD9" s="649">
        <v>198554</v>
      </c>
      <c r="DE9" s="644"/>
      <c r="DF9" s="644"/>
      <c r="DG9" s="644"/>
      <c r="DH9" s="644"/>
      <c r="DI9" s="644"/>
      <c r="DJ9" s="644"/>
      <c r="DK9" s="644"/>
      <c r="DL9" s="644"/>
      <c r="DM9" s="644"/>
      <c r="DN9" s="644"/>
      <c r="DO9" s="644"/>
      <c r="DP9" s="645"/>
      <c r="DQ9" s="649">
        <v>1379474</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237</v>
      </c>
      <c r="AA10" s="703"/>
      <c r="AB10" s="703"/>
      <c r="AC10" s="703"/>
      <c r="AD10" s="704" t="s">
        <v>123</v>
      </c>
      <c r="AE10" s="704"/>
      <c r="AF10" s="704"/>
      <c r="AG10" s="704"/>
      <c r="AH10" s="704"/>
      <c r="AI10" s="704"/>
      <c r="AJ10" s="704"/>
      <c r="AK10" s="704"/>
      <c r="AL10" s="646" t="s">
        <v>237</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268234</v>
      </c>
      <c r="BH10" s="644"/>
      <c r="BI10" s="644"/>
      <c r="BJ10" s="644"/>
      <c r="BK10" s="644"/>
      <c r="BL10" s="644"/>
      <c r="BM10" s="644"/>
      <c r="BN10" s="645"/>
      <c r="BO10" s="703">
        <v>2.1</v>
      </c>
      <c r="BP10" s="703"/>
      <c r="BQ10" s="703"/>
      <c r="BR10" s="703"/>
      <c r="BS10" s="649" t="s">
        <v>237</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47750</v>
      </c>
      <c r="CS10" s="644"/>
      <c r="CT10" s="644"/>
      <c r="CU10" s="644"/>
      <c r="CV10" s="644"/>
      <c r="CW10" s="644"/>
      <c r="CX10" s="644"/>
      <c r="CY10" s="645"/>
      <c r="CZ10" s="703">
        <v>0.2</v>
      </c>
      <c r="DA10" s="703"/>
      <c r="DB10" s="703"/>
      <c r="DC10" s="703"/>
      <c r="DD10" s="649" t="s">
        <v>123</v>
      </c>
      <c r="DE10" s="644"/>
      <c r="DF10" s="644"/>
      <c r="DG10" s="644"/>
      <c r="DH10" s="644"/>
      <c r="DI10" s="644"/>
      <c r="DJ10" s="644"/>
      <c r="DK10" s="644"/>
      <c r="DL10" s="644"/>
      <c r="DM10" s="644"/>
      <c r="DN10" s="644"/>
      <c r="DO10" s="644"/>
      <c r="DP10" s="645"/>
      <c r="DQ10" s="649">
        <v>47367</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237</v>
      </c>
      <c r="AA11" s="703"/>
      <c r="AB11" s="703"/>
      <c r="AC11" s="703"/>
      <c r="AD11" s="704" t="s">
        <v>237</v>
      </c>
      <c r="AE11" s="704"/>
      <c r="AF11" s="704"/>
      <c r="AG11" s="704"/>
      <c r="AH11" s="704"/>
      <c r="AI11" s="704"/>
      <c r="AJ11" s="704"/>
      <c r="AK11" s="704"/>
      <c r="AL11" s="646" t="s">
        <v>237</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1128774</v>
      </c>
      <c r="BH11" s="644"/>
      <c r="BI11" s="644"/>
      <c r="BJ11" s="644"/>
      <c r="BK11" s="644"/>
      <c r="BL11" s="644"/>
      <c r="BM11" s="644"/>
      <c r="BN11" s="645"/>
      <c r="BO11" s="703">
        <v>8.8000000000000007</v>
      </c>
      <c r="BP11" s="703"/>
      <c r="BQ11" s="703"/>
      <c r="BR11" s="703"/>
      <c r="BS11" s="649">
        <v>180496</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486397</v>
      </c>
      <c r="CS11" s="644"/>
      <c r="CT11" s="644"/>
      <c r="CU11" s="644"/>
      <c r="CV11" s="644"/>
      <c r="CW11" s="644"/>
      <c r="CX11" s="644"/>
      <c r="CY11" s="645"/>
      <c r="CZ11" s="703">
        <v>1.8</v>
      </c>
      <c r="DA11" s="703"/>
      <c r="DB11" s="703"/>
      <c r="DC11" s="703"/>
      <c r="DD11" s="649">
        <v>230989</v>
      </c>
      <c r="DE11" s="644"/>
      <c r="DF11" s="644"/>
      <c r="DG11" s="644"/>
      <c r="DH11" s="644"/>
      <c r="DI11" s="644"/>
      <c r="DJ11" s="644"/>
      <c r="DK11" s="644"/>
      <c r="DL11" s="644"/>
      <c r="DM11" s="644"/>
      <c r="DN11" s="644"/>
      <c r="DO11" s="644"/>
      <c r="DP11" s="645"/>
      <c r="DQ11" s="649">
        <v>267234</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1130022</v>
      </c>
      <c r="S12" s="644"/>
      <c r="T12" s="644"/>
      <c r="U12" s="644"/>
      <c r="V12" s="644"/>
      <c r="W12" s="644"/>
      <c r="X12" s="644"/>
      <c r="Y12" s="645"/>
      <c r="Z12" s="703">
        <v>4.0999999999999996</v>
      </c>
      <c r="AA12" s="703"/>
      <c r="AB12" s="703"/>
      <c r="AC12" s="703"/>
      <c r="AD12" s="704">
        <v>1130022</v>
      </c>
      <c r="AE12" s="704"/>
      <c r="AF12" s="704"/>
      <c r="AG12" s="704"/>
      <c r="AH12" s="704"/>
      <c r="AI12" s="704"/>
      <c r="AJ12" s="704"/>
      <c r="AK12" s="704"/>
      <c r="AL12" s="646">
        <v>8.1</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5677480</v>
      </c>
      <c r="BH12" s="644"/>
      <c r="BI12" s="644"/>
      <c r="BJ12" s="644"/>
      <c r="BK12" s="644"/>
      <c r="BL12" s="644"/>
      <c r="BM12" s="644"/>
      <c r="BN12" s="645"/>
      <c r="BO12" s="703">
        <v>44.3</v>
      </c>
      <c r="BP12" s="703"/>
      <c r="BQ12" s="703"/>
      <c r="BR12" s="703"/>
      <c r="BS12" s="649" t="s">
        <v>237</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244900</v>
      </c>
      <c r="CS12" s="644"/>
      <c r="CT12" s="644"/>
      <c r="CU12" s="644"/>
      <c r="CV12" s="644"/>
      <c r="CW12" s="644"/>
      <c r="CX12" s="644"/>
      <c r="CY12" s="645"/>
      <c r="CZ12" s="703">
        <v>0.9</v>
      </c>
      <c r="DA12" s="703"/>
      <c r="DB12" s="703"/>
      <c r="DC12" s="703"/>
      <c r="DD12" s="649">
        <v>3242</v>
      </c>
      <c r="DE12" s="644"/>
      <c r="DF12" s="644"/>
      <c r="DG12" s="644"/>
      <c r="DH12" s="644"/>
      <c r="DI12" s="644"/>
      <c r="DJ12" s="644"/>
      <c r="DK12" s="644"/>
      <c r="DL12" s="644"/>
      <c r="DM12" s="644"/>
      <c r="DN12" s="644"/>
      <c r="DO12" s="644"/>
      <c r="DP12" s="645"/>
      <c r="DQ12" s="649">
        <v>241143</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33446</v>
      </c>
      <c r="S13" s="644"/>
      <c r="T13" s="644"/>
      <c r="U13" s="644"/>
      <c r="V13" s="644"/>
      <c r="W13" s="644"/>
      <c r="X13" s="644"/>
      <c r="Y13" s="645"/>
      <c r="Z13" s="703">
        <v>0.1</v>
      </c>
      <c r="AA13" s="703"/>
      <c r="AB13" s="703"/>
      <c r="AC13" s="703"/>
      <c r="AD13" s="704">
        <v>33446</v>
      </c>
      <c r="AE13" s="704"/>
      <c r="AF13" s="704"/>
      <c r="AG13" s="704"/>
      <c r="AH13" s="704"/>
      <c r="AI13" s="704"/>
      <c r="AJ13" s="704"/>
      <c r="AK13" s="704"/>
      <c r="AL13" s="646">
        <v>0.2</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5663616</v>
      </c>
      <c r="BH13" s="644"/>
      <c r="BI13" s="644"/>
      <c r="BJ13" s="644"/>
      <c r="BK13" s="644"/>
      <c r="BL13" s="644"/>
      <c r="BM13" s="644"/>
      <c r="BN13" s="645"/>
      <c r="BO13" s="703">
        <v>44.2</v>
      </c>
      <c r="BP13" s="703"/>
      <c r="BQ13" s="703"/>
      <c r="BR13" s="703"/>
      <c r="BS13" s="649" t="s">
        <v>123</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2401898</v>
      </c>
      <c r="CS13" s="644"/>
      <c r="CT13" s="644"/>
      <c r="CU13" s="644"/>
      <c r="CV13" s="644"/>
      <c r="CW13" s="644"/>
      <c r="CX13" s="644"/>
      <c r="CY13" s="645"/>
      <c r="CZ13" s="703">
        <v>8.9</v>
      </c>
      <c r="DA13" s="703"/>
      <c r="DB13" s="703"/>
      <c r="DC13" s="703"/>
      <c r="DD13" s="649">
        <v>1388588</v>
      </c>
      <c r="DE13" s="644"/>
      <c r="DF13" s="644"/>
      <c r="DG13" s="644"/>
      <c r="DH13" s="644"/>
      <c r="DI13" s="644"/>
      <c r="DJ13" s="644"/>
      <c r="DK13" s="644"/>
      <c r="DL13" s="644"/>
      <c r="DM13" s="644"/>
      <c r="DN13" s="644"/>
      <c r="DO13" s="644"/>
      <c r="DP13" s="645"/>
      <c r="DQ13" s="649">
        <v>1079010</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237</v>
      </c>
      <c r="AA14" s="703"/>
      <c r="AB14" s="703"/>
      <c r="AC14" s="703"/>
      <c r="AD14" s="704" t="s">
        <v>123</v>
      </c>
      <c r="AE14" s="704"/>
      <c r="AF14" s="704"/>
      <c r="AG14" s="704"/>
      <c r="AH14" s="704"/>
      <c r="AI14" s="704"/>
      <c r="AJ14" s="704"/>
      <c r="AK14" s="704"/>
      <c r="AL14" s="646" t="s">
        <v>237</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166624</v>
      </c>
      <c r="BH14" s="644"/>
      <c r="BI14" s="644"/>
      <c r="BJ14" s="644"/>
      <c r="BK14" s="644"/>
      <c r="BL14" s="644"/>
      <c r="BM14" s="644"/>
      <c r="BN14" s="645"/>
      <c r="BO14" s="703">
        <v>1.3</v>
      </c>
      <c r="BP14" s="703"/>
      <c r="BQ14" s="703"/>
      <c r="BR14" s="703"/>
      <c r="BS14" s="649" t="s">
        <v>123</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1344266</v>
      </c>
      <c r="CS14" s="644"/>
      <c r="CT14" s="644"/>
      <c r="CU14" s="644"/>
      <c r="CV14" s="644"/>
      <c r="CW14" s="644"/>
      <c r="CX14" s="644"/>
      <c r="CY14" s="645"/>
      <c r="CZ14" s="703">
        <v>5</v>
      </c>
      <c r="DA14" s="703"/>
      <c r="DB14" s="703"/>
      <c r="DC14" s="703"/>
      <c r="DD14" s="649">
        <v>617479</v>
      </c>
      <c r="DE14" s="644"/>
      <c r="DF14" s="644"/>
      <c r="DG14" s="644"/>
      <c r="DH14" s="644"/>
      <c r="DI14" s="644"/>
      <c r="DJ14" s="644"/>
      <c r="DK14" s="644"/>
      <c r="DL14" s="644"/>
      <c r="DM14" s="644"/>
      <c r="DN14" s="644"/>
      <c r="DO14" s="644"/>
      <c r="DP14" s="645"/>
      <c r="DQ14" s="649">
        <v>759426</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63742</v>
      </c>
      <c r="S15" s="644"/>
      <c r="T15" s="644"/>
      <c r="U15" s="644"/>
      <c r="V15" s="644"/>
      <c r="W15" s="644"/>
      <c r="X15" s="644"/>
      <c r="Y15" s="645"/>
      <c r="Z15" s="703">
        <v>0.2</v>
      </c>
      <c r="AA15" s="703"/>
      <c r="AB15" s="703"/>
      <c r="AC15" s="703"/>
      <c r="AD15" s="704">
        <v>63742</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810841</v>
      </c>
      <c r="BH15" s="644"/>
      <c r="BI15" s="644"/>
      <c r="BJ15" s="644"/>
      <c r="BK15" s="644"/>
      <c r="BL15" s="644"/>
      <c r="BM15" s="644"/>
      <c r="BN15" s="645"/>
      <c r="BO15" s="703">
        <v>6.3</v>
      </c>
      <c r="BP15" s="703"/>
      <c r="BQ15" s="703"/>
      <c r="BR15" s="703"/>
      <c r="BS15" s="649" t="s">
        <v>123</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4124316</v>
      </c>
      <c r="CS15" s="644"/>
      <c r="CT15" s="644"/>
      <c r="CU15" s="644"/>
      <c r="CV15" s="644"/>
      <c r="CW15" s="644"/>
      <c r="CX15" s="644"/>
      <c r="CY15" s="645"/>
      <c r="CZ15" s="703">
        <v>15.3</v>
      </c>
      <c r="DA15" s="703"/>
      <c r="DB15" s="703"/>
      <c r="DC15" s="703"/>
      <c r="DD15" s="649">
        <v>1876203</v>
      </c>
      <c r="DE15" s="644"/>
      <c r="DF15" s="644"/>
      <c r="DG15" s="644"/>
      <c r="DH15" s="644"/>
      <c r="DI15" s="644"/>
      <c r="DJ15" s="644"/>
      <c r="DK15" s="644"/>
      <c r="DL15" s="644"/>
      <c r="DM15" s="644"/>
      <c r="DN15" s="644"/>
      <c r="DO15" s="644"/>
      <c r="DP15" s="645"/>
      <c r="DQ15" s="649">
        <v>2097003</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237</v>
      </c>
      <c r="AA16" s="703"/>
      <c r="AB16" s="703"/>
      <c r="AC16" s="703"/>
      <c r="AD16" s="704" t="s">
        <v>123</v>
      </c>
      <c r="AE16" s="704"/>
      <c r="AF16" s="704"/>
      <c r="AG16" s="704"/>
      <c r="AH16" s="704"/>
      <c r="AI16" s="704"/>
      <c r="AJ16" s="704"/>
      <c r="AK16" s="704"/>
      <c r="AL16" s="646" t="s">
        <v>123</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237</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123</v>
      </c>
      <c r="CS16" s="644"/>
      <c r="CT16" s="644"/>
      <c r="CU16" s="644"/>
      <c r="CV16" s="644"/>
      <c r="CW16" s="644"/>
      <c r="CX16" s="644"/>
      <c r="CY16" s="645"/>
      <c r="CZ16" s="703" t="s">
        <v>123</v>
      </c>
      <c r="DA16" s="703"/>
      <c r="DB16" s="703"/>
      <c r="DC16" s="703"/>
      <c r="DD16" s="649" t="s">
        <v>237</v>
      </c>
      <c r="DE16" s="644"/>
      <c r="DF16" s="644"/>
      <c r="DG16" s="644"/>
      <c r="DH16" s="644"/>
      <c r="DI16" s="644"/>
      <c r="DJ16" s="644"/>
      <c r="DK16" s="644"/>
      <c r="DL16" s="644"/>
      <c r="DM16" s="644"/>
      <c r="DN16" s="644"/>
      <c r="DO16" s="644"/>
      <c r="DP16" s="645"/>
      <c r="DQ16" s="649" t="s">
        <v>237</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66983</v>
      </c>
      <c r="S17" s="644"/>
      <c r="T17" s="644"/>
      <c r="U17" s="644"/>
      <c r="V17" s="644"/>
      <c r="W17" s="644"/>
      <c r="X17" s="644"/>
      <c r="Y17" s="645"/>
      <c r="Z17" s="703">
        <v>0.2</v>
      </c>
      <c r="AA17" s="703"/>
      <c r="AB17" s="703"/>
      <c r="AC17" s="703"/>
      <c r="AD17" s="704">
        <v>66983</v>
      </c>
      <c r="AE17" s="704"/>
      <c r="AF17" s="704"/>
      <c r="AG17" s="704"/>
      <c r="AH17" s="704"/>
      <c r="AI17" s="704"/>
      <c r="AJ17" s="704"/>
      <c r="AK17" s="704"/>
      <c r="AL17" s="646">
        <v>0.5</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237</v>
      </c>
      <c r="BH17" s="644"/>
      <c r="BI17" s="644"/>
      <c r="BJ17" s="644"/>
      <c r="BK17" s="644"/>
      <c r="BL17" s="644"/>
      <c r="BM17" s="644"/>
      <c r="BN17" s="645"/>
      <c r="BO17" s="703" t="s">
        <v>237</v>
      </c>
      <c r="BP17" s="703"/>
      <c r="BQ17" s="703"/>
      <c r="BR17" s="703"/>
      <c r="BS17" s="649" t="s">
        <v>123</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4268541</v>
      </c>
      <c r="CS17" s="644"/>
      <c r="CT17" s="644"/>
      <c r="CU17" s="644"/>
      <c r="CV17" s="644"/>
      <c r="CW17" s="644"/>
      <c r="CX17" s="644"/>
      <c r="CY17" s="645"/>
      <c r="CZ17" s="703">
        <v>15.8</v>
      </c>
      <c r="DA17" s="703"/>
      <c r="DB17" s="703"/>
      <c r="DC17" s="703"/>
      <c r="DD17" s="649" t="s">
        <v>237</v>
      </c>
      <c r="DE17" s="644"/>
      <c r="DF17" s="644"/>
      <c r="DG17" s="644"/>
      <c r="DH17" s="644"/>
      <c r="DI17" s="644"/>
      <c r="DJ17" s="644"/>
      <c r="DK17" s="644"/>
      <c r="DL17" s="644"/>
      <c r="DM17" s="644"/>
      <c r="DN17" s="644"/>
      <c r="DO17" s="644"/>
      <c r="DP17" s="645"/>
      <c r="DQ17" s="649">
        <v>3779703</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370341</v>
      </c>
      <c r="S18" s="644"/>
      <c r="T18" s="644"/>
      <c r="U18" s="644"/>
      <c r="V18" s="644"/>
      <c r="W18" s="644"/>
      <c r="X18" s="644"/>
      <c r="Y18" s="645"/>
      <c r="Z18" s="703">
        <v>1.3</v>
      </c>
      <c r="AA18" s="703"/>
      <c r="AB18" s="703"/>
      <c r="AC18" s="703"/>
      <c r="AD18" s="704">
        <v>121211</v>
      </c>
      <c r="AE18" s="704"/>
      <c r="AF18" s="704"/>
      <c r="AG18" s="704"/>
      <c r="AH18" s="704"/>
      <c r="AI18" s="704"/>
      <c r="AJ18" s="704"/>
      <c r="AK18" s="704"/>
      <c r="AL18" s="646">
        <v>0.9</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237</v>
      </c>
      <c r="BH18" s="644"/>
      <c r="BI18" s="644"/>
      <c r="BJ18" s="644"/>
      <c r="BK18" s="644"/>
      <c r="BL18" s="644"/>
      <c r="BM18" s="644"/>
      <c r="BN18" s="645"/>
      <c r="BO18" s="703" t="s">
        <v>237</v>
      </c>
      <c r="BP18" s="703"/>
      <c r="BQ18" s="703"/>
      <c r="BR18" s="703"/>
      <c r="BS18" s="649" t="s">
        <v>123</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237</v>
      </c>
      <c r="CS18" s="644"/>
      <c r="CT18" s="644"/>
      <c r="CU18" s="644"/>
      <c r="CV18" s="644"/>
      <c r="CW18" s="644"/>
      <c r="CX18" s="644"/>
      <c r="CY18" s="645"/>
      <c r="CZ18" s="703" t="s">
        <v>237</v>
      </c>
      <c r="DA18" s="703"/>
      <c r="DB18" s="703"/>
      <c r="DC18" s="703"/>
      <c r="DD18" s="649" t="s">
        <v>123</v>
      </c>
      <c r="DE18" s="644"/>
      <c r="DF18" s="644"/>
      <c r="DG18" s="644"/>
      <c r="DH18" s="644"/>
      <c r="DI18" s="644"/>
      <c r="DJ18" s="644"/>
      <c r="DK18" s="644"/>
      <c r="DL18" s="644"/>
      <c r="DM18" s="644"/>
      <c r="DN18" s="644"/>
      <c r="DO18" s="644"/>
      <c r="DP18" s="645"/>
      <c r="DQ18" s="649" t="s">
        <v>237</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121211</v>
      </c>
      <c r="S19" s="644"/>
      <c r="T19" s="644"/>
      <c r="U19" s="644"/>
      <c r="V19" s="644"/>
      <c r="W19" s="644"/>
      <c r="X19" s="644"/>
      <c r="Y19" s="645"/>
      <c r="Z19" s="703">
        <v>0.4</v>
      </c>
      <c r="AA19" s="703"/>
      <c r="AB19" s="703"/>
      <c r="AC19" s="703"/>
      <c r="AD19" s="704">
        <v>121211</v>
      </c>
      <c r="AE19" s="704"/>
      <c r="AF19" s="704"/>
      <c r="AG19" s="704"/>
      <c r="AH19" s="704"/>
      <c r="AI19" s="704"/>
      <c r="AJ19" s="704"/>
      <c r="AK19" s="704"/>
      <c r="AL19" s="646">
        <v>0.9</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638154</v>
      </c>
      <c r="BH19" s="644"/>
      <c r="BI19" s="644"/>
      <c r="BJ19" s="644"/>
      <c r="BK19" s="644"/>
      <c r="BL19" s="644"/>
      <c r="BM19" s="644"/>
      <c r="BN19" s="645"/>
      <c r="BO19" s="703">
        <v>5</v>
      </c>
      <c r="BP19" s="703"/>
      <c r="BQ19" s="703"/>
      <c r="BR19" s="703"/>
      <c r="BS19" s="649" t="s">
        <v>237</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237</v>
      </c>
      <c r="CS19" s="644"/>
      <c r="CT19" s="644"/>
      <c r="CU19" s="644"/>
      <c r="CV19" s="644"/>
      <c r="CW19" s="644"/>
      <c r="CX19" s="644"/>
      <c r="CY19" s="645"/>
      <c r="CZ19" s="703" t="s">
        <v>123</v>
      </c>
      <c r="DA19" s="703"/>
      <c r="DB19" s="703"/>
      <c r="DC19" s="703"/>
      <c r="DD19" s="649" t="s">
        <v>237</v>
      </c>
      <c r="DE19" s="644"/>
      <c r="DF19" s="644"/>
      <c r="DG19" s="644"/>
      <c r="DH19" s="644"/>
      <c r="DI19" s="644"/>
      <c r="DJ19" s="644"/>
      <c r="DK19" s="644"/>
      <c r="DL19" s="644"/>
      <c r="DM19" s="644"/>
      <c r="DN19" s="644"/>
      <c r="DO19" s="644"/>
      <c r="DP19" s="645"/>
      <c r="DQ19" s="649" t="s">
        <v>237</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249130</v>
      </c>
      <c r="S20" s="644"/>
      <c r="T20" s="644"/>
      <c r="U20" s="644"/>
      <c r="V20" s="644"/>
      <c r="W20" s="644"/>
      <c r="X20" s="644"/>
      <c r="Y20" s="645"/>
      <c r="Z20" s="703">
        <v>0.9</v>
      </c>
      <c r="AA20" s="703"/>
      <c r="AB20" s="703"/>
      <c r="AC20" s="703"/>
      <c r="AD20" s="704" t="s">
        <v>123</v>
      </c>
      <c r="AE20" s="704"/>
      <c r="AF20" s="704"/>
      <c r="AG20" s="704"/>
      <c r="AH20" s="704"/>
      <c r="AI20" s="704"/>
      <c r="AJ20" s="704"/>
      <c r="AK20" s="704"/>
      <c r="AL20" s="646" t="s">
        <v>237</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638154</v>
      </c>
      <c r="BH20" s="644"/>
      <c r="BI20" s="644"/>
      <c r="BJ20" s="644"/>
      <c r="BK20" s="644"/>
      <c r="BL20" s="644"/>
      <c r="BM20" s="644"/>
      <c r="BN20" s="645"/>
      <c r="BO20" s="703">
        <v>5</v>
      </c>
      <c r="BP20" s="703"/>
      <c r="BQ20" s="703"/>
      <c r="BR20" s="703"/>
      <c r="BS20" s="649" t="s">
        <v>237</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26942918</v>
      </c>
      <c r="CS20" s="644"/>
      <c r="CT20" s="644"/>
      <c r="CU20" s="644"/>
      <c r="CV20" s="644"/>
      <c r="CW20" s="644"/>
      <c r="CX20" s="644"/>
      <c r="CY20" s="645"/>
      <c r="CZ20" s="703">
        <v>100</v>
      </c>
      <c r="DA20" s="703"/>
      <c r="DB20" s="703"/>
      <c r="DC20" s="703"/>
      <c r="DD20" s="649">
        <v>4851111</v>
      </c>
      <c r="DE20" s="644"/>
      <c r="DF20" s="644"/>
      <c r="DG20" s="644"/>
      <c r="DH20" s="644"/>
      <c r="DI20" s="644"/>
      <c r="DJ20" s="644"/>
      <c r="DK20" s="644"/>
      <c r="DL20" s="644"/>
      <c r="DM20" s="644"/>
      <c r="DN20" s="644"/>
      <c r="DO20" s="644"/>
      <c r="DP20" s="645"/>
      <c r="DQ20" s="649">
        <v>16897881</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237</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237</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123</v>
      </c>
      <c r="BP21" s="703"/>
      <c r="BQ21" s="703"/>
      <c r="BR21" s="703"/>
      <c r="BS21" s="649" t="s">
        <v>237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14775469</v>
      </c>
      <c r="S22" s="644"/>
      <c r="T22" s="644"/>
      <c r="U22" s="644"/>
      <c r="V22" s="644"/>
      <c r="W22" s="644"/>
      <c r="X22" s="644"/>
      <c r="Y22" s="645"/>
      <c r="Z22" s="703">
        <v>53.7</v>
      </c>
      <c r="AA22" s="703"/>
      <c r="AB22" s="703"/>
      <c r="AC22" s="703"/>
      <c r="AD22" s="704">
        <v>13888185</v>
      </c>
      <c r="AE22" s="704"/>
      <c r="AF22" s="704"/>
      <c r="AG22" s="704"/>
      <c r="AH22" s="704"/>
      <c r="AI22" s="704"/>
      <c r="AJ22" s="704"/>
      <c r="AK22" s="704"/>
      <c r="AL22" s="646">
        <v>99.3</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237</v>
      </c>
      <c r="BH22" s="644"/>
      <c r="BI22" s="644"/>
      <c r="BJ22" s="644"/>
      <c r="BK22" s="644"/>
      <c r="BL22" s="644"/>
      <c r="BM22" s="644"/>
      <c r="BN22" s="645"/>
      <c r="BO22" s="703" t="s">
        <v>123</v>
      </c>
      <c r="BP22" s="703"/>
      <c r="BQ22" s="703"/>
      <c r="BR22" s="703"/>
      <c r="BS22" s="649" t="s">
        <v>237</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10142</v>
      </c>
      <c r="S23" s="644"/>
      <c r="T23" s="644"/>
      <c r="U23" s="644"/>
      <c r="V23" s="644"/>
      <c r="W23" s="644"/>
      <c r="X23" s="644"/>
      <c r="Y23" s="645"/>
      <c r="Z23" s="703">
        <v>0</v>
      </c>
      <c r="AA23" s="703"/>
      <c r="AB23" s="703"/>
      <c r="AC23" s="703"/>
      <c r="AD23" s="704">
        <v>10142</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638154</v>
      </c>
      <c r="BH23" s="644"/>
      <c r="BI23" s="644"/>
      <c r="BJ23" s="644"/>
      <c r="BK23" s="644"/>
      <c r="BL23" s="644"/>
      <c r="BM23" s="644"/>
      <c r="BN23" s="645"/>
      <c r="BO23" s="703">
        <v>5</v>
      </c>
      <c r="BP23" s="703"/>
      <c r="BQ23" s="703"/>
      <c r="BR23" s="703"/>
      <c r="BS23" s="649" t="s">
        <v>123</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529583</v>
      </c>
      <c r="S24" s="644"/>
      <c r="T24" s="644"/>
      <c r="U24" s="644"/>
      <c r="V24" s="644"/>
      <c r="W24" s="644"/>
      <c r="X24" s="644"/>
      <c r="Y24" s="645"/>
      <c r="Z24" s="703">
        <v>1.9</v>
      </c>
      <c r="AA24" s="703"/>
      <c r="AB24" s="703"/>
      <c r="AC24" s="703"/>
      <c r="AD24" s="704" t="s">
        <v>123</v>
      </c>
      <c r="AE24" s="704"/>
      <c r="AF24" s="704"/>
      <c r="AG24" s="704"/>
      <c r="AH24" s="704"/>
      <c r="AI24" s="704"/>
      <c r="AJ24" s="704"/>
      <c r="AK24" s="704"/>
      <c r="AL24" s="646" t="s">
        <v>123</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237</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12886032</v>
      </c>
      <c r="CS24" s="707"/>
      <c r="CT24" s="707"/>
      <c r="CU24" s="707"/>
      <c r="CV24" s="707"/>
      <c r="CW24" s="707"/>
      <c r="CX24" s="707"/>
      <c r="CY24" s="753"/>
      <c r="CZ24" s="754">
        <v>47.8</v>
      </c>
      <c r="DA24" s="723"/>
      <c r="DB24" s="723"/>
      <c r="DC24" s="757"/>
      <c r="DD24" s="752">
        <v>8259405</v>
      </c>
      <c r="DE24" s="707"/>
      <c r="DF24" s="707"/>
      <c r="DG24" s="707"/>
      <c r="DH24" s="707"/>
      <c r="DI24" s="707"/>
      <c r="DJ24" s="707"/>
      <c r="DK24" s="753"/>
      <c r="DL24" s="752">
        <v>8259405</v>
      </c>
      <c r="DM24" s="707"/>
      <c r="DN24" s="707"/>
      <c r="DO24" s="707"/>
      <c r="DP24" s="707"/>
      <c r="DQ24" s="707"/>
      <c r="DR24" s="707"/>
      <c r="DS24" s="707"/>
      <c r="DT24" s="707"/>
      <c r="DU24" s="707"/>
      <c r="DV24" s="753"/>
      <c r="DW24" s="754">
        <v>58</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489193</v>
      </c>
      <c r="S25" s="644"/>
      <c r="T25" s="644"/>
      <c r="U25" s="644"/>
      <c r="V25" s="644"/>
      <c r="W25" s="644"/>
      <c r="X25" s="644"/>
      <c r="Y25" s="645"/>
      <c r="Z25" s="703">
        <v>1.8</v>
      </c>
      <c r="AA25" s="703"/>
      <c r="AB25" s="703"/>
      <c r="AC25" s="703"/>
      <c r="AD25" s="704">
        <v>31296</v>
      </c>
      <c r="AE25" s="704"/>
      <c r="AF25" s="704"/>
      <c r="AG25" s="704"/>
      <c r="AH25" s="704"/>
      <c r="AI25" s="704"/>
      <c r="AJ25" s="704"/>
      <c r="AK25" s="704"/>
      <c r="AL25" s="646">
        <v>0.2</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237</v>
      </c>
      <c r="BH25" s="644"/>
      <c r="BI25" s="644"/>
      <c r="BJ25" s="644"/>
      <c r="BK25" s="644"/>
      <c r="BL25" s="644"/>
      <c r="BM25" s="644"/>
      <c r="BN25" s="645"/>
      <c r="BO25" s="703" t="s">
        <v>123</v>
      </c>
      <c r="BP25" s="703"/>
      <c r="BQ25" s="703"/>
      <c r="BR25" s="703"/>
      <c r="BS25" s="649" t="s">
        <v>237</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3369390</v>
      </c>
      <c r="CS25" s="642"/>
      <c r="CT25" s="642"/>
      <c r="CU25" s="642"/>
      <c r="CV25" s="642"/>
      <c r="CW25" s="642"/>
      <c r="CX25" s="642"/>
      <c r="CY25" s="643"/>
      <c r="CZ25" s="646">
        <v>12.5</v>
      </c>
      <c r="DA25" s="675"/>
      <c r="DB25" s="675"/>
      <c r="DC25" s="676"/>
      <c r="DD25" s="649">
        <v>2812828</v>
      </c>
      <c r="DE25" s="642"/>
      <c r="DF25" s="642"/>
      <c r="DG25" s="642"/>
      <c r="DH25" s="642"/>
      <c r="DI25" s="642"/>
      <c r="DJ25" s="642"/>
      <c r="DK25" s="643"/>
      <c r="DL25" s="649">
        <v>2812828</v>
      </c>
      <c r="DM25" s="642"/>
      <c r="DN25" s="642"/>
      <c r="DO25" s="642"/>
      <c r="DP25" s="642"/>
      <c r="DQ25" s="642"/>
      <c r="DR25" s="642"/>
      <c r="DS25" s="642"/>
      <c r="DT25" s="642"/>
      <c r="DU25" s="642"/>
      <c r="DV25" s="643"/>
      <c r="DW25" s="646">
        <v>19.8</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304612</v>
      </c>
      <c r="S26" s="644"/>
      <c r="T26" s="644"/>
      <c r="U26" s="644"/>
      <c r="V26" s="644"/>
      <c r="W26" s="644"/>
      <c r="X26" s="644"/>
      <c r="Y26" s="645"/>
      <c r="Z26" s="703">
        <v>1.1000000000000001</v>
      </c>
      <c r="AA26" s="703"/>
      <c r="AB26" s="703"/>
      <c r="AC26" s="703"/>
      <c r="AD26" s="704" t="s">
        <v>237</v>
      </c>
      <c r="AE26" s="704"/>
      <c r="AF26" s="704"/>
      <c r="AG26" s="704"/>
      <c r="AH26" s="704"/>
      <c r="AI26" s="704"/>
      <c r="AJ26" s="704"/>
      <c r="AK26" s="704"/>
      <c r="AL26" s="646" t="s">
        <v>237</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2353777</v>
      </c>
      <c r="CS26" s="644"/>
      <c r="CT26" s="644"/>
      <c r="CU26" s="644"/>
      <c r="CV26" s="644"/>
      <c r="CW26" s="644"/>
      <c r="CX26" s="644"/>
      <c r="CY26" s="645"/>
      <c r="CZ26" s="646">
        <v>8.6999999999999993</v>
      </c>
      <c r="DA26" s="675"/>
      <c r="DB26" s="675"/>
      <c r="DC26" s="676"/>
      <c r="DD26" s="649">
        <v>1938150</v>
      </c>
      <c r="DE26" s="644"/>
      <c r="DF26" s="644"/>
      <c r="DG26" s="644"/>
      <c r="DH26" s="644"/>
      <c r="DI26" s="644"/>
      <c r="DJ26" s="644"/>
      <c r="DK26" s="645"/>
      <c r="DL26" s="649" t="s">
        <v>237</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3189329</v>
      </c>
      <c r="S27" s="644"/>
      <c r="T27" s="644"/>
      <c r="U27" s="644"/>
      <c r="V27" s="644"/>
      <c r="W27" s="644"/>
      <c r="X27" s="644"/>
      <c r="Y27" s="645"/>
      <c r="Z27" s="703">
        <v>11.6</v>
      </c>
      <c r="AA27" s="703"/>
      <c r="AB27" s="703"/>
      <c r="AC27" s="703"/>
      <c r="AD27" s="704" t="s">
        <v>237</v>
      </c>
      <c r="AE27" s="704"/>
      <c r="AF27" s="704"/>
      <c r="AG27" s="704"/>
      <c r="AH27" s="704"/>
      <c r="AI27" s="704"/>
      <c r="AJ27" s="704"/>
      <c r="AK27" s="704"/>
      <c r="AL27" s="646" t="s">
        <v>123</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12808342</v>
      </c>
      <c r="BH27" s="644"/>
      <c r="BI27" s="644"/>
      <c r="BJ27" s="644"/>
      <c r="BK27" s="644"/>
      <c r="BL27" s="644"/>
      <c r="BM27" s="644"/>
      <c r="BN27" s="645"/>
      <c r="BO27" s="703">
        <v>100</v>
      </c>
      <c r="BP27" s="703"/>
      <c r="BQ27" s="703"/>
      <c r="BR27" s="703"/>
      <c r="BS27" s="649">
        <v>180496</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5248101</v>
      </c>
      <c r="CS27" s="642"/>
      <c r="CT27" s="642"/>
      <c r="CU27" s="642"/>
      <c r="CV27" s="642"/>
      <c r="CW27" s="642"/>
      <c r="CX27" s="642"/>
      <c r="CY27" s="643"/>
      <c r="CZ27" s="646">
        <v>19.5</v>
      </c>
      <c r="DA27" s="675"/>
      <c r="DB27" s="675"/>
      <c r="DC27" s="676"/>
      <c r="DD27" s="649">
        <v>1666874</v>
      </c>
      <c r="DE27" s="642"/>
      <c r="DF27" s="642"/>
      <c r="DG27" s="642"/>
      <c r="DH27" s="642"/>
      <c r="DI27" s="642"/>
      <c r="DJ27" s="642"/>
      <c r="DK27" s="643"/>
      <c r="DL27" s="649">
        <v>1666874</v>
      </c>
      <c r="DM27" s="642"/>
      <c r="DN27" s="642"/>
      <c r="DO27" s="642"/>
      <c r="DP27" s="642"/>
      <c r="DQ27" s="642"/>
      <c r="DR27" s="642"/>
      <c r="DS27" s="642"/>
      <c r="DT27" s="642"/>
      <c r="DU27" s="642"/>
      <c r="DV27" s="643"/>
      <c r="DW27" s="646">
        <v>11.7</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237</v>
      </c>
      <c r="AA28" s="703"/>
      <c r="AB28" s="703"/>
      <c r="AC28" s="703"/>
      <c r="AD28" s="704" t="s">
        <v>123</v>
      </c>
      <c r="AE28" s="704"/>
      <c r="AF28" s="704"/>
      <c r="AG28" s="704"/>
      <c r="AH28" s="704"/>
      <c r="AI28" s="704"/>
      <c r="AJ28" s="704"/>
      <c r="AK28" s="704"/>
      <c r="AL28" s="646" t="s">
        <v>237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4268541</v>
      </c>
      <c r="CS28" s="644"/>
      <c r="CT28" s="644"/>
      <c r="CU28" s="644"/>
      <c r="CV28" s="644"/>
      <c r="CW28" s="644"/>
      <c r="CX28" s="644"/>
      <c r="CY28" s="645"/>
      <c r="CZ28" s="646">
        <v>15.8</v>
      </c>
      <c r="DA28" s="675"/>
      <c r="DB28" s="675"/>
      <c r="DC28" s="676"/>
      <c r="DD28" s="649">
        <v>3779703</v>
      </c>
      <c r="DE28" s="644"/>
      <c r="DF28" s="644"/>
      <c r="DG28" s="644"/>
      <c r="DH28" s="644"/>
      <c r="DI28" s="644"/>
      <c r="DJ28" s="644"/>
      <c r="DK28" s="645"/>
      <c r="DL28" s="649">
        <v>3779703</v>
      </c>
      <c r="DM28" s="644"/>
      <c r="DN28" s="644"/>
      <c r="DO28" s="644"/>
      <c r="DP28" s="644"/>
      <c r="DQ28" s="644"/>
      <c r="DR28" s="644"/>
      <c r="DS28" s="644"/>
      <c r="DT28" s="644"/>
      <c r="DU28" s="644"/>
      <c r="DV28" s="645"/>
      <c r="DW28" s="646">
        <v>26.5</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1593783</v>
      </c>
      <c r="S29" s="644"/>
      <c r="T29" s="644"/>
      <c r="U29" s="644"/>
      <c r="V29" s="644"/>
      <c r="W29" s="644"/>
      <c r="X29" s="644"/>
      <c r="Y29" s="645"/>
      <c r="Z29" s="703">
        <v>5.8</v>
      </c>
      <c r="AA29" s="703"/>
      <c r="AB29" s="703"/>
      <c r="AC29" s="703"/>
      <c r="AD29" s="704" t="s">
        <v>237</v>
      </c>
      <c r="AE29" s="704"/>
      <c r="AF29" s="704"/>
      <c r="AG29" s="704"/>
      <c r="AH29" s="704"/>
      <c r="AI29" s="704"/>
      <c r="AJ29" s="704"/>
      <c r="AK29" s="704"/>
      <c r="AL29" s="646" t="s">
        <v>123</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4268541</v>
      </c>
      <c r="CS29" s="642"/>
      <c r="CT29" s="642"/>
      <c r="CU29" s="642"/>
      <c r="CV29" s="642"/>
      <c r="CW29" s="642"/>
      <c r="CX29" s="642"/>
      <c r="CY29" s="643"/>
      <c r="CZ29" s="646">
        <v>15.8</v>
      </c>
      <c r="DA29" s="675"/>
      <c r="DB29" s="675"/>
      <c r="DC29" s="676"/>
      <c r="DD29" s="649">
        <v>3779703</v>
      </c>
      <c r="DE29" s="642"/>
      <c r="DF29" s="642"/>
      <c r="DG29" s="642"/>
      <c r="DH29" s="642"/>
      <c r="DI29" s="642"/>
      <c r="DJ29" s="642"/>
      <c r="DK29" s="643"/>
      <c r="DL29" s="649">
        <v>3779703</v>
      </c>
      <c r="DM29" s="642"/>
      <c r="DN29" s="642"/>
      <c r="DO29" s="642"/>
      <c r="DP29" s="642"/>
      <c r="DQ29" s="642"/>
      <c r="DR29" s="642"/>
      <c r="DS29" s="642"/>
      <c r="DT29" s="642"/>
      <c r="DU29" s="642"/>
      <c r="DV29" s="643"/>
      <c r="DW29" s="646">
        <v>26.5</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1771605</v>
      </c>
      <c r="S30" s="644"/>
      <c r="T30" s="644"/>
      <c r="U30" s="644"/>
      <c r="V30" s="644"/>
      <c r="W30" s="644"/>
      <c r="X30" s="644"/>
      <c r="Y30" s="645"/>
      <c r="Z30" s="703">
        <v>6.4</v>
      </c>
      <c r="AA30" s="703"/>
      <c r="AB30" s="703"/>
      <c r="AC30" s="703"/>
      <c r="AD30" s="704">
        <v>53901</v>
      </c>
      <c r="AE30" s="704"/>
      <c r="AF30" s="704"/>
      <c r="AG30" s="704"/>
      <c r="AH30" s="704"/>
      <c r="AI30" s="704"/>
      <c r="AJ30" s="704"/>
      <c r="AK30" s="704"/>
      <c r="AL30" s="646">
        <v>0.4</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99.1</v>
      </c>
      <c r="BH30" s="722"/>
      <c r="BI30" s="722"/>
      <c r="BJ30" s="722"/>
      <c r="BK30" s="722"/>
      <c r="BL30" s="722"/>
      <c r="BM30" s="723">
        <v>96.5</v>
      </c>
      <c r="BN30" s="722"/>
      <c r="BO30" s="722"/>
      <c r="BP30" s="722"/>
      <c r="BQ30" s="724"/>
      <c r="BR30" s="721">
        <v>99</v>
      </c>
      <c r="BS30" s="722"/>
      <c r="BT30" s="722"/>
      <c r="BU30" s="722"/>
      <c r="BV30" s="722"/>
      <c r="BW30" s="722"/>
      <c r="BX30" s="723">
        <v>96.3</v>
      </c>
      <c r="BY30" s="722"/>
      <c r="BZ30" s="722"/>
      <c r="CA30" s="722"/>
      <c r="CB30" s="724"/>
      <c r="CD30" s="727"/>
      <c r="CE30" s="728"/>
      <c r="CF30" s="685" t="s">
        <v>306</v>
      </c>
      <c r="CG30" s="682"/>
      <c r="CH30" s="682"/>
      <c r="CI30" s="682"/>
      <c r="CJ30" s="682"/>
      <c r="CK30" s="682"/>
      <c r="CL30" s="682"/>
      <c r="CM30" s="682"/>
      <c r="CN30" s="682"/>
      <c r="CO30" s="682"/>
      <c r="CP30" s="682"/>
      <c r="CQ30" s="683"/>
      <c r="CR30" s="641">
        <v>3863202</v>
      </c>
      <c r="CS30" s="644"/>
      <c r="CT30" s="644"/>
      <c r="CU30" s="644"/>
      <c r="CV30" s="644"/>
      <c r="CW30" s="644"/>
      <c r="CX30" s="644"/>
      <c r="CY30" s="645"/>
      <c r="CZ30" s="646">
        <v>14.3</v>
      </c>
      <c r="DA30" s="675"/>
      <c r="DB30" s="675"/>
      <c r="DC30" s="676"/>
      <c r="DD30" s="649">
        <v>3385701</v>
      </c>
      <c r="DE30" s="644"/>
      <c r="DF30" s="644"/>
      <c r="DG30" s="644"/>
      <c r="DH30" s="644"/>
      <c r="DI30" s="644"/>
      <c r="DJ30" s="644"/>
      <c r="DK30" s="645"/>
      <c r="DL30" s="649">
        <v>3385701</v>
      </c>
      <c r="DM30" s="644"/>
      <c r="DN30" s="644"/>
      <c r="DO30" s="644"/>
      <c r="DP30" s="644"/>
      <c r="DQ30" s="644"/>
      <c r="DR30" s="644"/>
      <c r="DS30" s="644"/>
      <c r="DT30" s="644"/>
      <c r="DU30" s="644"/>
      <c r="DV30" s="645"/>
      <c r="DW30" s="646">
        <v>23.8</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93289</v>
      </c>
      <c r="S31" s="644"/>
      <c r="T31" s="644"/>
      <c r="U31" s="644"/>
      <c r="V31" s="644"/>
      <c r="W31" s="644"/>
      <c r="X31" s="644"/>
      <c r="Y31" s="645"/>
      <c r="Z31" s="703">
        <v>0.3</v>
      </c>
      <c r="AA31" s="703"/>
      <c r="AB31" s="703"/>
      <c r="AC31" s="703"/>
      <c r="AD31" s="704" t="s">
        <v>237</v>
      </c>
      <c r="AE31" s="704"/>
      <c r="AF31" s="704"/>
      <c r="AG31" s="704"/>
      <c r="AH31" s="704"/>
      <c r="AI31" s="704"/>
      <c r="AJ31" s="704"/>
      <c r="AK31" s="704"/>
      <c r="AL31" s="646" t="s">
        <v>123</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98.9</v>
      </c>
      <c r="BH31" s="642"/>
      <c r="BI31" s="642"/>
      <c r="BJ31" s="642"/>
      <c r="BK31" s="642"/>
      <c r="BL31" s="642"/>
      <c r="BM31" s="647">
        <v>95.9</v>
      </c>
      <c r="BN31" s="720"/>
      <c r="BO31" s="720"/>
      <c r="BP31" s="720"/>
      <c r="BQ31" s="681"/>
      <c r="BR31" s="719">
        <v>98.6</v>
      </c>
      <c r="BS31" s="642"/>
      <c r="BT31" s="642"/>
      <c r="BU31" s="642"/>
      <c r="BV31" s="642"/>
      <c r="BW31" s="642"/>
      <c r="BX31" s="647">
        <v>95.7</v>
      </c>
      <c r="BY31" s="720"/>
      <c r="BZ31" s="720"/>
      <c r="CA31" s="720"/>
      <c r="CB31" s="681"/>
      <c r="CD31" s="727"/>
      <c r="CE31" s="728"/>
      <c r="CF31" s="685" t="s">
        <v>310</v>
      </c>
      <c r="CG31" s="682"/>
      <c r="CH31" s="682"/>
      <c r="CI31" s="682"/>
      <c r="CJ31" s="682"/>
      <c r="CK31" s="682"/>
      <c r="CL31" s="682"/>
      <c r="CM31" s="682"/>
      <c r="CN31" s="682"/>
      <c r="CO31" s="682"/>
      <c r="CP31" s="682"/>
      <c r="CQ31" s="683"/>
      <c r="CR31" s="641">
        <v>405339</v>
      </c>
      <c r="CS31" s="642"/>
      <c r="CT31" s="642"/>
      <c r="CU31" s="642"/>
      <c r="CV31" s="642"/>
      <c r="CW31" s="642"/>
      <c r="CX31" s="642"/>
      <c r="CY31" s="643"/>
      <c r="CZ31" s="646">
        <v>1.5</v>
      </c>
      <c r="DA31" s="675"/>
      <c r="DB31" s="675"/>
      <c r="DC31" s="676"/>
      <c r="DD31" s="649">
        <v>394002</v>
      </c>
      <c r="DE31" s="642"/>
      <c r="DF31" s="642"/>
      <c r="DG31" s="642"/>
      <c r="DH31" s="642"/>
      <c r="DI31" s="642"/>
      <c r="DJ31" s="642"/>
      <c r="DK31" s="643"/>
      <c r="DL31" s="649">
        <v>394002</v>
      </c>
      <c r="DM31" s="642"/>
      <c r="DN31" s="642"/>
      <c r="DO31" s="642"/>
      <c r="DP31" s="642"/>
      <c r="DQ31" s="642"/>
      <c r="DR31" s="642"/>
      <c r="DS31" s="642"/>
      <c r="DT31" s="642"/>
      <c r="DU31" s="642"/>
      <c r="DV31" s="643"/>
      <c r="DW31" s="646">
        <v>2.8</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561528</v>
      </c>
      <c r="S32" s="644"/>
      <c r="T32" s="644"/>
      <c r="U32" s="644"/>
      <c r="V32" s="644"/>
      <c r="W32" s="644"/>
      <c r="X32" s="644"/>
      <c r="Y32" s="645"/>
      <c r="Z32" s="703">
        <v>2</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99.3</v>
      </c>
      <c r="BH32" s="657"/>
      <c r="BI32" s="657"/>
      <c r="BJ32" s="657"/>
      <c r="BK32" s="657"/>
      <c r="BL32" s="657"/>
      <c r="BM32" s="701">
        <v>96.8</v>
      </c>
      <c r="BN32" s="657"/>
      <c r="BO32" s="657"/>
      <c r="BP32" s="657"/>
      <c r="BQ32" s="694"/>
      <c r="BR32" s="718">
        <v>99.2</v>
      </c>
      <c r="BS32" s="657"/>
      <c r="BT32" s="657"/>
      <c r="BU32" s="657"/>
      <c r="BV32" s="657"/>
      <c r="BW32" s="657"/>
      <c r="BX32" s="701">
        <v>96.6</v>
      </c>
      <c r="BY32" s="657"/>
      <c r="BZ32" s="657"/>
      <c r="CA32" s="657"/>
      <c r="CB32" s="694"/>
      <c r="CD32" s="729"/>
      <c r="CE32" s="730"/>
      <c r="CF32" s="685" t="s">
        <v>313</v>
      </c>
      <c r="CG32" s="682"/>
      <c r="CH32" s="682"/>
      <c r="CI32" s="682"/>
      <c r="CJ32" s="682"/>
      <c r="CK32" s="682"/>
      <c r="CL32" s="682"/>
      <c r="CM32" s="682"/>
      <c r="CN32" s="682"/>
      <c r="CO32" s="682"/>
      <c r="CP32" s="682"/>
      <c r="CQ32" s="683"/>
      <c r="CR32" s="641" t="s">
        <v>123</v>
      </c>
      <c r="CS32" s="644"/>
      <c r="CT32" s="644"/>
      <c r="CU32" s="644"/>
      <c r="CV32" s="644"/>
      <c r="CW32" s="644"/>
      <c r="CX32" s="644"/>
      <c r="CY32" s="645"/>
      <c r="CZ32" s="646" t="s">
        <v>123</v>
      </c>
      <c r="DA32" s="675"/>
      <c r="DB32" s="675"/>
      <c r="DC32" s="676"/>
      <c r="DD32" s="649" t="s">
        <v>237</v>
      </c>
      <c r="DE32" s="644"/>
      <c r="DF32" s="644"/>
      <c r="DG32" s="644"/>
      <c r="DH32" s="644"/>
      <c r="DI32" s="644"/>
      <c r="DJ32" s="644"/>
      <c r="DK32" s="645"/>
      <c r="DL32" s="649" t="s">
        <v>123</v>
      </c>
      <c r="DM32" s="644"/>
      <c r="DN32" s="644"/>
      <c r="DO32" s="644"/>
      <c r="DP32" s="644"/>
      <c r="DQ32" s="644"/>
      <c r="DR32" s="644"/>
      <c r="DS32" s="644"/>
      <c r="DT32" s="644"/>
      <c r="DU32" s="644"/>
      <c r="DV32" s="645"/>
      <c r="DW32" s="646" t="s">
        <v>237</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632074</v>
      </c>
      <c r="S33" s="644"/>
      <c r="T33" s="644"/>
      <c r="U33" s="644"/>
      <c r="V33" s="644"/>
      <c r="W33" s="644"/>
      <c r="X33" s="644"/>
      <c r="Y33" s="645"/>
      <c r="Z33" s="703">
        <v>2.2999999999999998</v>
      </c>
      <c r="AA33" s="703"/>
      <c r="AB33" s="703"/>
      <c r="AC33" s="703"/>
      <c r="AD33" s="704" t="s">
        <v>123</v>
      </c>
      <c r="AE33" s="704"/>
      <c r="AF33" s="704"/>
      <c r="AG33" s="704"/>
      <c r="AH33" s="704"/>
      <c r="AI33" s="704"/>
      <c r="AJ33" s="704"/>
      <c r="AK33" s="704"/>
      <c r="AL33" s="646" t="s">
        <v>237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9205775</v>
      </c>
      <c r="CS33" s="642"/>
      <c r="CT33" s="642"/>
      <c r="CU33" s="642"/>
      <c r="CV33" s="642"/>
      <c r="CW33" s="642"/>
      <c r="CX33" s="642"/>
      <c r="CY33" s="643"/>
      <c r="CZ33" s="646">
        <v>34.200000000000003</v>
      </c>
      <c r="DA33" s="675"/>
      <c r="DB33" s="675"/>
      <c r="DC33" s="676"/>
      <c r="DD33" s="649">
        <v>7837865</v>
      </c>
      <c r="DE33" s="642"/>
      <c r="DF33" s="642"/>
      <c r="DG33" s="642"/>
      <c r="DH33" s="642"/>
      <c r="DI33" s="642"/>
      <c r="DJ33" s="642"/>
      <c r="DK33" s="643"/>
      <c r="DL33" s="649">
        <v>5526825</v>
      </c>
      <c r="DM33" s="642"/>
      <c r="DN33" s="642"/>
      <c r="DO33" s="642"/>
      <c r="DP33" s="642"/>
      <c r="DQ33" s="642"/>
      <c r="DR33" s="642"/>
      <c r="DS33" s="642"/>
      <c r="DT33" s="642"/>
      <c r="DU33" s="642"/>
      <c r="DV33" s="643"/>
      <c r="DW33" s="646">
        <v>38.799999999999997</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246238</v>
      </c>
      <c r="S34" s="644"/>
      <c r="T34" s="644"/>
      <c r="U34" s="644"/>
      <c r="V34" s="644"/>
      <c r="W34" s="644"/>
      <c r="X34" s="644"/>
      <c r="Y34" s="645"/>
      <c r="Z34" s="703">
        <v>0.9</v>
      </c>
      <c r="AA34" s="703"/>
      <c r="AB34" s="703"/>
      <c r="AC34" s="703"/>
      <c r="AD34" s="704">
        <v>7948</v>
      </c>
      <c r="AE34" s="704"/>
      <c r="AF34" s="704"/>
      <c r="AG34" s="704"/>
      <c r="AH34" s="704"/>
      <c r="AI34" s="704"/>
      <c r="AJ34" s="704"/>
      <c r="AK34" s="704"/>
      <c r="AL34" s="646">
        <v>0.1</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4050129</v>
      </c>
      <c r="CS34" s="644"/>
      <c r="CT34" s="644"/>
      <c r="CU34" s="644"/>
      <c r="CV34" s="644"/>
      <c r="CW34" s="644"/>
      <c r="CX34" s="644"/>
      <c r="CY34" s="645"/>
      <c r="CZ34" s="646">
        <v>15</v>
      </c>
      <c r="DA34" s="675"/>
      <c r="DB34" s="675"/>
      <c r="DC34" s="676"/>
      <c r="DD34" s="649">
        <v>3176309</v>
      </c>
      <c r="DE34" s="644"/>
      <c r="DF34" s="644"/>
      <c r="DG34" s="644"/>
      <c r="DH34" s="644"/>
      <c r="DI34" s="644"/>
      <c r="DJ34" s="644"/>
      <c r="DK34" s="645"/>
      <c r="DL34" s="649">
        <v>2793162</v>
      </c>
      <c r="DM34" s="644"/>
      <c r="DN34" s="644"/>
      <c r="DO34" s="644"/>
      <c r="DP34" s="644"/>
      <c r="DQ34" s="644"/>
      <c r="DR34" s="644"/>
      <c r="DS34" s="644"/>
      <c r="DT34" s="644"/>
      <c r="DU34" s="644"/>
      <c r="DV34" s="645"/>
      <c r="DW34" s="646">
        <v>19.600000000000001</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3304305</v>
      </c>
      <c r="S35" s="644"/>
      <c r="T35" s="644"/>
      <c r="U35" s="644"/>
      <c r="V35" s="644"/>
      <c r="W35" s="644"/>
      <c r="X35" s="644"/>
      <c r="Y35" s="645"/>
      <c r="Z35" s="703">
        <v>12</v>
      </c>
      <c r="AA35" s="703"/>
      <c r="AB35" s="703"/>
      <c r="AC35" s="703"/>
      <c r="AD35" s="704" t="s">
        <v>237</v>
      </c>
      <c r="AE35" s="704"/>
      <c r="AF35" s="704"/>
      <c r="AG35" s="704"/>
      <c r="AH35" s="704"/>
      <c r="AI35" s="704"/>
      <c r="AJ35" s="704"/>
      <c r="AK35" s="704"/>
      <c r="AL35" s="646" t="s">
        <v>123</v>
      </c>
      <c r="AM35" s="647"/>
      <c r="AN35" s="647"/>
      <c r="AO35" s="705"/>
      <c r="AP35" s="214"/>
      <c r="AQ35" s="709" t="s">
        <v>321</v>
      </c>
      <c r="AR35" s="710"/>
      <c r="AS35" s="710"/>
      <c r="AT35" s="710"/>
      <c r="AU35" s="710"/>
      <c r="AV35" s="710"/>
      <c r="AW35" s="710"/>
      <c r="AX35" s="710"/>
      <c r="AY35" s="711"/>
      <c r="AZ35" s="706">
        <v>2044165</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533431</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117813</v>
      </c>
      <c r="CS35" s="642"/>
      <c r="CT35" s="642"/>
      <c r="CU35" s="642"/>
      <c r="CV35" s="642"/>
      <c r="CW35" s="642"/>
      <c r="CX35" s="642"/>
      <c r="CY35" s="643"/>
      <c r="CZ35" s="646">
        <v>0.4</v>
      </c>
      <c r="DA35" s="675"/>
      <c r="DB35" s="675"/>
      <c r="DC35" s="676"/>
      <c r="DD35" s="649">
        <v>114309</v>
      </c>
      <c r="DE35" s="642"/>
      <c r="DF35" s="642"/>
      <c r="DG35" s="642"/>
      <c r="DH35" s="642"/>
      <c r="DI35" s="642"/>
      <c r="DJ35" s="642"/>
      <c r="DK35" s="643"/>
      <c r="DL35" s="649">
        <v>114309</v>
      </c>
      <c r="DM35" s="642"/>
      <c r="DN35" s="642"/>
      <c r="DO35" s="642"/>
      <c r="DP35" s="642"/>
      <c r="DQ35" s="642"/>
      <c r="DR35" s="642"/>
      <c r="DS35" s="642"/>
      <c r="DT35" s="642"/>
      <c r="DU35" s="642"/>
      <c r="DV35" s="643"/>
      <c r="DW35" s="646">
        <v>0.8</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237</v>
      </c>
      <c r="AE36" s="704"/>
      <c r="AF36" s="704"/>
      <c r="AG36" s="704"/>
      <c r="AH36" s="704"/>
      <c r="AI36" s="704"/>
      <c r="AJ36" s="704"/>
      <c r="AK36" s="704"/>
      <c r="AL36" s="646" t="s">
        <v>123</v>
      </c>
      <c r="AM36" s="647"/>
      <c r="AN36" s="647"/>
      <c r="AO36" s="705"/>
      <c r="AQ36" s="678" t="s">
        <v>325</v>
      </c>
      <c r="AR36" s="679"/>
      <c r="AS36" s="679"/>
      <c r="AT36" s="679"/>
      <c r="AU36" s="679"/>
      <c r="AV36" s="679"/>
      <c r="AW36" s="679"/>
      <c r="AX36" s="679"/>
      <c r="AY36" s="680"/>
      <c r="AZ36" s="641">
        <v>535732</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165699</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2009560</v>
      </c>
      <c r="CS36" s="644"/>
      <c r="CT36" s="644"/>
      <c r="CU36" s="644"/>
      <c r="CV36" s="644"/>
      <c r="CW36" s="644"/>
      <c r="CX36" s="644"/>
      <c r="CY36" s="645"/>
      <c r="CZ36" s="646">
        <v>7.5</v>
      </c>
      <c r="DA36" s="675"/>
      <c r="DB36" s="675"/>
      <c r="DC36" s="676"/>
      <c r="DD36" s="649">
        <v>1923672</v>
      </c>
      <c r="DE36" s="644"/>
      <c r="DF36" s="644"/>
      <c r="DG36" s="644"/>
      <c r="DH36" s="644"/>
      <c r="DI36" s="644"/>
      <c r="DJ36" s="644"/>
      <c r="DK36" s="645"/>
      <c r="DL36" s="649">
        <v>1499119</v>
      </c>
      <c r="DM36" s="644"/>
      <c r="DN36" s="644"/>
      <c r="DO36" s="644"/>
      <c r="DP36" s="644"/>
      <c r="DQ36" s="644"/>
      <c r="DR36" s="644"/>
      <c r="DS36" s="644"/>
      <c r="DT36" s="644"/>
      <c r="DU36" s="644"/>
      <c r="DV36" s="645"/>
      <c r="DW36" s="646">
        <v>10.5</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248114</v>
      </c>
      <c r="S37" s="644"/>
      <c r="T37" s="644"/>
      <c r="U37" s="644"/>
      <c r="V37" s="644"/>
      <c r="W37" s="644"/>
      <c r="X37" s="644"/>
      <c r="Y37" s="645"/>
      <c r="Z37" s="703">
        <v>0.9</v>
      </c>
      <c r="AA37" s="703"/>
      <c r="AB37" s="703"/>
      <c r="AC37" s="703"/>
      <c r="AD37" s="704" t="s">
        <v>123</v>
      </c>
      <c r="AE37" s="704"/>
      <c r="AF37" s="704"/>
      <c r="AG37" s="704"/>
      <c r="AH37" s="704"/>
      <c r="AI37" s="704"/>
      <c r="AJ37" s="704"/>
      <c r="AK37" s="704"/>
      <c r="AL37" s="646" t="s">
        <v>237</v>
      </c>
      <c r="AM37" s="647"/>
      <c r="AN37" s="647"/>
      <c r="AO37" s="705"/>
      <c r="AQ37" s="678" t="s">
        <v>329</v>
      </c>
      <c r="AR37" s="679"/>
      <c r="AS37" s="679"/>
      <c r="AT37" s="679"/>
      <c r="AU37" s="679"/>
      <c r="AV37" s="679"/>
      <c r="AW37" s="679"/>
      <c r="AX37" s="679"/>
      <c r="AY37" s="680"/>
      <c r="AZ37" s="641">
        <v>21846</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6981</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796347</v>
      </c>
      <c r="CS37" s="642"/>
      <c r="CT37" s="642"/>
      <c r="CU37" s="642"/>
      <c r="CV37" s="642"/>
      <c r="CW37" s="642"/>
      <c r="CX37" s="642"/>
      <c r="CY37" s="643"/>
      <c r="CZ37" s="646">
        <v>3</v>
      </c>
      <c r="DA37" s="675"/>
      <c r="DB37" s="675"/>
      <c r="DC37" s="676"/>
      <c r="DD37" s="649">
        <v>796347</v>
      </c>
      <c r="DE37" s="642"/>
      <c r="DF37" s="642"/>
      <c r="DG37" s="642"/>
      <c r="DH37" s="642"/>
      <c r="DI37" s="642"/>
      <c r="DJ37" s="642"/>
      <c r="DK37" s="643"/>
      <c r="DL37" s="649">
        <v>781271</v>
      </c>
      <c r="DM37" s="642"/>
      <c r="DN37" s="642"/>
      <c r="DO37" s="642"/>
      <c r="DP37" s="642"/>
      <c r="DQ37" s="642"/>
      <c r="DR37" s="642"/>
      <c r="DS37" s="642"/>
      <c r="DT37" s="642"/>
      <c r="DU37" s="642"/>
      <c r="DV37" s="643"/>
      <c r="DW37" s="646">
        <v>5.5</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27501150</v>
      </c>
      <c r="S38" s="693"/>
      <c r="T38" s="693"/>
      <c r="U38" s="693"/>
      <c r="V38" s="693"/>
      <c r="W38" s="693"/>
      <c r="X38" s="693"/>
      <c r="Y38" s="698"/>
      <c r="Z38" s="699">
        <v>100</v>
      </c>
      <c r="AA38" s="699"/>
      <c r="AB38" s="699"/>
      <c r="AC38" s="699"/>
      <c r="AD38" s="700">
        <v>13991472</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10878</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11590</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1535169</v>
      </c>
      <c r="CS38" s="644"/>
      <c r="CT38" s="644"/>
      <c r="CU38" s="644"/>
      <c r="CV38" s="644"/>
      <c r="CW38" s="644"/>
      <c r="CX38" s="644"/>
      <c r="CY38" s="645"/>
      <c r="CZ38" s="646">
        <v>5.7</v>
      </c>
      <c r="DA38" s="675"/>
      <c r="DB38" s="675"/>
      <c r="DC38" s="676"/>
      <c r="DD38" s="649">
        <v>1257775</v>
      </c>
      <c r="DE38" s="644"/>
      <c r="DF38" s="644"/>
      <c r="DG38" s="644"/>
      <c r="DH38" s="644"/>
      <c r="DI38" s="644"/>
      <c r="DJ38" s="644"/>
      <c r="DK38" s="645"/>
      <c r="DL38" s="649">
        <v>1120235</v>
      </c>
      <c r="DM38" s="644"/>
      <c r="DN38" s="644"/>
      <c r="DO38" s="644"/>
      <c r="DP38" s="644"/>
      <c r="DQ38" s="644"/>
      <c r="DR38" s="644"/>
      <c r="DS38" s="644"/>
      <c r="DT38" s="644"/>
      <c r="DU38" s="644"/>
      <c r="DV38" s="645"/>
      <c r="DW38" s="646">
        <v>7.9</v>
      </c>
      <c r="DX38" s="675"/>
      <c r="DY38" s="675"/>
      <c r="DZ38" s="675"/>
      <c r="EA38" s="675"/>
      <c r="EB38" s="675"/>
      <c r="EC38" s="677"/>
    </row>
    <row r="39" spans="2:133" ht="11.25" customHeight="1">
      <c r="AQ39" s="678" t="s">
        <v>336</v>
      </c>
      <c r="AR39" s="679"/>
      <c r="AS39" s="679"/>
      <c r="AT39" s="679"/>
      <c r="AU39" s="679"/>
      <c r="AV39" s="679"/>
      <c r="AW39" s="679"/>
      <c r="AX39" s="679"/>
      <c r="AY39" s="680"/>
      <c r="AZ39" s="641">
        <v>2643</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111</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1385312</v>
      </c>
      <c r="CS39" s="642"/>
      <c r="CT39" s="642"/>
      <c r="CU39" s="642"/>
      <c r="CV39" s="642"/>
      <c r="CW39" s="642"/>
      <c r="CX39" s="642"/>
      <c r="CY39" s="643"/>
      <c r="CZ39" s="646">
        <v>5.0999999999999996</v>
      </c>
      <c r="DA39" s="675"/>
      <c r="DB39" s="675"/>
      <c r="DC39" s="676"/>
      <c r="DD39" s="649">
        <v>1261708</v>
      </c>
      <c r="DE39" s="642"/>
      <c r="DF39" s="642"/>
      <c r="DG39" s="642"/>
      <c r="DH39" s="642"/>
      <c r="DI39" s="642"/>
      <c r="DJ39" s="642"/>
      <c r="DK39" s="643"/>
      <c r="DL39" s="649" t="s">
        <v>123</v>
      </c>
      <c r="DM39" s="642"/>
      <c r="DN39" s="642"/>
      <c r="DO39" s="642"/>
      <c r="DP39" s="642"/>
      <c r="DQ39" s="642"/>
      <c r="DR39" s="642"/>
      <c r="DS39" s="642"/>
      <c r="DT39" s="642"/>
      <c r="DU39" s="642"/>
      <c r="DV39" s="643"/>
      <c r="DW39" s="646" t="s">
        <v>237</v>
      </c>
      <c r="DX39" s="675"/>
      <c r="DY39" s="675"/>
      <c r="DZ39" s="675"/>
      <c r="EA39" s="675"/>
      <c r="EB39" s="675"/>
      <c r="EC39" s="677"/>
    </row>
    <row r="40" spans="2:133" ht="11.25" customHeight="1">
      <c r="AQ40" s="678" t="s">
        <v>340</v>
      </c>
      <c r="AR40" s="679"/>
      <c r="AS40" s="679"/>
      <c r="AT40" s="679"/>
      <c r="AU40" s="679"/>
      <c r="AV40" s="679"/>
      <c r="AW40" s="679"/>
      <c r="AX40" s="679"/>
      <c r="AY40" s="680"/>
      <c r="AZ40" s="641">
        <v>427973</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102</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107792</v>
      </c>
      <c r="CS40" s="644"/>
      <c r="CT40" s="644"/>
      <c r="CU40" s="644"/>
      <c r="CV40" s="644"/>
      <c r="CW40" s="644"/>
      <c r="CX40" s="644"/>
      <c r="CY40" s="645"/>
      <c r="CZ40" s="646">
        <v>0.4</v>
      </c>
      <c r="DA40" s="675"/>
      <c r="DB40" s="675"/>
      <c r="DC40" s="676"/>
      <c r="DD40" s="649">
        <v>104092</v>
      </c>
      <c r="DE40" s="644"/>
      <c r="DF40" s="644"/>
      <c r="DG40" s="644"/>
      <c r="DH40" s="644"/>
      <c r="DI40" s="644"/>
      <c r="DJ40" s="644"/>
      <c r="DK40" s="645"/>
      <c r="DL40" s="649" t="s">
        <v>237</v>
      </c>
      <c r="DM40" s="644"/>
      <c r="DN40" s="644"/>
      <c r="DO40" s="644"/>
      <c r="DP40" s="644"/>
      <c r="DQ40" s="644"/>
      <c r="DR40" s="644"/>
      <c r="DS40" s="644"/>
      <c r="DT40" s="644"/>
      <c r="DU40" s="644"/>
      <c r="DV40" s="645"/>
      <c r="DW40" s="646" t="s">
        <v>123</v>
      </c>
      <c r="DX40" s="675"/>
      <c r="DY40" s="675"/>
      <c r="DZ40" s="675"/>
      <c r="EA40" s="675"/>
      <c r="EB40" s="675"/>
      <c r="EC40" s="677"/>
    </row>
    <row r="41" spans="2:133" ht="11.25" customHeight="1">
      <c r="AQ41" s="690" t="s">
        <v>343</v>
      </c>
      <c r="AR41" s="691"/>
      <c r="AS41" s="691"/>
      <c r="AT41" s="691"/>
      <c r="AU41" s="691"/>
      <c r="AV41" s="691"/>
      <c r="AW41" s="691"/>
      <c r="AX41" s="691"/>
      <c r="AY41" s="692"/>
      <c r="AZ41" s="656">
        <v>1045093</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305</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237</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4851111</v>
      </c>
      <c r="CS42" s="644"/>
      <c r="CT42" s="644"/>
      <c r="CU42" s="644"/>
      <c r="CV42" s="644"/>
      <c r="CW42" s="644"/>
      <c r="CX42" s="644"/>
      <c r="CY42" s="645"/>
      <c r="CZ42" s="646">
        <v>18</v>
      </c>
      <c r="DA42" s="647"/>
      <c r="DB42" s="647"/>
      <c r="DC42" s="648"/>
      <c r="DD42" s="649">
        <v>800611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185202</v>
      </c>
      <c r="CS43" s="642"/>
      <c r="CT43" s="642"/>
      <c r="CU43" s="642"/>
      <c r="CV43" s="642"/>
      <c r="CW43" s="642"/>
      <c r="CX43" s="642"/>
      <c r="CY43" s="643"/>
      <c r="CZ43" s="646">
        <v>0.7</v>
      </c>
      <c r="DA43" s="675"/>
      <c r="DB43" s="675"/>
      <c r="DC43" s="676"/>
      <c r="DD43" s="649">
        <v>185202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4851111</v>
      </c>
      <c r="CS44" s="644"/>
      <c r="CT44" s="644"/>
      <c r="CU44" s="644"/>
      <c r="CV44" s="644"/>
      <c r="CW44" s="644"/>
      <c r="CX44" s="644"/>
      <c r="CY44" s="645"/>
      <c r="CZ44" s="646">
        <v>18</v>
      </c>
      <c r="DA44" s="647"/>
      <c r="DB44" s="647"/>
      <c r="DC44" s="648"/>
      <c r="DD44" s="649">
        <v>800611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1288671</v>
      </c>
      <c r="CS45" s="642"/>
      <c r="CT45" s="642"/>
      <c r="CU45" s="642"/>
      <c r="CV45" s="642"/>
      <c r="CW45" s="642"/>
      <c r="CX45" s="642"/>
      <c r="CY45" s="643"/>
      <c r="CZ45" s="646">
        <v>4.8</v>
      </c>
      <c r="DA45" s="675"/>
      <c r="DB45" s="675"/>
      <c r="DC45" s="676"/>
      <c r="DD45" s="649">
        <v>109835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3439427</v>
      </c>
      <c r="CS46" s="644"/>
      <c r="CT46" s="644"/>
      <c r="CU46" s="644"/>
      <c r="CV46" s="644"/>
      <c r="CW46" s="644"/>
      <c r="CX46" s="644"/>
      <c r="CY46" s="645"/>
      <c r="CZ46" s="646">
        <v>12.8</v>
      </c>
      <c r="DA46" s="647"/>
      <c r="DB46" s="647"/>
      <c r="DC46" s="648"/>
      <c r="DD46" s="649">
        <v>653063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t="s">
        <v>237</v>
      </c>
      <c r="CS47" s="642"/>
      <c r="CT47" s="642"/>
      <c r="CU47" s="642"/>
      <c r="CV47" s="642"/>
      <c r="CW47" s="642"/>
      <c r="CX47" s="642"/>
      <c r="CY47" s="643"/>
      <c r="CZ47" s="646" t="s">
        <v>123</v>
      </c>
      <c r="DA47" s="675"/>
      <c r="DB47" s="675"/>
      <c r="DC47" s="676"/>
      <c r="DD47" s="649" t="s">
        <v>237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26942918</v>
      </c>
      <c r="CS49" s="657"/>
      <c r="CT49" s="657"/>
      <c r="CU49" s="657"/>
      <c r="CV49" s="657"/>
      <c r="CW49" s="657"/>
      <c r="CX49" s="657"/>
      <c r="CY49" s="658"/>
      <c r="CZ49" s="659">
        <v>100</v>
      </c>
      <c r="DA49" s="660"/>
      <c r="DB49" s="660"/>
      <c r="DC49" s="661"/>
      <c r="DD49" s="662">
        <v>16897881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x+Uy81pQtcI7yKb271i1U8NC6AaZSb6QugnLHJUOHn9NoYRZGsttWB1LuADpPIz5COzpj30W6h2AJZjXFi6i7A==" saltValue="9duDUJBK0DJtEQPS9bJhj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27100</v>
      </c>
      <c r="R7" s="1174"/>
      <c r="S7" s="1174"/>
      <c r="T7" s="1174"/>
      <c r="U7" s="1174"/>
      <c r="V7" s="1174">
        <v>26553</v>
      </c>
      <c r="W7" s="1174"/>
      <c r="X7" s="1174"/>
      <c r="Y7" s="1174"/>
      <c r="Z7" s="1174"/>
      <c r="AA7" s="1174">
        <v>547</v>
      </c>
      <c r="AB7" s="1174"/>
      <c r="AC7" s="1174"/>
      <c r="AD7" s="1174"/>
      <c r="AE7" s="1175"/>
      <c r="AF7" s="1176">
        <v>416</v>
      </c>
      <c r="AG7" s="1177"/>
      <c r="AH7" s="1177"/>
      <c r="AI7" s="1177"/>
      <c r="AJ7" s="1178"/>
      <c r="AK7" s="1160">
        <v>562</v>
      </c>
      <c r="AL7" s="1161"/>
      <c r="AM7" s="1161"/>
      <c r="AN7" s="1161"/>
      <c r="AO7" s="1161"/>
      <c r="AP7" s="1161">
        <v>43051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576</v>
      </c>
      <c r="BT7" s="1165"/>
      <c r="BU7" s="1165"/>
      <c r="BV7" s="1165"/>
      <c r="BW7" s="1165"/>
      <c r="BX7" s="1165"/>
      <c r="BY7" s="1165"/>
      <c r="BZ7" s="1165"/>
      <c r="CA7" s="1165"/>
      <c r="CB7" s="1165"/>
      <c r="CC7" s="1165"/>
      <c r="CD7" s="1165"/>
      <c r="CE7" s="1165"/>
      <c r="CF7" s="1165"/>
      <c r="CG7" s="1166"/>
      <c r="CH7" s="1157">
        <v>1</v>
      </c>
      <c r="CI7" s="1158"/>
      <c r="CJ7" s="1158"/>
      <c r="CK7" s="1158"/>
      <c r="CL7" s="1159"/>
      <c r="CM7" s="1157">
        <v>123</v>
      </c>
      <c r="CN7" s="1158"/>
      <c r="CO7" s="1158"/>
      <c r="CP7" s="1158"/>
      <c r="CQ7" s="1159"/>
      <c r="CR7" s="1157">
        <v>15</v>
      </c>
      <c r="CS7" s="1158"/>
      <c r="CT7" s="1158"/>
      <c r="CU7" s="1158"/>
      <c r="CV7" s="1159"/>
      <c r="CW7" s="1157">
        <v>45</v>
      </c>
      <c r="CX7" s="1158"/>
      <c r="CY7" s="1158"/>
      <c r="CZ7" s="1158"/>
      <c r="DA7" s="1159"/>
      <c r="DB7" s="1157" t="s">
        <v>569</v>
      </c>
      <c r="DC7" s="1158"/>
      <c r="DD7" s="1158"/>
      <c r="DE7" s="1158"/>
      <c r="DF7" s="1159"/>
      <c r="DG7" s="1157" t="s">
        <v>569</v>
      </c>
      <c r="DH7" s="1158"/>
      <c r="DI7" s="1158"/>
      <c r="DJ7" s="1158"/>
      <c r="DK7" s="1159"/>
      <c r="DL7" s="1157" t="s">
        <v>524</v>
      </c>
      <c r="DM7" s="1158"/>
      <c r="DN7" s="1158"/>
      <c r="DO7" s="1158"/>
      <c r="DP7" s="1159"/>
      <c r="DQ7" s="1157" t="s">
        <v>524</v>
      </c>
      <c r="DR7" s="1158"/>
      <c r="DS7" s="1158"/>
      <c r="DT7" s="1158"/>
      <c r="DU7" s="1159"/>
      <c r="DV7" s="1184"/>
      <c r="DW7" s="1185"/>
      <c r="DX7" s="1185"/>
      <c r="DY7" s="1185"/>
      <c r="DZ7" s="1186"/>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1044</v>
      </c>
      <c r="R8" s="1113"/>
      <c r="S8" s="1113"/>
      <c r="T8" s="1113"/>
      <c r="U8" s="1113"/>
      <c r="V8" s="1113">
        <v>1041</v>
      </c>
      <c r="W8" s="1113"/>
      <c r="X8" s="1113"/>
      <c r="Y8" s="1113"/>
      <c r="Z8" s="1113"/>
      <c r="AA8" s="1113">
        <v>3</v>
      </c>
      <c r="AB8" s="1113"/>
      <c r="AC8" s="1113"/>
      <c r="AD8" s="1113"/>
      <c r="AE8" s="1114"/>
      <c r="AF8" s="1088">
        <v>3</v>
      </c>
      <c r="AG8" s="1089"/>
      <c r="AH8" s="1089"/>
      <c r="AI8" s="1089"/>
      <c r="AJ8" s="1090"/>
      <c r="AK8" s="1155">
        <v>596</v>
      </c>
      <c r="AL8" s="1156"/>
      <c r="AM8" s="1156"/>
      <c r="AN8" s="1156"/>
      <c r="AO8" s="1156"/>
      <c r="AP8" s="1156">
        <v>2296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577</v>
      </c>
      <c r="BT8" s="1084"/>
      <c r="BU8" s="1084"/>
      <c r="BV8" s="1084"/>
      <c r="BW8" s="1084"/>
      <c r="BX8" s="1084"/>
      <c r="BY8" s="1084"/>
      <c r="BZ8" s="1084"/>
      <c r="CA8" s="1084"/>
      <c r="CB8" s="1084"/>
      <c r="CC8" s="1084"/>
      <c r="CD8" s="1084"/>
      <c r="CE8" s="1084"/>
      <c r="CF8" s="1084"/>
      <c r="CG8" s="1085"/>
      <c r="CH8" s="1058">
        <v>39</v>
      </c>
      <c r="CI8" s="1059"/>
      <c r="CJ8" s="1059"/>
      <c r="CK8" s="1059"/>
      <c r="CL8" s="1060"/>
      <c r="CM8" s="1058">
        <v>478</v>
      </c>
      <c r="CN8" s="1059"/>
      <c r="CO8" s="1059"/>
      <c r="CP8" s="1059"/>
      <c r="CQ8" s="1060"/>
      <c r="CR8" s="1058">
        <v>48</v>
      </c>
      <c r="CS8" s="1059"/>
      <c r="CT8" s="1059"/>
      <c r="CU8" s="1059"/>
      <c r="CV8" s="1060"/>
      <c r="CW8" s="1058" t="s">
        <v>569</v>
      </c>
      <c r="CX8" s="1059"/>
      <c r="CY8" s="1059"/>
      <c r="CZ8" s="1059"/>
      <c r="DA8" s="1060"/>
      <c r="DB8" s="1058" t="s">
        <v>569</v>
      </c>
      <c r="DC8" s="1059"/>
      <c r="DD8" s="1059"/>
      <c r="DE8" s="1059"/>
      <c r="DF8" s="1060"/>
      <c r="DG8" s="1058" t="s">
        <v>569</v>
      </c>
      <c r="DH8" s="1059"/>
      <c r="DI8" s="1059"/>
      <c r="DJ8" s="1059"/>
      <c r="DK8" s="1060"/>
      <c r="DL8" s="1058" t="s">
        <v>524</v>
      </c>
      <c r="DM8" s="1059"/>
      <c r="DN8" s="1059"/>
      <c r="DO8" s="1059"/>
      <c r="DP8" s="1060"/>
      <c r="DQ8" s="1058" t="s">
        <v>524</v>
      </c>
      <c r="DR8" s="1059"/>
      <c r="DS8" s="1059"/>
      <c r="DT8" s="1059"/>
      <c r="DU8" s="1060"/>
      <c r="DV8" s="1061"/>
      <c r="DW8" s="1062"/>
      <c r="DX8" s="1062"/>
      <c r="DY8" s="1062"/>
      <c r="DZ8" s="1063"/>
      <c r="EA8" s="234"/>
    </row>
    <row r="9" spans="1:131" s="235" customFormat="1" ht="26.25" customHeight="1">
      <c r="A9" s="241">
        <v>3</v>
      </c>
      <c r="B9" s="1106" t="s">
        <v>381</v>
      </c>
      <c r="C9" s="1107"/>
      <c r="D9" s="1107"/>
      <c r="E9" s="1107"/>
      <c r="F9" s="1107"/>
      <c r="G9" s="1107"/>
      <c r="H9" s="1107"/>
      <c r="I9" s="1107"/>
      <c r="J9" s="1107"/>
      <c r="K9" s="1107"/>
      <c r="L9" s="1107"/>
      <c r="M9" s="1107"/>
      <c r="N9" s="1107"/>
      <c r="O9" s="1107"/>
      <c r="P9" s="1108"/>
      <c r="Q9" s="1112">
        <v>11</v>
      </c>
      <c r="R9" s="1113"/>
      <c r="S9" s="1113"/>
      <c r="T9" s="1113"/>
      <c r="U9" s="1113"/>
      <c r="V9" s="1113">
        <v>6</v>
      </c>
      <c r="W9" s="1113"/>
      <c r="X9" s="1113"/>
      <c r="Y9" s="1113"/>
      <c r="Z9" s="1113"/>
      <c r="AA9" s="1113">
        <v>5</v>
      </c>
      <c r="AB9" s="1113"/>
      <c r="AC9" s="1113"/>
      <c r="AD9" s="1113"/>
      <c r="AE9" s="1114"/>
      <c r="AF9" s="1088">
        <v>5</v>
      </c>
      <c r="AG9" s="1089"/>
      <c r="AH9" s="1089"/>
      <c r="AI9" s="1089"/>
      <c r="AJ9" s="1090"/>
      <c r="AK9" s="1155" t="s">
        <v>568</v>
      </c>
      <c r="AL9" s="1156"/>
      <c r="AM9" s="1156"/>
      <c r="AN9" s="1156"/>
      <c r="AO9" s="1156"/>
      <c r="AP9" s="1156" t="s">
        <v>568</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578</v>
      </c>
      <c r="BT9" s="1084"/>
      <c r="BU9" s="1084"/>
      <c r="BV9" s="1084"/>
      <c r="BW9" s="1084"/>
      <c r="BX9" s="1084"/>
      <c r="BY9" s="1084"/>
      <c r="BZ9" s="1084"/>
      <c r="CA9" s="1084"/>
      <c r="CB9" s="1084"/>
      <c r="CC9" s="1084"/>
      <c r="CD9" s="1084"/>
      <c r="CE9" s="1084"/>
      <c r="CF9" s="1084"/>
      <c r="CG9" s="1085"/>
      <c r="CH9" s="1058">
        <v>3</v>
      </c>
      <c r="CI9" s="1059"/>
      <c r="CJ9" s="1059"/>
      <c r="CK9" s="1059"/>
      <c r="CL9" s="1060"/>
      <c r="CM9" s="1058">
        <v>31</v>
      </c>
      <c r="CN9" s="1059"/>
      <c r="CO9" s="1059"/>
      <c r="CP9" s="1059"/>
      <c r="CQ9" s="1060"/>
      <c r="CR9" s="1058">
        <v>1</v>
      </c>
      <c r="CS9" s="1059"/>
      <c r="CT9" s="1059"/>
      <c r="CU9" s="1059"/>
      <c r="CV9" s="1060"/>
      <c r="CW9" s="1058" t="s">
        <v>569</v>
      </c>
      <c r="CX9" s="1059"/>
      <c r="CY9" s="1059"/>
      <c r="CZ9" s="1059"/>
      <c r="DA9" s="1060"/>
      <c r="DB9" s="1058" t="s">
        <v>569</v>
      </c>
      <c r="DC9" s="1059"/>
      <c r="DD9" s="1059"/>
      <c r="DE9" s="1059"/>
      <c r="DF9" s="1060"/>
      <c r="DG9" s="1058" t="s">
        <v>569</v>
      </c>
      <c r="DH9" s="1059"/>
      <c r="DI9" s="1059"/>
      <c r="DJ9" s="1059"/>
      <c r="DK9" s="1060"/>
      <c r="DL9" s="1058" t="s">
        <v>524</v>
      </c>
      <c r="DM9" s="1059"/>
      <c r="DN9" s="1059"/>
      <c r="DO9" s="1059"/>
      <c r="DP9" s="1060"/>
      <c r="DQ9" s="1058" t="s">
        <v>524</v>
      </c>
      <c r="DR9" s="1059"/>
      <c r="DS9" s="1059"/>
      <c r="DT9" s="1059"/>
      <c r="DU9" s="1060"/>
      <c r="DV9" s="1061"/>
      <c r="DW9" s="1062"/>
      <c r="DX9" s="1062"/>
      <c r="DY9" s="1062"/>
      <c r="DZ9" s="1063"/>
      <c r="EA9" s="234"/>
    </row>
    <row r="10" spans="1:131" s="235" customFormat="1" ht="26.25" customHeight="1">
      <c r="A10" s="241">
        <v>4</v>
      </c>
      <c r="B10" s="1106" t="s">
        <v>382</v>
      </c>
      <c r="C10" s="1107"/>
      <c r="D10" s="1107"/>
      <c r="E10" s="1107"/>
      <c r="F10" s="1107"/>
      <c r="G10" s="1107"/>
      <c r="H10" s="1107"/>
      <c r="I10" s="1107"/>
      <c r="J10" s="1107"/>
      <c r="K10" s="1107"/>
      <c r="L10" s="1107"/>
      <c r="M10" s="1107"/>
      <c r="N10" s="1107"/>
      <c r="O10" s="1107"/>
      <c r="P10" s="1108"/>
      <c r="Q10" s="1112">
        <v>83</v>
      </c>
      <c r="R10" s="1113"/>
      <c r="S10" s="1113"/>
      <c r="T10" s="1113"/>
      <c r="U10" s="1113"/>
      <c r="V10" s="1113">
        <v>81</v>
      </c>
      <c r="W10" s="1113"/>
      <c r="X10" s="1113"/>
      <c r="Y10" s="1113"/>
      <c r="Z10" s="1113"/>
      <c r="AA10" s="1113">
        <v>3</v>
      </c>
      <c r="AB10" s="1113"/>
      <c r="AC10" s="1113"/>
      <c r="AD10" s="1113"/>
      <c r="AE10" s="1114"/>
      <c r="AF10" s="1088">
        <v>3</v>
      </c>
      <c r="AG10" s="1089"/>
      <c r="AH10" s="1089"/>
      <c r="AI10" s="1089"/>
      <c r="AJ10" s="1090"/>
      <c r="AK10" s="1155">
        <v>81</v>
      </c>
      <c r="AL10" s="1156"/>
      <c r="AM10" s="1156"/>
      <c r="AN10" s="1156"/>
      <c r="AO10" s="1156"/>
      <c r="AP10" s="1156">
        <v>316</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27562</v>
      </c>
      <c r="R23" s="1138"/>
      <c r="S23" s="1138"/>
      <c r="T23" s="1138"/>
      <c r="U23" s="1138"/>
      <c r="V23" s="1138">
        <v>27004</v>
      </c>
      <c r="W23" s="1138"/>
      <c r="X23" s="1138"/>
      <c r="Y23" s="1138"/>
      <c r="Z23" s="1138"/>
      <c r="AA23" s="1138">
        <v>558</v>
      </c>
      <c r="AB23" s="1138"/>
      <c r="AC23" s="1138"/>
      <c r="AD23" s="1138"/>
      <c r="AE23" s="1139"/>
      <c r="AF23" s="1140">
        <v>427</v>
      </c>
      <c r="AG23" s="1138"/>
      <c r="AH23" s="1138"/>
      <c r="AI23" s="1138"/>
      <c r="AJ23" s="1141"/>
      <c r="AK23" s="1142"/>
      <c r="AL23" s="1143"/>
      <c r="AM23" s="1143"/>
      <c r="AN23" s="1143"/>
      <c r="AO23" s="1143"/>
      <c r="AP23" s="1138">
        <v>45663</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6357</v>
      </c>
      <c r="R28" s="1123"/>
      <c r="S28" s="1123"/>
      <c r="T28" s="1123"/>
      <c r="U28" s="1123"/>
      <c r="V28" s="1123">
        <v>5824</v>
      </c>
      <c r="W28" s="1123"/>
      <c r="X28" s="1123"/>
      <c r="Y28" s="1123"/>
      <c r="Z28" s="1123"/>
      <c r="AA28" s="1123">
        <v>533</v>
      </c>
      <c r="AB28" s="1123"/>
      <c r="AC28" s="1123"/>
      <c r="AD28" s="1123"/>
      <c r="AE28" s="1124"/>
      <c r="AF28" s="1125">
        <v>533</v>
      </c>
      <c r="AG28" s="1123"/>
      <c r="AH28" s="1123"/>
      <c r="AI28" s="1123"/>
      <c r="AJ28" s="1126"/>
      <c r="AK28" s="1127">
        <v>384</v>
      </c>
      <c r="AL28" s="1115"/>
      <c r="AM28" s="1115"/>
      <c r="AN28" s="1115"/>
      <c r="AO28" s="1115"/>
      <c r="AP28" s="1115" t="s">
        <v>569</v>
      </c>
      <c r="AQ28" s="1115"/>
      <c r="AR28" s="1115"/>
      <c r="AS28" s="1115"/>
      <c r="AT28" s="1115"/>
      <c r="AU28" s="1115" t="s">
        <v>569</v>
      </c>
      <c r="AV28" s="1115"/>
      <c r="AW28" s="1115"/>
      <c r="AX28" s="1115"/>
      <c r="AY28" s="1115"/>
      <c r="AZ28" s="1116" t="s">
        <v>569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3486</v>
      </c>
      <c r="R29" s="1113"/>
      <c r="S29" s="1113"/>
      <c r="T29" s="1113"/>
      <c r="U29" s="1113"/>
      <c r="V29" s="1113">
        <v>3419</v>
      </c>
      <c r="W29" s="1113"/>
      <c r="X29" s="1113"/>
      <c r="Y29" s="1113"/>
      <c r="Z29" s="1113"/>
      <c r="AA29" s="1113">
        <v>67</v>
      </c>
      <c r="AB29" s="1113"/>
      <c r="AC29" s="1113"/>
      <c r="AD29" s="1113"/>
      <c r="AE29" s="1114"/>
      <c r="AF29" s="1088">
        <v>67</v>
      </c>
      <c r="AG29" s="1089"/>
      <c r="AH29" s="1089"/>
      <c r="AI29" s="1089"/>
      <c r="AJ29" s="1090"/>
      <c r="AK29" s="1049">
        <v>465</v>
      </c>
      <c r="AL29" s="1040"/>
      <c r="AM29" s="1040"/>
      <c r="AN29" s="1040"/>
      <c r="AO29" s="1040"/>
      <c r="AP29" s="1040" t="s">
        <v>569</v>
      </c>
      <c r="AQ29" s="1040"/>
      <c r="AR29" s="1040"/>
      <c r="AS29" s="1040"/>
      <c r="AT29" s="1040"/>
      <c r="AU29" s="1040" t="s">
        <v>569</v>
      </c>
      <c r="AV29" s="1040"/>
      <c r="AW29" s="1040"/>
      <c r="AX29" s="1040"/>
      <c r="AY29" s="1040"/>
      <c r="AZ29" s="1111" t="s">
        <v>569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603</v>
      </c>
      <c r="R30" s="1113"/>
      <c r="S30" s="1113"/>
      <c r="T30" s="1113"/>
      <c r="U30" s="1113"/>
      <c r="V30" s="1113">
        <v>582</v>
      </c>
      <c r="W30" s="1113"/>
      <c r="X30" s="1113"/>
      <c r="Y30" s="1113"/>
      <c r="Z30" s="1113"/>
      <c r="AA30" s="1113">
        <v>21</v>
      </c>
      <c r="AB30" s="1113"/>
      <c r="AC30" s="1113"/>
      <c r="AD30" s="1113"/>
      <c r="AE30" s="1114"/>
      <c r="AF30" s="1088">
        <v>21</v>
      </c>
      <c r="AG30" s="1089"/>
      <c r="AH30" s="1089"/>
      <c r="AI30" s="1089"/>
      <c r="AJ30" s="1090"/>
      <c r="AK30" s="1049">
        <v>95</v>
      </c>
      <c r="AL30" s="1040"/>
      <c r="AM30" s="1040"/>
      <c r="AN30" s="1040"/>
      <c r="AO30" s="1040"/>
      <c r="AP30" s="1040" t="s">
        <v>569</v>
      </c>
      <c r="AQ30" s="1040"/>
      <c r="AR30" s="1040"/>
      <c r="AS30" s="1040"/>
      <c r="AT30" s="1040"/>
      <c r="AU30" s="1040" t="s">
        <v>569</v>
      </c>
      <c r="AV30" s="1040"/>
      <c r="AW30" s="1040"/>
      <c r="AX30" s="1040"/>
      <c r="AY30" s="1040"/>
      <c r="AZ30" s="1111" t="s">
        <v>569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1234</v>
      </c>
      <c r="R31" s="1113"/>
      <c r="S31" s="1113"/>
      <c r="T31" s="1113"/>
      <c r="U31" s="1113"/>
      <c r="V31" s="1113">
        <v>1205</v>
      </c>
      <c r="W31" s="1113"/>
      <c r="X31" s="1113"/>
      <c r="Y31" s="1113"/>
      <c r="Z31" s="1113"/>
      <c r="AA31" s="1113">
        <v>29</v>
      </c>
      <c r="AB31" s="1113"/>
      <c r="AC31" s="1113"/>
      <c r="AD31" s="1113"/>
      <c r="AE31" s="1114"/>
      <c r="AF31" s="1088">
        <v>1744</v>
      </c>
      <c r="AG31" s="1089"/>
      <c r="AH31" s="1089"/>
      <c r="AI31" s="1089"/>
      <c r="AJ31" s="1090"/>
      <c r="AK31" s="1049">
        <v>17</v>
      </c>
      <c r="AL31" s="1040"/>
      <c r="AM31" s="1040"/>
      <c r="AN31" s="1040"/>
      <c r="AO31" s="1040"/>
      <c r="AP31" s="1040">
        <v>3250</v>
      </c>
      <c r="AQ31" s="1040"/>
      <c r="AR31" s="1040"/>
      <c r="AS31" s="1040"/>
      <c r="AT31" s="1040"/>
      <c r="AU31" s="1040" t="s">
        <v>569</v>
      </c>
      <c r="AV31" s="1040"/>
      <c r="AW31" s="1040"/>
      <c r="AX31" s="1040"/>
      <c r="AY31" s="1040"/>
      <c r="AZ31" s="1111" t="s">
        <v>569</v>
      </c>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1661</v>
      </c>
      <c r="R32" s="1113"/>
      <c r="S32" s="1113"/>
      <c r="T32" s="1113"/>
      <c r="U32" s="1113"/>
      <c r="V32" s="1113">
        <v>1555</v>
      </c>
      <c r="W32" s="1113"/>
      <c r="X32" s="1113"/>
      <c r="Y32" s="1113"/>
      <c r="Z32" s="1113"/>
      <c r="AA32" s="1113">
        <v>106</v>
      </c>
      <c r="AB32" s="1113"/>
      <c r="AC32" s="1113"/>
      <c r="AD32" s="1113"/>
      <c r="AE32" s="1114"/>
      <c r="AF32" s="1088">
        <v>810</v>
      </c>
      <c r="AG32" s="1089"/>
      <c r="AH32" s="1089"/>
      <c r="AI32" s="1089"/>
      <c r="AJ32" s="1090"/>
      <c r="AK32" s="1049">
        <v>506</v>
      </c>
      <c r="AL32" s="1040"/>
      <c r="AM32" s="1040"/>
      <c r="AN32" s="1040"/>
      <c r="AO32" s="1040"/>
      <c r="AP32" s="1040">
        <v>16299</v>
      </c>
      <c r="AQ32" s="1040"/>
      <c r="AR32" s="1040"/>
      <c r="AS32" s="1040"/>
      <c r="AT32" s="1040"/>
      <c r="AU32" s="1040">
        <v>5036</v>
      </c>
      <c r="AV32" s="1040"/>
      <c r="AW32" s="1040"/>
      <c r="AX32" s="1040"/>
      <c r="AY32" s="1040"/>
      <c r="AZ32" s="1111" t="s">
        <v>569</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403</v>
      </c>
      <c r="C33" s="1107"/>
      <c r="D33" s="1107"/>
      <c r="E33" s="1107"/>
      <c r="F33" s="1107"/>
      <c r="G33" s="1107"/>
      <c r="H33" s="1107"/>
      <c r="I33" s="1107"/>
      <c r="J33" s="1107"/>
      <c r="K33" s="1107"/>
      <c r="L33" s="1107"/>
      <c r="M33" s="1107"/>
      <c r="N33" s="1107"/>
      <c r="O33" s="1107"/>
      <c r="P33" s="1108"/>
      <c r="Q33" s="1112">
        <v>36</v>
      </c>
      <c r="R33" s="1113"/>
      <c r="S33" s="1113"/>
      <c r="T33" s="1113"/>
      <c r="U33" s="1113"/>
      <c r="V33" s="1113">
        <v>32</v>
      </c>
      <c r="W33" s="1113"/>
      <c r="X33" s="1113"/>
      <c r="Y33" s="1113"/>
      <c r="Z33" s="1113"/>
      <c r="AA33" s="1113">
        <v>4</v>
      </c>
      <c r="AB33" s="1113"/>
      <c r="AC33" s="1113"/>
      <c r="AD33" s="1113"/>
      <c r="AE33" s="1114"/>
      <c r="AF33" s="1088">
        <v>4</v>
      </c>
      <c r="AG33" s="1089"/>
      <c r="AH33" s="1089"/>
      <c r="AI33" s="1089"/>
      <c r="AJ33" s="1090"/>
      <c r="AK33" s="1049">
        <v>29</v>
      </c>
      <c r="AL33" s="1040"/>
      <c r="AM33" s="1040"/>
      <c r="AN33" s="1040"/>
      <c r="AO33" s="1040"/>
      <c r="AP33" s="1040">
        <v>137</v>
      </c>
      <c r="AQ33" s="1040"/>
      <c r="AR33" s="1040"/>
      <c r="AS33" s="1040"/>
      <c r="AT33" s="1040"/>
      <c r="AU33" s="1040">
        <v>136</v>
      </c>
      <c r="AV33" s="1040"/>
      <c r="AW33" s="1040"/>
      <c r="AX33" s="1040"/>
      <c r="AY33" s="1040"/>
      <c r="AZ33" s="1111" t="s">
        <v>569</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405</v>
      </c>
      <c r="C34" s="1107"/>
      <c r="D34" s="1107"/>
      <c r="E34" s="1107"/>
      <c r="F34" s="1107"/>
      <c r="G34" s="1107"/>
      <c r="H34" s="1107"/>
      <c r="I34" s="1107"/>
      <c r="J34" s="1107"/>
      <c r="K34" s="1107"/>
      <c r="L34" s="1107"/>
      <c r="M34" s="1107"/>
      <c r="N34" s="1107"/>
      <c r="O34" s="1107"/>
      <c r="P34" s="1108"/>
      <c r="Q34" s="1112">
        <v>43</v>
      </c>
      <c r="R34" s="1113"/>
      <c r="S34" s="1113"/>
      <c r="T34" s="1113"/>
      <c r="U34" s="1113"/>
      <c r="V34" s="1113">
        <v>43</v>
      </c>
      <c r="W34" s="1113"/>
      <c r="X34" s="1113"/>
      <c r="Y34" s="1113"/>
      <c r="Z34" s="1113"/>
      <c r="AA34" s="1113" t="s">
        <v>568</v>
      </c>
      <c r="AB34" s="1113"/>
      <c r="AC34" s="1113"/>
      <c r="AD34" s="1113"/>
      <c r="AE34" s="1114"/>
      <c r="AF34" s="1088" t="s">
        <v>123</v>
      </c>
      <c r="AG34" s="1089"/>
      <c r="AH34" s="1089"/>
      <c r="AI34" s="1089"/>
      <c r="AJ34" s="1090"/>
      <c r="AK34" s="1049">
        <v>40</v>
      </c>
      <c r="AL34" s="1040"/>
      <c r="AM34" s="1040"/>
      <c r="AN34" s="1040"/>
      <c r="AO34" s="1040"/>
      <c r="AP34" s="1040" t="s">
        <v>569</v>
      </c>
      <c r="AQ34" s="1040"/>
      <c r="AR34" s="1040"/>
      <c r="AS34" s="1040"/>
      <c r="AT34" s="1040"/>
      <c r="AU34" s="1040" t="s">
        <v>569</v>
      </c>
      <c r="AV34" s="1040"/>
      <c r="AW34" s="1040"/>
      <c r="AX34" s="1040"/>
      <c r="AY34" s="1040"/>
      <c r="AZ34" s="1111" t="s">
        <v>569</v>
      </c>
      <c r="BA34" s="1111"/>
      <c r="BB34" s="1111"/>
      <c r="BC34" s="1111"/>
      <c r="BD34" s="1111"/>
      <c r="BE34" s="1101" t="s">
        <v>406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3181</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409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414</v>
      </c>
      <c r="AB66" s="1071"/>
      <c r="AC66" s="1071"/>
      <c r="AD66" s="1071"/>
      <c r="AE66" s="1072"/>
      <c r="AF66" s="1076" t="s">
        <v>415</v>
      </c>
      <c r="AG66" s="1077"/>
      <c r="AH66" s="1077"/>
      <c r="AI66" s="1077"/>
      <c r="AJ66" s="1078"/>
      <c r="AK66" s="1070" t="s">
        <v>392</v>
      </c>
      <c r="AL66" s="1065"/>
      <c r="AM66" s="1065"/>
      <c r="AN66" s="1065"/>
      <c r="AO66" s="1066"/>
      <c r="AP66" s="1070" t="s">
        <v>393</v>
      </c>
      <c r="AQ66" s="1071"/>
      <c r="AR66" s="1071"/>
      <c r="AS66" s="1071"/>
      <c r="AT66" s="1072"/>
      <c r="AU66" s="1070" t="s">
        <v>416</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570</v>
      </c>
      <c r="C68" s="1055"/>
      <c r="D68" s="1055"/>
      <c r="E68" s="1055"/>
      <c r="F68" s="1055"/>
      <c r="G68" s="1055"/>
      <c r="H68" s="1055"/>
      <c r="I68" s="1055"/>
      <c r="J68" s="1055"/>
      <c r="K68" s="1055"/>
      <c r="L68" s="1055"/>
      <c r="M68" s="1055"/>
      <c r="N68" s="1055"/>
      <c r="O68" s="1055"/>
      <c r="P68" s="1056"/>
      <c r="Q68" s="1057">
        <v>3512</v>
      </c>
      <c r="R68" s="1051"/>
      <c r="S68" s="1051"/>
      <c r="T68" s="1051"/>
      <c r="U68" s="1051"/>
      <c r="V68" s="1051">
        <v>3285</v>
      </c>
      <c r="W68" s="1051"/>
      <c r="X68" s="1051"/>
      <c r="Y68" s="1051"/>
      <c r="Z68" s="1051"/>
      <c r="AA68" s="1051">
        <v>227</v>
      </c>
      <c r="AB68" s="1051"/>
      <c r="AC68" s="1051"/>
      <c r="AD68" s="1051"/>
      <c r="AE68" s="1051"/>
      <c r="AF68" s="1051">
        <v>227</v>
      </c>
      <c r="AG68" s="1051"/>
      <c r="AH68" s="1051"/>
      <c r="AI68" s="1051"/>
      <c r="AJ68" s="1051"/>
      <c r="AK68" s="1051">
        <v>279</v>
      </c>
      <c r="AL68" s="1051"/>
      <c r="AM68" s="1051"/>
      <c r="AN68" s="1051"/>
      <c r="AO68" s="1051"/>
      <c r="AP68" s="1051" t="s">
        <v>585</v>
      </c>
      <c r="AQ68" s="1051"/>
      <c r="AR68" s="1051"/>
      <c r="AS68" s="1051"/>
      <c r="AT68" s="1051"/>
      <c r="AU68" s="1051" t="s">
        <v>585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571</v>
      </c>
      <c r="C69" s="1044"/>
      <c r="D69" s="1044"/>
      <c r="E69" s="1044"/>
      <c r="F69" s="1044"/>
      <c r="G69" s="1044"/>
      <c r="H69" s="1044"/>
      <c r="I69" s="1044"/>
      <c r="J69" s="1044"/>
      <c r="K69" s="1044"/>
      <c r="L69" s="1044"/>
      <c r="M69" s="1044"/>
      <c r="N69" s="1044"/>
      <c r="O69" s="1044"/>
      <c r="P69" s="1045"/>
      <c r="Q69" s="1046" t="s">
        <v>524</v>
      </c>
      <c r="R69" s="1040"/>
      <c r="S69" s="1040"/>
      <c r="T69" s="1040"/>
      <c r="U69" s="1040"/>
      <c r="V69" s="1040" t="s">
        <v>524</v>
      </c>
      <c r="W69" s="1040"/>
      <c r="X69" s="1040"/>
      <c r="Y69" s="1040"/>
      <c r="Z69" s="1040"/>
      <c r="AA69" s="1040" t="s">
        <v>524</v>
      </c>
      <c r="AB69" s="1040"/>
      <c r="AC69" s="1040"/>
      <c r="AD69" s="1040"/>
      <c r="AE69" s="1040"/>
      <c r="AF69" s="1040" t="s">
        <v>524</v>
      </c>
      <c r="AG69" s="1040"/>
      <c r="AH69" s="1040"/>
      <c r="AI69" s="1040"/>
      <c r="AJ69" s="1040"/>
      <c r="AK69" s="1040" t="s">
        <v>524</v>
      </c>
      <c r="AL69" s="1040"/>
      <c r="AM69" s="1040"/>
      <c r="AN69" s="1040"/>
      <c r="AO69" s="1040"/>
      <c r="AP69" s="1040" t="s">
        <v>524</v>
      </c>
      <c r="AQ69" s="1040"/>
      <c r="AR69" s="1040"/>
      <c r="AS69" s="1040"/>
      <c r="AT69" s="1040"/>
      <c r="AU69" s="1040" t="s">
        <v>524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572</v>
      </c>
      <c r="C70" s="1044"/>
      <c r="D70" s="1044"/>
      <c r="E70" s="1044"/>
      <c r="F70" s="1044"/>
      <c r="G70" s="1044"/>
      <c r="H70" s="1044"/>
      <c r="I70" s="1044"/>
      <c r="J70" s="1044"/>
      <c r="K70" s="1044"/>
      <c r="L70" s="1044"/>
      <c r="M70" s="1044"/>
      <c r="N70" s="1044"/>
      <c r="O70" s="1044"/>
      <c r="P70" s="1045"/>
      <c r="Q70" s="1046">
        <v>4472</v>
      </c>
      <c r="R70" s="1040"/>
      <c r="S70" s="1040"/>
      <c r="T70" s="1040"/>
      <c r="U70" s="1040"/>
      <c r="V70" s="1040">
        <v>4317</v>
      </c>
      <c r="W70" s="1040"/>
      <c r="X70" s="1040"/>
      <c r="Y70" s="1040"/>
      <c r="Z70" s="1040"/>
      <c r="AA70" s="1040">
        <v>154</v>
      </c>
      <c r="AB70" s="1040"/>
      <c r="AC70" s="1040"/>
      <c r="AD70" s="1040"/>
      <c r="AE70" s="1040"/>
      <c r="AF70" s="1040">
        <v>87</v>
      </c>
      <c r="AG70" s="1040"/>
      <c r="AH70" s="1040"/>
      <c r="AI70" s="1040"/>
      <c r="AJ70" s="1040"/>
      <c r="AK70" s="1040" t="s">
        <v>585</v>
      </c>
      <c r="AL70" s="1040"/>
      <c r="AM70" s="1040"/>
      <c r="AN70" s="1040"/>
      <c r="AO70" s="1040"/>
      <c r="AP70" s="1040">
        <v>3250</v>
      </c>
      <c r="AQ70" s="1040"/>
      <c r="AR70" s="1040"/>
      <c r="AS70" s="1040"/>
      <c r="AT70" s="1040"/>
      <c r="AU70" s="1040">
        <v>656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573</v>
      </c>
      <c r="C71" s="1044"/>
      <c r="D71" s="1044"/>
      <c r="E71" s="1044"/>
      <c r="F71" s="1044"/>
      <c r="G71" s="1044"/>
      <c r="H71" s="1044"/>
      <c r="I71" s="1044"/>
      <c r="J71" s="1044"/>
      <c r="K71" s="1044"/>
      <c r="L71" s="1044"/>
      <c r="M71" s="1044"/>
      <c r="N71" s="1044"/>
      <c r="O71" s="1044"/>
      <c r="P71" s="1045"/>
      <c r="Q71" s="1046">
        <v>86</v>
      </c>
      <c r="R71" s="1040"/>
      <c r="S71" s="1040"/>
      <c r="T71" s="1040"/>
      <c r="U71" s="1040"/>
      <c r="V71" s="1040">
        <v>81</v>
      </c>
      <c r="W71" s="1040"/>
      <c r="X71" s="1040"/>
      <c r="Y71" s="1040"/>
      <c r="Z71" s="1040"/>
      <c r="AA71" s="1040">
        <v>6</v>
      </c>
      <c r="AB71" s="1040"/>
      <c r="AC71" s="1040"/>
      <c r="AD71" s="1040"/>
      <c r="AE71" s="1040"/>
      <c r="AF71" s="1040">
        <v>6</v>
      </c>
      <c r="AG71" s="1040"/>
      <c r="AH71" s="1040"/>
      <c r="AI71" s="1040"/>
      <c r="AJ71" s="1040"/>
      <c r="AK71" s="1040" t="s">
        <v>585</v>
      </c>
      <c r="AL71" s="1040"/>
      <c r="AM71" s="1040"/>
      <c r="AN71" s="1040"/>
      <c r="AO71" s="1040"/>
      <c r="AP71" s="1040" t="s">
        <v>585</v>
      </c>
      <c r="AQ71" s="1040"/>
      <c r="AR71" s="1040"/>
      <c r="AS71" s="1040"/>
      <c r="AT71" s="1040"/>
      <c r="AU71" s="1040" t="s">
        <v>585</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574</v>
      </c>
      <c r="C72" s="1044"/>
      <c r="D72" s="1044"/>
      <c r="E72" s="1044"/>
      <c r="F72" s="1044"/>
      <c r="G72" s="1044"/>
      <c r="H72" s="1044"/>
      <c r="I72" s="1044"/>
      <c r="J72" s="1044"/>
      <c r="K72" s="1044"/>
      <c r="L72" s="1044"/>
      <c r="M72" s="1044"/>
      <c r="N72" s="1044"/>
      <c r="O72" s="1044"/>
      <c r="P72" s="1045"/>
      <c r="Q72" s="1046">
        <v>192</v>
      </c>
      <c r="R72" s="1040"/>
      <c r="S72" s="1040"/>
      <c r="T72" s="1040"/>
      <c r="U72" s="1040"/>
      <c r="V72" s="1040">
        <v>140</v>
      </c>
      <c r="W72" s="1040"/>
      <c r="X72" s="1040"/>
      <c r="Y72" s="1040"/>
      <c r="Z72" s="1040"/>
      <c r="AA72" s="1040">
        <v>52</v>
      </c>
      <c r="AB72" s="1040"/>
      <c r="AC72" s="1040"/>
      <c r="AD72" s="1040"/>
      <c r="AE72" s="1040"/>
      <c r="AF72" s="1040">
        <v>52</v>
      </c>
      <c r="AG72" s="1040"/>
      <c r="AH72" s="1040"/>
      <c r="AI72" s="1040"/>
      <c r="AJ72" s="1040"/>
      <c r="AK72" s="1040" t="s">
        <v>585</v>
      </c>
      <c r="AL72" s="1040"/>
      <c r="AM72" s="1040"/>
      <c r="AN72" s="1040"/>
      <c r="AO72" s="1040"/>
      <c r="AP72" s="1040" t="s">
        <v>585</v>
      </c>
      <c r="AQ72" s="1040"/>
      <c r="AR72" s="1040"/>
      <c r="AS72" s="1040"/>
      <c r="AT72" s="1040"/>
      <c r="AU72" s="1040" t="s">
        <v>585</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575</v>
      </c>
      <c r="C73" s="1044"/>
      <c r="D73" s="1044"/>
      <c r="E73" s="1044"/>
      <c r="F73" s="1044"/>
      <c r="G73" s="1044"/>
      <c r="H73" s="1044"/>
      <c r="I73" s="1044"/>
      <c r="J73" s="1044"/>
      <c r="K73" s="1044"/>
      <c r="L73" s="1044"/>
      <c r="M73" s="1044"/>
      <c r="N73" s="1044"/>
      <c r="O73" s="1044"/>
      <c r="P73" s="1045"/>
      <c r="Q73" s="1046">
        <v>160998</v>
      </c>
      <c r="R73" s="1040"/>
      <c r="S73" s="1040"/>
      <c r="T73" s="1040"/>
      <c r="U73" s="1040"/>
      <c r="V73" s="1040">
        <v>154775</v>
      </c>
      <c r="W73" s="1040"/>
      <c r="X73" s="1040"/>
      <c r="Y73" s="1040"/>
      <c r="Z73" s="1040"/>
      <c r="AA73" s="1040">
        <v>6223</v>
      </c>
      <c r="AB73" s="1040"/>
      <c r="AC73" s="1040"/>
      <c r="AD73" s="1040"/>
      <c r="AE73" s="1040"/>
      <c r="AF73" s="1040">
        <v>6223</v>
      </c>
      <c r="AG73" s="1040"/>
      <c r="AH73" s="1040"/>
      <c r="AI73" s="1040"/>
      <c r="AJ73" s="1040"/>
      <c r="AK73" s="1040" t="s">
        <v>585</v>
      </c>
      <c r="AL73" s="1040"/>
      <c r="AM73" s="1040"/>
      <c r="AN73" s="1040"/>
      <c r="AO73" s="1040"/>
      <c r="AP73" s="1040" t="s">
        <v>585</v>
      </c>
      <c r="AQ73" s="1040"/>
      <c r="AR73" s="1040"/>
      <c r="AS73" s="1040"/>
      <c r="AT73" s="1040"/>
      <c r="AU73" s="1040" t="s">
        <v>585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64</v>
      </c>
      <c r="CS102" s="1020"/>
      <c r="CT102" s="1020"/>
      <c r="CU102" s="1020"/>
      <c r="CV102" s="1021"/>
      <c r="CW102" s="1019">
        <v>45</v>
      </c>
      <c r="CX102" s="1020"/>
      <c r="CY102" s="1020"/>
      <c r="CZ102" s="1020"/>
      <c r="DA102" s="1021"/>
      <c r="DB102" s="1019" t="s">
        <v>584</v>
      </c>
      <c r="DC102" s="1020"/>
      <c r="DD102" s="1020"/>
      <c r="DE102" s="1020"/>
      <c r="DF102" s="1021"/>
      <c r="DG102" s="1019" t="s">
        <v>584</v>
      </c>
      <c r="DH102" s="1020"/>
      <c r="DI102" s="1020"/>
      <c r="DJ102" s="1020"/>
      <c r="DK102" s="1021"/>
      <c r="DL102" s="1019" t="s">
        <v>584</v>
      </c>
      <c r="DM102" s="1020"/>
      <c r="DN102" s="1020"/>
      <c r="DO102" s="1020"/>
      <c r="DP102" s="1021"/>
      <c r="DQ102" s="1019" t="s">
        <v>584</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300</v>
      </c>
      <c r="AG109" s="963"/>
      <c r="AH109" s="963"/>
      <c r="AI109" s="963"/>
      <c r="AJ109" s="964"/>
      <c r="AK109" s="965" t="s">
        <v>299</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300</v>
      </c>
      <c r="BW109" s="963"/>
      <c r="BX109" s="963"/>
      <c r="BY109" s="963"/>
      <c r="BZ109" s="964"/>
      <c r="CA109" s="965" t="s">
        <v>299</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300</v>
      </c>
      <c r="DM109" s="963"/>
      <c r="DN109" s="963"/>
      <c r="DO109" s="963"/>
      <c r="DP109" s="964"/>
      <c r="DQ109" s="965" t="s">
        <v>299</v>
      </c>
      <c r="DR109" s="963"/>
      <c r="DS109" s="963"/>
      <c r="DT109" s="963"/>
      <c r="DU109" s="964"/>
      <c r="DV109" s="965" t="s">
        <v>427</v>
      </c>
      <c r="DW109" s="963"/>
      <c r="DX109" s="963"/>
      <c r="DY109" s="963"/>
      <c r="DZ109" s="994"/>
    </row>
    <row r="110" spans="1:131" s="226" customFormat="1" ht="26.25" customHeight="1">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3869975</v>
      </c>
      <c r="AB110" s="956"/>
      <c r="AC110" s="956"/>
      <c r="AD110" s="956"/>
      <c r="AE110" s="957"/>
      <c r="AF110" s="958">
        <v>3992939</v>
      </c>
      <c r="AG110" s="956"/>
      <c r="AH110" s="956"/>
      <c r="AI110" s="956"/>
      <c r="AJ110" s="957"/>
      <c r="AK110" s="958">
        <v>4279419</v>
      </c>
      <c r="AL110" s="956"/>
      <c r="AM110" s="956"/>
      <c r="AN110" s="956"/>
      <c r="AO110" s="957"/>
      <c r="AP110" s="959">
        <v>34.700000000000003</v>
      </c>
      <c r="AQ110" s="960"/>
      <c r="AR110" s="960"/>
      <c r="AS110" s="960"/>
      <c r="AT110" s="961"/>
      <c r="AU110" s="995" t="s">
        <v>67</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47042429</v>
      </c>
      <c r="BR110" s="903"/>
      <c r="BS110" s="903"/>
      <c r="BT110" s="903"/>
      <c r="BU110" s="903"/>
      <c r="BV110" s="903">
        <v>46232075</v>
      </c>
      <c r="BW110" s="903"/>
      <c r="BX110" s="903"/>
      <c r="BY110" s="903"/>
      <c r="BZ110" s="903"/>
      <c r="CA110" s="903">
        <v>45663329</v>
      </c>
      <c r="CB110" s="903"/>
      <c r="CC110" s="903"/>
      <c r="CD110" s="903"/>
      <c r="CE110" s="903"/>
      <c r="CF110" s="927">
        <v>370.8</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123</v>
      </c>
      <c r="DM110" s="903"/>
      <c r="DN110" s="903"/>
      <c r="DO110" s="903"/>
      <c r="DP110" s="903"/>
      <c r="DQ110" s="903" t="s">
        <v>123</v>
      </c>
      <c r="DR110" s="903"/>
      <c r="DS110" s="903"/>
      <c r="DT110" s="903"/>
      <c r="DU110" s="903"/>
      <c r="DV110" s="904" t="s">
        <v>433</v>
      </c>
      <c r="DW110" s="904"/>
      <c r="DX110" s="904"/>
      <c r="DY110" s="904"/>
      <c r="DZ110" s="905"/>
    </row>
    <row r="111" spans="1:131" s="226" customFormat="1" ht="26.25" customHeight="1">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435</v>
      </c>
      <c r="AL111" s="984"/>
      <c r="AM111" s="984"/>
      <c r="AN111" s="984"/>
      <c r="AO111" s="985"/>
      <c r="AP111" s="987" t="s">
        <v>123</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1288988</v>
      </c>
      <c r="BR111" s="875"/>
      <c r="BS111" s="875"/>
      <c r="BT111" s="875"/>
      <c r="BU111" s="875"/>
      <c r="BV111" s="875">
        <v>1152995</v>
      </c>
      <c r="BW111" s="875"/>
      <c r="BX111" s="875"/>
      <c r="BY111" s="875"/>
      <c r="BZ111" s="875"/>
      <c r="CA111" s="875">
        <v>1091363</v>
      </c>
      <c r="CB111" s="875"/>
      <c r="CC111" s="875"/>
      <c r="CD111" s="875"/>
      <c r="CE111" s="875"/>
      <c r="CF111" s="936">
        <v>8.9</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123</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123</v>
      </c>
      <c r="AL112" s="838"/>
      <c r="AM112" s="838"/>
      <c r="AN112" s="838"/>
      <c r="AO112" s="839"/>
      <c r="AP112" s="885" t="s">
        <v>123</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5972612</v>
      </c>
      <c r="BR112" s="875"/>
      <c r="BS112" s="875"/>
      <c r="BT112" s="875"/>
      <c r="BU112" s="875"/>
      <c r="BV112" s="875">
        <v>5448411</v>
      </c>
      <c r="BW112" s="875"/>
      <c r="BX112" s="875"/>
      <c r="BY112" s="875"/>
      <c r="BZ112" s="875"/>
      <c r="CA112" s="875">
        <v>5172713</v>
      </c>
      <c r="CB112" s="875"/>
      <c r="CC112" s="875"/>
      <c r="CD112" s="875"/>
      <c r="CE112" s="875"/>
      <c r="CF112" s="936">
        <v>42</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367020</v>
      </c>
      <c r="AB113" s="984"/>
      <c r="AC113" s="984"/>
      <c r="AD113" s="984"/>
      <c r="AE113" s="985"/>
      <c r="AF113" s="986">
        <v>293986</v>
      </c>
      <c r="AG113" s="984"/>
      <c r="AH113" s="984"/>
      <c r="AI113" s="984"/>
      <c r="AJ113" s="985"/>
      <c r="AK113" s="986">
        <v>304587</v>
      </c>
      <c r="AL113" s="984"/>
      <c r="AM113" s="984"/>
      <c r="AN113" s="984"/>
      <c r="AO113" s="985"/>
      <c r="AP113" s="987">
        <v>2.5</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604236</v>
      </c>
      <c r="BR113" s="875"/>
      <c r="BS113" s="875"/>
      <c r="BT113" s="875"/>
      <c r="BU113" s="875"/>
      <c r="BV113" s="875">
        <v>689985</v>
      </c>
      <c r="BW113" s="875"/>
      <c r="BX113" s="875"/>
      <c r="BY113" s="875"/>
      <c r="BZ113" s="875"/>
      <c r="CA113" s="875">
        <v>656339</v>
      </c>
      <c r="CB113" s="875"/>
      <c r="CC113" s="875"/>
      <c r="CD113" s="875"/>
      <c r="CE113" s="875"/>
      <c r="CF113" s="936">
        <v>5.3</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105450</v>
      </c>
      <c r="AB114" s="838"/>
      <c r="AC114" s="838"/>
      <c r="AD114" s="838"/>
      <c r="AE114" s="839"/>
      <c r="AF114" s="840">
        <v>62591</v>
      </c>
      <c r="AG114" s="838"/>
      <c r="AH114" s="838"/>
      <c r="AI114" s="838"/>
      <c r="AJ114" s="839"/>
      <c r="AK114" s="840">
        <v>74892</v>
      </c>
      <c r="AL114" s="838"/>
      <c r="AM114" s="838"/>
      <c r="AN114" s="838"/>
      <c r="AO114" s="839"/>
      <c r="AP114" s="885">
        <v>0.6</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986528</v>
      </c>
      <c r="BR114" s="875"/>
      <c r="BS114" s="875"/>
      <c r="BT114" s="875"/>
      <c r="BU114" s="875"/>
      <c r="BV114" s="875">
        <v>930030</v>
      </c>
      <c r="BW114" s="875"/>
      <c r="BX114" s="875"/>
      <c r="BY114" s="875"/>
      <c r="BZ114" s="875"/>
      <c r="CA114" s="875">
        <v>932478</v>
      </c>
      <c r="CB114" s="875"/>
      <c r="CC114" s="875"/>
      <c r="CD114" s="875"/>
      <c r="CE114" s="875"/>
      <c r="CF114" s="936">
        <v>7.6</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433</v>
      </c>
      <c r="DH114" s="838"/>
      <c r="DI114" s="838"/>
      <c r="DJ114" s="838"/>
      <c r="DK114" s="839"/>
      <c r="DL114" s="840" t="s">
        <v>123</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153139</v>
      </c>
      <c r="AB115" s="984"/>
      <c r="AC115" s="984"/>
      <c r="AD115" s="984"/>
      <c r="AE115" s="985"/>
      <c r="AF115" s="986">
        <v>133689</v>
      </c>
      <c r="AG115" s="984"/>
      <c r="AH115" s="984"/>
      <c r="AI115" s="984"/>
      <c r="AJ115" s="985"/>
      <c r="AK115" s="986">
        <v>113357</v>
      </c>
      <c r="AL115" s="984"/>
      <c r="AM115" s="984"/>
      <c r="AN115" s="984"/>
      <c r="AO115" s="985"/>
      <c r="AP115" s="987">
        <v>0.9</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123</v>
      </c>
      <c r="BW115" s="875"/>
      <c r="BX115" s="875"/>
      <c r="BY115" s="875"/>
      <c r="BZ115" s="875"/>
      <c r="CA115" s="875" t="s">
        <v>433</v>
      </c>
      <c r="CB115" s="875"/>
      <c r="CC115" s="875"/>
      <c r="CD115" s="875"/>
      <c r="CE115" s="875"/>
      <c r="CF115" s="936" t="s">
        <v>123</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123</v>
      </c>
      <c r="AB116" s="838"/>
      <c r="AC116" s="838"/>
      <c r="AD116" s="838"/>
      <c r="AE116" s="839"/>
      <c r="AF116" s="840" t="s">
        <v>433</v>
      </c>
      <c r="AG116" s="838"/>
      <c r="AH116" s="838"/>
      <c r="AI116" s="838"/>
      <c r="AJ116" s="839"/>
      <c r="AK116" s="840" t="s">
        <v>433</v>
      </c>
      <c r="AL116" s="838"/>
      <c r="AM116" s="838"/>
      <c r="AN116" s="838"/>
      <c r="AO116" s="839"/>
      <c r="AP116" s="885" t="s">
        <v>123</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1288988</v>
      </c>
      <c r="DH116" s="838"/>
      <c r="DI116" s="838"/>
      <c r="DJ116" s="838"/>
      <c r="DK116" s="839"/>
      <c r="DL116" s="840">
        <v>1152995</v>
      </c>
      <c r="DM116" s="838"/>
      <c r="DN116" s="838"/>
      <c r="DO116" s="838"/>
      <c r="DP116" s="839"/>
      <c r="DQ116" s="840">
        <v>1044413</v>
      </c>
      <c r="DR116" s="838"/>
      <c r="DS116" s="838"/>
      <c r="DT116" s="838"/>
      <c r="DU116" s="839"/>
      <c r="DV116" s="885">
        <v>8.5</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4495584</v>
      </c>
      <c r="AB117" s="970"/>
      <c r="AC117" s="970"/>
      <c r="AD117" s="970"/>
      <c r="AE117" s="971"/>
      <c r="AF117" s="972">
        <v>4483205</v>
      </c>
      <c r="AG117" s="970"/>
      <c r="AH117" s="970"/>
      <c r="AI117" s="970"/>
      <c r="AJ117" s="971"/>
      <c r="AK117" s="972">
        <v>4772255</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123</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433</v>
      </c>
      <c r="DH117" s="838"/>
      <c r="DI117" s="838"/>
      <c r="DJ117" s="838"/>
      <c r="DK117" s="839"/>
      <c r="DL117" s="840" t="s">
        <v>433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300</v>
      </c>
      <c r="AG118" s="963"/>
      <c r="AH118" s="963"/>
      <c r="AI118" s="963"/>
      <c r="AJ118" s="964"/>
      <c r="AK118" s="965" t="s">
        <v>299</v>
      </c>
      <c r="AL118" s="963"/>
      <c r="AM118" s="963"/>
      <c r="AN118" s="963"/>
      <c r="AO118" s="964"/>
      <c r="AP118" s="966" t="s">
        <v>427</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123</v>
      </c>
      <c r="CB118" s="906"/>
      <c r="CC118" s="906"/>
      <c r="CD118" s="906"/>
      <c r="CE118" s="906"/>
      <c r="CF118" s="936" t="s">
        <v>123</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433</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433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459</v>
      </c>
      <c r="BP119" s="939"/>
      <c r="BQ119" s="943">
        <v>55894793</v>
      </c>
      <c r="BR119" s="906"/>
      <c r="BS119" s="906"/>
      <c r="BT119" s="906"/>
      <c r="BU119" s="906"/>
      <c r="BV119" s="906">
        <v>54453496</v>
      </c>
      <c r="BW119" s="906"/>
      <c r="BX119" s="906"/>
      <c r="BY119" s="906"/>
      <c r="BZ119" s="906"/>
      <c r="CA119" s="906">
        <v>53516222</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123</v>
      </c>
      <c r="DM119" s="821"/>
      <c r="DN119" s="821"/>
      <c r="DO119" s="821"/>
      <c r="DP119" s="822"/>
      <c r="DQ119" s="823">
        <v>46950</v>
      </c>
      <c r="DR119" s="821"/>
      <c r="DS119" s="821"/>
      <c r="DT119" s="821"/>
      <c r="DU119" s="822"/>
      <c r="DV119" s="909">
        <v>0.4</v>
      </c>
      <c r="DW119" s="910"/>
      <c r="DX119" s="910"/>
      <c r="DY119" s="910"/>
      <c r="DZ119" s="911"/>
    </row>
    <row r="120" spans="1:130" s="226" customFormat="1" ht="26.25" customHeight="1">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4454700</v>
      </c>
      <c r="BR120" s="903"/>
      <c r="BS120" s="903"/>
      <c r="BT120" s="903"/>
      <c r="BU120" s="903"/>
      <c r="BV120" s="903">
        <v>4470731</v>
      </c>
      <c r="BW120" s="903"/>
      <c r="BX120" s="903"/>
      <c r="BY120" s="903"/>
      <c r="BZ120" s="903"/>
      <c r="CA120" s="903">
        <v>5426733</v>
      </c>
      <c r="CB120" s="903"/>
      <c r="CC120" s="903"/>
      <c r="CD120" s="903"/>
      <c r="CE120" s="903"/>
      <c r="CF120" s="927">
        <v>44.1</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5785156</v>
      </c>
      <c r="DH120" s="903"/>
      <c r="DI120" s="903"/>
      <c r="DJ120" s="903"/>
      <c r="DK120" s="903"/>
      <c r="DL120" s="903">
        <v>5291776</v>
      </c>
      <c r="DM120" s="903"/>
      <c r="DN120" s="903"/>
      <c r="DO120" s="903"/>
      <c r="DP120" s="903"/>
      <c r="DQ120" s="903">
        <v>5036430</v>
      </c>
      <c r="DR120" s="903"/>
      <c r="DS120" s="903"/>
      <c r="DT120" s="903"/>
      <c r="DU120" s="903"/>
      <c r="DV120" s="904">
        <v>40.9</v>
      </c>
      <c r="DW120" s="904"/>
      <c r="DX120" s="904"/>
      <c r="DY120" s="904"/>
      <c r="DZ120" s="905"/>
    </row>
    <row r="121" spans="1:130" s="226" customFormat="1" ht="26.25" customHeight="1">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8538320</v>
      </c>
      <c r="BR121" s="875"/>
      <c r="BS121" s="875"/>
      <c r="BT121" s="875"/>
      <c r="BU121" s="875"/>
      <c r="BV121" s="875">
        <v>8841769</v>
      </c>
      <c r="BW121" s="875"/>
      <c r="BX121" s="875"/>
      <c r="BY121" s="875"/>
      <c r="BZ121" s="875"/>
      <c r="CA121" s="875">
        <v>8764768</v>
      </c>
      <c r="CB121" s="875"/>
      <c r="CC121" s="875"/>
      <c r="CD121" s="875"/>
      <c r="CE121" s="875"/>
      <c r="CF121" s="936">
        <v>71.2</v>
      </c>
      <c r="CG121" s="937"/>
      <c r="CH121" s="937"/>
      <c r="CI121" s="937"/>
      <c r="CJ121" s="937"/>
      <c r="CK121" s="930"/>
      <c r="CL121" s="916"/>
      <c r="CM121" s="916"/>
      <c r="CN121" s="916"/>
      <c r="CO121" s="917"/>
      <c r="CP121" s="896" t="s">
        <v>403</v>
      </c>
      <c r="CQ121" s="897"/>
      <c r="CR121" s="897"/>
      <c r="CS121" s="897"/>
      <c r="CT121" s="897"/>
      <c r="CU121" s="897"/>
      <c r="CV121" s="897"/>
      <c r="CW121" s="897"/>
      <c r="CX121" s="897"/>
      <c r="CY121" s="897"/>
      <c r="CZ121" s="897"/>
      <c r="DA121" s="897"/>
      <c r="DB121" s="897"/>
      <c r="DC121" s="897"/>
      <c r="DD121" s="897"/>
      <c r="DE121" s="897"/>
      <c r="DF121" s="898"/>
      <c r="DG121" s="874">
        <v>162323</v>
      </c>
      <c r="DH121" s="875"/>
      <c r="DI121" s="875"/>
      <c r="DJ121" s="875"/>
      <c r="DK121" s="875"/>
      <c r="DL121" s="875">
        <v>149548</v>
      </c>
      <c r="DM121" s="875"/>
      <c r="DN121" s="875"/>
      <c r="DO121" s="875"/>
      <c r="DP121" s="875"/>
      <c r="DQ121" s="875">
        <v>136283</v>
      </c>
      <c r="DR121" s="875"/>
      <c r="DS121" s="875"/>
      <c r="DT121" s="875"/>
      <c r="DU121" s="875"/>
      <c r="DV121" s="852">
        <v>1.1000000000000001</v>
      </c>
      <c r="DW121" s="852"/>
      <c r="DX121" s="852"/>
      <c r="DY121" s="852"/>
      <c r="DZ121" s="853"/>
    </row>
    <row r="122" spans="1:130" s="226" customFormat="1" ht="26.25" customHeight="1">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20319164</v>
      </c>
      <c r="BR122" s="906"/>
      <c r="BS122" s="906"/>
      <c r="BT122" s="906"/>
      <c r="BU122" s="906"/>
      <c r="BV122" s="906">
        <v>20053987</v>
      </c>
      <c r="BW122" s="906"/>
      <c r="BX122" s="906"/>
      <c r="BY122" s="906"/>
      <c r="BZ122" s="906"/>
      <c r="CA122" s="906">
        <v>19493901</v>
      </c>
      <c r="CB122" s="906"/>
      <c r="CC122" s="906"/>
      <c r="CD122" s="906"/>
      <c r="CE122" s="906"/>
      <c r="CF122" s="907">
        <v>158.30000000000001</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t="s">
        <v>123</v>
      </c>
      <c r="DH122" s="875"/>
      <c r="DI122" s="875"/>
      <c r="DJ122" s="875"/>
      <c r="DK122" s="875"/>
      <c r="DL122" s="875" t="s">
        <v>123</v>
      </c>
      <c r="DM122" s="875"/>
      <c r="DN122" s="875"/>
      <c r="DO122" s="875"/>
      <c r="DP122" s="875"/>
      <c r="DQ122" s="875" t="s">
        <v>123</v>
      </c>
      <c r="DR122" s="875"/>
      <c r="DS122" s="875"/>
      <c r="DT122" s="875"/>
      <c r="DU122" s="875"/>
      <c r="DV122" s="852" t="s">
        <v>123</v>
      </c>
      <c r="DW122" s="852"/>
      <c r="DX122" s="852"/>
      <c r="DY122" s="852"/>
      <c r="DZ122" s="853"/>
    </row>
    <row r="123" spans="1:130" s="226" customFormat="1" ht="26.25" customHeight="1">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153139</v>
      </c>
      <c r="AB123" s="838"/>
      <c r="AC123" s="838"/>
      <c r="AD123" s="838"/>
      <c r="AE123" s="839"/>
      <c r="AF123" s="840">
        <v>133689</v>
      </c>
      <c r="AG123" s="838"/>
      <c r="AH123" s="838"/>
      <c r="AI123" s="838"/>
      <c r="AJ123" s="839"/>
      <c r="AK123" s="840">
        <v>113357</v>
      </c>
      <c r="AL123" s="838"/>
      <c r="AM123" s="838"/>
      <c r="AN123" s="838"/>
      <c r="AO123" s="839"/>
      <c r="AP123" s="885">
        <v>0.9</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469</v>
      </c>
      <c r="BP123" s="939"/>
      <c r="BQ123" s="893">
        <v>33312184</v>
      </c>
      <c r="BR123" s="894"/>
      <c r="BS123" s="894"/>
      <c r="BT123" s="894"/>
      <c r="BU123" s="894"/>
      <c r="BV123" s="894">
        <v>33366487</v>
      </c>
      <c r="BW123" s="894"/>
      <c r="BX123" s="894"/>
      <c r="BY123" s="894"/>
      <c r="BZ123" s="894"/>
      <c r="CA123" s="894">
        <v>33685402</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123</v>
      </c>
      <c r="DM123" s="838"/>
      <c r="DN123" s="838"/>
      <c r="DO123" s="838"/>
      <c r="DP123" s="839"/>
      <c r="DQ123" s="840" t="s">
        <v>123</v>
      </c>
      <c r="DR123" s="838"/>
      <c r="DS123" s="838"/>
      <c r="DT123" s="838"/>
      <c r="DU123" s="839"/>
      <c r="DV123" s="885" t="s">
        <v>123</v>
      </c>
      <c r="DW123" s="886"/>
      <c r="DX123" s="886"/>
      <c r="DY123" s="886"/>
      <c r="DZ123" s="887"/>
    </row>
    <row r="124" spans="1:130" s="226" customFormat="1" ht="26.25" customHeight="1" thickBot="1">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186.1</v>
      </c>
      <c r="BR124" s="892"/>
      <c r="BS124" s="892"/>
      <c r="BT124" s="892"/>
      <c r="BU124" s="892"/>
      <c r="BV124" s="892">
        <v>174</v>
      </c>
      <c r="BW124" s="892"/>
      <c r="BX124" s="892"/>
      <c r="BY124" s="892"/>
      <c r="BZ124" s="892"/>
      <c r="CA124" s="892">
        <v>161</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v>25133</v>
      </c>
      <c r="DH124" s="821"/>
      <c r="DI124" s="821"/>
      <c r="DJ124" s="821"/>
      <c r="DK124" s="822"/>
      <c r="DL124" s="823">
        <v>7087</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123</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123</v>
      </c>
      <c r="AG127" s="838"/>
      <c r="AH127" s="838"/>
      <c r="AI127" s="838"/>
      <c r="AJ127" s="839"/>
      <c r="AK127" s="840" t="s">
        <v>123</v>
      </c>
      <c r="AL127" s="838"/>
      <c r="AM127" s="838"/>
      <c r="AN127" s="838"/>
      <c r="AO127" s="839"/>
      <c r="AP127" s="885" t="s">
        <v>123</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704426</v>
      </c>
      <c r="AB128" s="859"/>
      <c r="AC128" s="859"/>
      <c r="AD128" s="859"/>
      <c r="AE128" s="860"/>
      <c r="AF128" s="861">
        <v>828580</v>
      </c>
      <c r="AG128" s="859"/>
      <c r="AH128" s="859"/>
      <c r="AI128" s="859"/>
      <c r="AJ128" s="860"/>
      <c r="AK128" s="861">
        <v>1119739</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123</v>
      </c>
      <c r="BG128" s="845"/>
      <c r="BH128" s="845"/>
      <c r="BI128" s="845"/>
      <c r="BJ128" s="845"/>
      <c r="BK128" s="845"/>
      <c r="BL128" s="868"/>
      <c r="BM128" s="844">
        <v>12.87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123</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13837847</v>
      </c>
      <c r="AB129" s="838"/>
      <c r="AC129" s="838"/>
      <c r="AD129" s="838"/>
      <c r="AE129" s="839"/>
      <c r="AF129" s="840">
        <v>13826611</v>
      </c>
      <c r="AG129" s="838"/>
      <c r="AH129" s="838"/>
      <c r="AI129" s="838"/>
      <c r="AJ129" s="839"/>
      <c r="AK129" s="840">
        <v>13855521</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123</v>
      </c>
      <c r="BG129" s="828"/>
      <c r="BH129" s="828"/>
      <c r="BI129" s="828"/>
      <c r="BJ129" s="828"/>
      <c r="BK129" s="828"/>
      <c r="BL129" s="829"/>
      <c r="BM129" s="827">
        <v>17.87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1708393</v>
      </c>
      <c r="AB130" s="838"/>
      <c r="AC130" s="838"/>
      <c r="AD130" s="838"/>
      <c r="AE130" s="839"/>
      <c r="AF130" s="840">
        <v>1709269</v>
      </c>
      <c r="AG130" s="838"/>
      <c r="AH130" s="838"/>
      <c r="AI130" s="838"/>
      <c r="AJ130" s="839"/>
      <c r="AK130" s="840">
        <v>1539477</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16.7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12129454</v>
      </c>
      <c r="AB131" s="821"/>
      <c r="AC131" s="821"/>
      <c r="AD131" s="821"/>
      <c r="AE131" s="822"/>
      <c r="AF131" s="823">
        <v>12117342</v>
      </c>
      <c r="AG131" s="821"/>
      <c r="AH131" s="821"/>
      <c r="AI131" s="821"/>
      <c r="AJ131" s="822"/>
      <c r="AK131" s="823">
        <v>12316044</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v>161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17.17113565</v>
      </c>
      <c r="AB132" s="801"/>
      <c r="AC132" s="801"/>
      <c r="AD132" s="801"/>
      <c r="AE132" s="802"/>
      <c r="AF132" s="803">
        <v>16.054312899999999</v>
      </c>
      <c r="AG132" s="801"/>
      <c r="AH132" s="801"/>
      <c r="AI132" s="801"/>
      <c r="AJ132" s="802"/>
      <c r="AK132" s="803">
        <v>17.156799700000001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17.3</v>
      </c>
      <c r="AB133" s="780"/>
      <c r="AC133" s="780"/>
      <c r="AD133" s="780"/>
      <c r="AE133" s="781"/>
      <c r="AF133" s="779">
        <v>16.7</v>
      </c>
      <c r="AG133" s="780"/>
      <c r="AH133" s="780"/>
      <c r="AI133" s="780"/>
      <c r="AJ133" s="781"/>
      <c r="AK133" s="779">
        <v>16.7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gvpHKM6Ad3BlZ8DcQTRXZ5XkQVe9IGyGBkAoQymOIXAgdEXRcVTBNeGUAvbXtutWb+jx6XmkeUxI+u/3k8IbQ==" saltValue="UcUglQ2dBIn+XamlL8lj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Gnbf+J1ITd0ejbAqP7sm/RYrac3r4TikJA+M7VBGRmdZ5iMY0SSehIm7XiGjpoQdVzIExJliPaqxb84MIBW0Q==" saltValue="g7TJzuFF+Yx1qlwXbA0Lq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rZk/svuam2kggKIVbB3CQaIW73V4muRElL5FpjpJZtiM0Zl3a6xE6pM9EkY8anjbkDCUOV9lIvkbI6TxCmmOA==" saltValue="z9dFUe578xKb2ap6N6DZLw=="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3369390</v>
      </c>
      <c r="AP9" s="292">
        <v>48915</v>
      </c>
      <c r="AQ9" s="293">
        <v>61846</v>
      </c>
      <c r="AR9" s="294">
        <v>-20.9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628305</v>
      </c>
      <c r="AP10" s="295">
        <v>9121</v>
      </c>
      <c r="AQ10" s="296">
        <v>5819</v>
      </c>
      <c r="AR10" s="297">
        <v>56.7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597314</v>
      </c>
      <c r="AP11" s="295">
        <v>8672</v>
      </c>
      <c r="AQ11" s="296">
        <v>5868</v>
      </c>
      <c r="AR11" s="297">
        <v>47.8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v>6261</v>
      </c>
      <c r="AP12" s="295">
        <v>91</v>
      </c>
      <c r="AQ12" s="296">
        <v>1247</v>
      </c>
      <c r="AR12" s="297">
        <v>-92.7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508</v>
      </c>
      <c r="AL13" s="1207"/>
      <c r="AM13" s="1207"/>
      <c r="AN13" s="1208"/>
      <c r="AO13" s="295">
        <v>1620</v>
      </c>
      <c r="AP13" s="295">
        <v>24</v>
      </c>
      <c r="AQ13" s="296">
        <v>0</v>
      </c>
      <c r="AR13" s="297">
        <v>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163758</v>
      </c>
      <c r="AP14" s="295">
        <v>2377</v>
      </c>
      <c r="AQ14" s="296">
        <v>2376</v>
      </c>
      <c r="AR14" s="297">
        <v>0</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185202</v>
      </c>
      <c r="AP15" s="295">
        <v>2689</v>
      </c>
      <c r="AQ15" s="296">
        <v>1663</v>
      </c>
      <c r="AR15" s="297">
        <v>61.7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-224989</v>
      </c>
      <c r="AP16" s="295">
        <v>-3266</v>
      </c>
      <c r="AQ16" s="296">
        <v>-5271</v>
      </c>
      <c r="AR16" s="297">
        <v>-38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4726861</v>
      </c>
      <c r="AP17" s="295">
        <v>68623</v>
      </c>
      <c r="AQ17" s="296">
        <v>73548</v>
      </c>
      <c r="AR17" s="297">
        <v>-6.7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6.01</v>
      </c>
      <c r="AP21" s="308">
        <v>7.24</v>
      </c>
      <c r="AQ21" s="309">
        <v>-1.23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98.2</v>
      </c>
      <c r="AP22" s="313">
        <v>98.4</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4279419</v>
      </c>
      <c r="AP32" s="322">
        <v>62127</v>
      </c>
      <c r="AQ32" s="323">
        <v>39633</v>
      </c>
      <c r="AR32" s="324">
        <v>56.8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524</v>
      </c>
      <c r="AP33" s="322" t="s">
        <v>524</v>
      </c>
      <c r="AQ33" s="323" t="s">
        <v>524</v>
      </c>
      <c r="AR33" s="324" t="s">
        <v>524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524</v>
      </c>
      <c r="AP34" s="322" t="s">
        <v>524</v>
      </c>
      <c r="AQ34" s="323">
        <v>58</v>
      </c>
      <c r="AR34" s="324" t="s">
        <v>524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304587</v>
      </c>
      <c r="AP35" s="322">
        <v>4422</v>
      </c>
      <c r="AQ35" s="323">
        <v>13693</v>
      </c>
      <c r="AR35" s="324">
        <v>-67.7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v>74892</v>
      </c>
      <c r="AP36" s="322">
        <v>1087</v>
      </c>
      <c r="AQ36" s="323">
        <v>1763</v>
      </c>
      <c r="AR36" s="324">
        <v>-38.299999999999997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v>113357</v>
      </c>
      <c r="AP37" s="322">
        <v>1646</v>
      </c>
      <c r="AQ37" s="323">
        <v>897</v>
      </c>
      <c r="AR37" s="324">
        <v>83.5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t="s">
        <v>524</v>
      </c>
      <c r="AP38" s="325" t="s">
        <v>524</v>
      </c>
      <c r="AQ38" s="326">
        <v>1</v>
      </c>
      <c r="AR38" s="314" t="s">
        <v>524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v>-1119739</v>
      </c>
      <c r="AP39" s="322">
        <v>-16256</v>
      </c>
      <c r="AQ39" s="323">
        <v>-5566</v>
      </c>
      <c r="AR39" s="324">
        <v>192.1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-1539477</v>
      </c>
      <c r="AP40" s="322">
        <v>-22349</v>
      </c>
      <c r="AQ40" s="323">
        <v>-36175</v>
      </c>
      <c r="AR40" s="324">
        <v>-38.200000000000003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2113039</v>
      </c>
      <c r="AP41" s="322">
        <v>30676</v>
      </c>
      <c r="AQ41" s="323">
        <v>14303</v>
      </c>
      <c r="AR41" s="324">
        <v>114.5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536</v>
      </c>
      <c r="AO50" s="339" t="s">
        <v>537</v>
      </c>
      <c r="AP50" s="340" t="s">
        <v>538</v>
      </c>
      <c r="AQ50" s="341" t="s">
        <v>539</v>
      </c>
      <c r="AR50" s="342" t="s">
        <v>540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2043995</v>
      </c>
      <c r="AN51" s="344">
        <v>30594</v>
      </c>
      <c r="AO51" s="345">
        <v>14.1</v>
      </c>
      <c r="AP51" s="346">
        <v>63956</v>
      </c>
      <c r="AQ51" s="347">
        <v>25.7</v>
      </c>
      <c r="AR51" s="348">
        <v>-11.6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804082</v>
      </c>
      <c r="AN52" s="352">
        <v>12035</v>
      </c>
      <c r="AO52" s="353">
        <v>-31.2</v>
      </c>
      <c r="AP52" s="354">
        <v>29239</v>
      </c>
      <c r="AQ52" s="355">
        <v>8.8000000000000007</v>
      </c>
      <c r="AR52" s="356">
        <v>-40</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1480348</v>
      </c>
      <c r="AN53" s="344">
        <v>22001</v>
      </c>
      <c r="AO53" s="345">
        <v>-28.1</v>
      </c>
      <c r="AP53" s="346">
        <v>66255</v>
      </c>
      <c r="AQ53" s="347">
        <v>3.6</v>
      </c>
      <c r="AR53" s="348">
        <v>-31.7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839147</v>
      </c>
      <c r="AN54" s="352">
        <v>12472</v>
      </c>
      <c r="AO54" s="353">
        <v>3.6</v>
      </c>
      <c r="AP54" s="354">
        <v>31822</v>
      </c>
      <c r="AQ54" s="355">
        <v>8.8000000000000007</v>
      </c>
      <c r="AR54" s="356">
        <v>-5.2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2439908</v>
      </c>
      <c r="AN55" s="344">
        <v>36039</v>
      </c>
      <c r="AO55" s="345">
        <v>63.8</v>
      </c>
      <c r="AP55" s="346">
        <v>54227</v>
      </c>
      <c r="AQ55" s="347">
        <v>-18.2</v>
      </c>
      <c r="AR55" s="348">
        <v>82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1480017</v>
      </c>
      <c r="AN56" s="352">
        <v>21861</v>
      </c>
      <c r="AO56" s="353">
        <v>75.3</v>
      </c>
      <c r="AP56" s="354">
        <v>29694</v>
      </c>
      <c r="AQ56" s="355">
        <v>-6.7</v>
      </c>
      <c r="AR56" s="356">
        <v>82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3446233</v>
      </c>
      <c r="AN57" s="344">
        <v>50478</v>
      </c>
      <c r="AO57" s="345">
        <v>40.1</v>
      </c>
      <c r="AP57" s="346">
        <v>57295</v>
      </c>
      <c r="AQ57" s="347">
        <v>5.7</v>
      </c>
      <c r="AR57" s="348">
        <v>34.4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2540508</v>
      </c>
      <c r="AN58" s="352">
        <v>37212</v>
      </c>
      <c r="AO58" s="353">
        <v>70.2</v>
      </c>
      <c r="AP58" s="354">
        <v>32771</v>
      </c>
      <c r="AQ58" s="355">
        <v>10.4</v>
      </c>
      <c r="AR58" s="356">
        <v>59.8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4851111</v>
      </c>
      <c r="AN59" s="344">
        <v>70426</v>
      </c>
      <c r="AO59" s="345">
        <v>39.5</v>
      </c>
      <c r="AP59" s="346">
        <v>54110</v>
      </c>
      <c r="AQ59" s="347">
        <v>-5.6</v>
      </c>
      <c r="AR59" s="348">
        <v>45.1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3439427</v>
      </c>
      <c r="AN60" s="352">
        <v>49932</v>
      </c>
      <c r="AO60" s="353">
        <v>34.200000000000003</v>
      </c>
      <c r="AP60" s="354">
        <v>30620</v>
      </c>
      <c r="AQ60" s="355">
        <v>-6.6</v>
      </c>
      <c r="AR60" s="356">
        <v>40.799999999999997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2852319</v>
      </c>
      <c r="AN61" s="359">
        <v>41908</v>
      </c>
      <c r="AO61" s="360">
        <v>25.9</v>
      </c>
      <c r="AP61" s="361">
        <v>59169</v>
      </c>
      <c r="AQ61" s="362">
        <v>2.2000000000000002</v>
      </c>
      <c r="AR61" s="348">
        <v>23.7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1820636</v>
      </c>
      <c r="AN62" s="352">
        <v>26702</v>
      </c>
      <c r="AO62" s="353">
        <v>30.4</v>
      </c>
      <c r="AP62" s="354">
        <v>30829</v>
      </c>
      <c r="AQ62" s="355">
        <v>2.9</v>
      </c>
      <c r="AR62" s="356">
        <v>27.5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OwoM1r6m34DwKIe0j5q/1HSPkFYBEwDmu4HmrH8lReONLc8okAavE/cFbOAqH2EBZ88JBGjtdsA+jxuklcHTLQ==" saltValue="tcGfdSax+jZ6C7KrRnY8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IYg2c1UFxJlEzBhBuxDc6Ze1b886vavFlDnJLvdXBXyQE7HcNl3kFI0OtgxnBqh+51bCrOvOoIBG6RJHszp/g==" saltValue="yq1Kwb2I+FU2q+0LrC06D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4Za150MfiaHBbV4zpYlOI5vhXG68/Bxnr93he0u+A1hhuk0QiDj/6F0jpR8AJZucuE9nNAqCn5XmsWRHg2CJQ==" saltValue="cKlkZOP+YQCQeyJ62F+BE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12" t="s">
        <v>3</v>
      </c>
      <c r="D47" s="1212"/>
      <c r="E47" s="1213"/>
      <c r="F47" s="11">
        <v>7.29</v>
      </c>
      <c r="G47" s="12">
        <v>8.35</v>
      </c>
      <c r="H47" s="12">
        <v>8.4</v>
      </c>
      <c r="I47" s="12">
        <v>8.09</v>
      </c>
      <c r="J47" s="13">
        <v>7.76</v>
      </c>
    </row>
    <row r="48" spans="2:10" ht="57.75" customHeight="1">
      <c r="B48" s="14"/>
      <c r="C48" s="1214" t="s">
        <v>4</v>
      </c>
      <c r="D48" s="1214"/>
      <c r="E48" s="1215"/>
      <c r="F48" s="15">
        <v>3.47</v>
      </c>
      <c r="G48" s="16">
        <v>3.43</v>
      </c>
      <c r="H48" s="16">
        <v>3.53</v>
      </c>
      <c r="I48" s="16">
        <v>3.45</v>
      </c>
      <c r="J48" s="17">
        <v>3.08</v>
      </c>
    </row>
    <row r="49" spans="2:10" ht="57.75" customHeight="1" thickBot="1">
      <c r="B49" s="18"/>
      <c r="C49" s="1216" t="s">
        <v>5</v>
      </c>
      <c r="D49" s="1216"/>
      <c r="E49" s="1217"/>
      <c r="F49" s="19">
        <v>1.02</v>
      </c>
      <c r="G49" s="20">
        <v>0.88</v>
      </c>
      <c r="H49" s="20">
        <v>0.39</v>
      </c>
      <c r="I49" s="20" t="s">
        <v>556</v>
      </c>
      <c r="J49" s="21" t="s">
        <v>557</v>
      </c>
    </row>
    <row r="50" spans="2:10" ht="13.5" customHeight="1"/>
    <row r="51" spans="2:10" ht="13.5" hidden="1" customHeight="1"/>
    <row r="52" spans="2:10" ht="13.5" hidden="1" customHeight="1"/>
    <row r="53" spans="2:10" ht="13.5" hidden="1" customHeight="1"/>
  </sheetData>
  <sheetProtection algorithmName="SHA-512" hashValue="ATiMS+84QjKOKRFXI/ukgo4QjYJP1IGpJ0jkHMpiZL3sdXfgMbyAfKCNCFdIVS0i5dtDbIUPIpMaW5v7Oqv7Vw==" saltValue="umsWAL1tM3VqFoJakb/xJ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cp:lastModifiedBy>
  <cp:lastPrinted>2019-10-31T01:51:18Z</cp:lastPrinted>
  <dcterms:modified xsi:type="dcterms:W3CDTF">2019-10-31T01:51:21Z</dcterms:modified>
</cp:coreProperties>
</file>