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2\財政課\財政Ｇ\02_決算\決算統計\財政状況資料集\平成２９年度\20通知・作成・提出・公表\20191021追加分\【財政状況資料集】_252042_近江八幡市_201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12" l="1"/>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<sst xmlns="http://schemas.openxmlformats.org/spreadsheetml/2006/main" count="1155" uniqueCount="602">
  <si>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</si>
  <si>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</si>
  <si>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</si>
  <si>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</si>
  <si>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</si>
  <si>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</si>
  <si>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</si>
  <si>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</si>
  <si>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</si>
  <si>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</si>
  <si>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</si>
  <si>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</si>
  <si>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</si>
  <si>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</si>
  <si>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</si>
  <si>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</si>
  <si>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</si>
  <si>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</si>
  <si>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</si>
  <si>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</si>
  <si>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</si>
  <si>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</si>
  <si>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</si>
  <si>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</si>
  <si>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</si>
  <si>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</si>
  <si>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</si>
  <si>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</si>
  <si>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</si>
  <si>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</si>
  <si>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</si>
  <si>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</si>
  <si>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</si>
  <si>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</si>
  <si>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</si>
  <si>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</si>
  <si>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</si>
  <si>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</si>
  <si>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</si>
  <si>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</si>
  <si>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</si>
  <si>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</si>
  <si>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</si>
  <si>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</si>
  <si>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</si>
  <si>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</si>
  <si>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</si>
  <si>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</si>
  <si>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</si>
  <si>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</si>
  <si>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</si>
  <si>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</si>
  <si>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</si>
  <si>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</si>
  <si>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</si>
  <si>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</si>
  <si>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</si>
  <si>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</si>
  <si>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</si>
  <si>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</si>
  <si>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</si>
  <si>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</si>
  <si>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</si>
  <si>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</si>
  <si>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</si>
  <si>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</si>
  <si>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</si>
  <si>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</si>
  <si>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</si>
  <si>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</si>
  <si>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</si>
  <si>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</si>
  <si>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</si>
  <si>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</si>
  <si>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</si>
  <si>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</si>
  <si>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</si>
  <si>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</si>
  <si>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</si>
  <si>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</si>
  <si>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</si>
  <si>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</si>
  <si>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</si>
  <si>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</si>
  <si>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</si>
  <si>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</si>
  <si>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</si>
  <si>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</si>
  <si>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</si>
  <si>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</si>
  <si>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</si>
  <si>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</si>
  <si>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</si>
  <si>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</si>
  <si>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</si>
  <si>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</si>
  <si>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</si>
  <si>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</si>
  <si>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</si>
  <si>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</si>
  <si>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</si>
  <si>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</si>
  <si>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</si>
  <si>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</si>
  <si>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</si>
  <si>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</si>
  <si>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</si>
  <si>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</si>
  <si>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</si>
  <si>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</si>
  <si>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</si>
  <si>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</si>
  <si>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</si>
  <si>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</si>
  <si>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</si>
  <si>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</si>
  <si>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</si>
  <si>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</si>
  <si>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</si>
  <si>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</si>
  <si>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</si>
  <si>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</si>
  <si>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</si>
  <si>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</si>
  <si>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</si>
  <si>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</si>
  <si>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</si>
  <si>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</si>
  <si>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</si>
  <si>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</si>
  <si>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</si>
  <si>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</si>
  <si>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</si>
  <si>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</si>
  <si>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</si>
  <si>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</si>
  <si>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</si>
  <si>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</si>
  <si>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</si>
  <si>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</si>
  <si>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</si>
  <si>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</si>
  <si>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</si>
  <si>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</si>
  <si>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</si>
  <si>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</si>
  <si>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</si>
  <si>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</si>
  <si>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</si>
  <si>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</si>
  <si>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</si>
  <si>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</si>
  <si>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</si>
  <si>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</si>
  <si>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</si>
  <si>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</si>
  <si>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</si>
  <si>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</si>
  <si>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</si>
  <si>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</si>
  <si>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</si>
  <si>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</si>
  <si>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</si>
  <si>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</si>
  <si>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</si>
  <si>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</si>
  <si>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</si>
  <si>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</si>
  <si>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</si>
  <si>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</si>
  <si>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</si>
  <si>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</si>
  <si>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</si>
  <si>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</si>
  <si>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</si>
  <si>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</si>
  <si>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</si>
  <si>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</si>
  <si>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</si>
  <si>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</si>
  <si>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</si>
  <si>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</si>
  <si>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</si>
  <si>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</si>
  <si>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</si>
  <si>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</si>
  <si>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</si>
  <si>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</si>
  <si>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</si>
  <si>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</si>
  <si>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</si>
  <si>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</si>
  <si>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</si>
  <si>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</si>
  <si>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</si>
  <si>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</si>
  <si>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</si>
  <si>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</si>
  <si>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</si>
  <si>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</si>
  <si>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</si>
  <si>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</si>
  <si>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</si>
  <si>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滋賀県近江八幡市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</si>
  <si>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</si>
  <si>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</si>
  <si>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</si>
  <si>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</si>
  <si>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</si>
  <si>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</si>
  <si>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</si>
  <si>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</si>
  <si>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</si>
  <si>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</si>
  <si>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</si>
  <si>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</si>
  <si>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</si>
  <si>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</si>
  <si>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</si>
  <si>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</si>
  <si>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</si>
  <si>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</si>
  <si>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</si>
  <si>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</si>
  <si>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</si>
  <si>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</si>
  <si>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</si>
  <si>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</si>
  <si>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</si>
  <si>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</si>
  <si>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</si>
  <si>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</si>
  <si>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</si>
  <si>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</si>
  <si>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</si>
  <si>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</si>
  <si>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</si>
  <si>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</si>
  <si>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</si>
  <si>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</si>
  <si>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</si>
  <si>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</si>
  <si>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</si>
  <si>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</si>
  <si>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</si>
  <si>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</si>
  <si>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</si>
  <si>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</si>
  <si>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</si>
  <si>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</si>
  <si>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</si>
  <si>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</si>
  <si>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</si>
  <si>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</si>
  <si>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</si>
  <si>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</si>
  <si>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</si>
  <si>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</si>
  <si>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</si>
  <si>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</si>
  <si>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</si>
  <si>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</si>
  <si>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</si>
  <si>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</si>
  <si>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</si>
  <si>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</si>
  <si>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</si>
  <si>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</si>
  <si>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</si>
  <si>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</si>
  <si>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</si>
  <si>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</si>
  <si>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</si>
  <si>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</si>
  <si>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</si>
  <si>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</si>
  <si>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</si>
  <si>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</si>
  <si>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</si>
  <si>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</si>
  <si>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</si>
  <si>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</si>
  <si>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</si>
  <si>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</si>
  <si>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</si>
  <si>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</si>
  <si>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</si>
  <si>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</si>
  <si>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</si>
  <si>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</si>
  <si>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</si>
  <si>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</si>
  <si>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</si>
  <si>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</si>
  <si>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</si>
  <si>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</si>
  <si>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</si>
  <si>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</si>
  <si>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</si>
  <si>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</si>
  <si>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</si>
  <si>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</si>
  <si>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</si>
  <si>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</si>
  <si>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</si>
  <si>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</si>
  <si>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</si>
  <si>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</si>
  <si>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</si>
  <si>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</si>
  <si>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</si>
  <si>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</si>
  <si>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</si>
  <si>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</si>
  <si>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</si>
  <si>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</si>
  <si>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</si>
  <si>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</si>
  <si>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</si>
  <si>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</si>
  <si>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</si>
  <si>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</si>
  <si>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</si>
  <si>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</si>
  <si>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</si>
  <si>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</si>
  <si>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</si>
  <si>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</si>
  <si>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</si>
  <si>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</si>
  <si>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</si>
  <si>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</si>
  <si>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</si>
  <si>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</si>
  <si>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</si>
  <si>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</si>
  <si>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</si>
  <si>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</si>
  <si>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</si>
  <si>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</si>
  <si>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</si>
  <si>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</si>
  <si>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</si>
  <si>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</si>
  <si>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</si>
  <si>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</si>
  <si>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</si>
  <si>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</si>
  <si>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</si>
  <si>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</si>
  <si>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</si>
  <si>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</si>
  <si>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</si>
  <si>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滋賀県近江八幡市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</si>
  <si>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</si>
  <si>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</si>
  <si>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</si>
  <si>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</si>
  <si>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</si>
  <si>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</si>
  <si>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</si>
  <si>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</si>
  <si>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</si>
  <si>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</si>
  <si>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</si>
  <si>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</si>
  <si>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</si>
  <si>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</si>
  <si>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</si>
  <si>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</si>
  <si>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</si>
  <si>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</si>
  <si>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</si>
  <si>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</si>
  <si>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</si>
  <si>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</si>
  <si>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</si>
  <si>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</si>
  <si>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</si>
  <si>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</si>
  <si>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</si>
  <si>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</si>
  <si>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</si>
  <si>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</si>
  <si>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</si>
  <si>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</si>
  <si>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</si>
  <si>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</si>
  <si>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</si>
  <si>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</si>
  <si>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</si>
  <si>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</si>
  <si>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</si>
  <si>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</si>
  <si>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</si>
  <si>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</si>
  <si>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</si>
  <si>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</si>
  <si>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</si>
  <si>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</si>
  <si>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</si>
  <si>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</si>
  <si>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</si>
  <si>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</si>
  <si>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</si>
  <si>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</si>
  <si>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</si>
  <si>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</si>
  <si>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</si>
  <si>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</si>
  <si>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</si>
  <si>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</si>
  <si>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</si>
  <si>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</si>
  <si>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</si>
  <si>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</si>
  <si>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</si>
  <si>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</si>
  <si>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</si>
  <si>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</si>
  <si>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</si>
  <si>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</si>
  <si>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</si>
  <si>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</si>
  <si>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</si>
  <si>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</si>
  <si>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</si>
  <si>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</si>
  <si>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</si>
  <si>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</si>
  <si>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</si>
  <si>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</si>
  <si>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</si>
  <si>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</si>
  <si>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</si>
  <si>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</si>
  <si>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</si>
  <si>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</si>
  <si>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</si>
  <si>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</si>
  <si>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</si>
  <si>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</si>
  <si>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</si>
  <si>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</si>
  <si>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</si>
  <si>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</si>
  <si>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</si>
  <si>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</si>
  <si>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</si>
  <si>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</si>
  <si>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</si>
  <si>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</si>
  <si>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</si>
  <si>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</si>
  <si>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</si>
  <si>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</si>
  <si>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</si>
  <si>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</si>
  <si>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</si>
  <si>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</si>
  <si>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</si>
  <si>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</si>
  <si>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</si>
  <si>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</si>
  <si>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</si>
  <si>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</si>
  <si>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</si>
  <si>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</si>
  <si>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</si>
  <si>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</si>
  <si>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</si>
  <si>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</si>
  <si>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</si>
  <si>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</si>
  <si>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</si>
  <si>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</si>
  <si>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</si>
  <si>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</si>
  <si>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</si>
  <si>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</si>
  <si>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</si>
  <si>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</si>
  <si>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</si>
  <si>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</si>
  <si>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</si>
  <si>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</si>
  <si>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</si>
  <si>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</si>
  <si>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</si>
  <si>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</si>
  <si>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</si>
  <si>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</si>
  <si>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</si>
  <si>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</si>
  <si>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</si>
  <si>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</si>
  <si>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</si>
  <si>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</si>
  <si>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</si>
  <si>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</si>
  <si>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</si>
  <si>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</si>
  <si>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</si>
  <si>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</si>
  <si>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</si>
  <si>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</si>
  <si>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</si>
  <si>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</si>
  <si>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</si>
  <si>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</si>
  <si>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</si>
  <si>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</si>
  <si>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</si>
  <si>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</si>
  <si>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</si>
  <si>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</si>
  <si>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</si>
  <si>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</si>
  <si>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</si>
  <si>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</si>
  <si>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</si>
  <si>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</si>
  <si>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</si>
  <si>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</si>
  <si>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</si>
  <si>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</si>
  <si>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</si>
  <si>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</si>
  <si>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</si>
  <si>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</si>
  <si>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</si>
  <si>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</si>
  <si>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</si>
  <si>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</si>
  <si>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</si>
  <si>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</si>
  <si>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</si>
  <si>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</si>
  <si>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</si>
  <si>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</si>
  <si>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</si>
  <si>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</si>
  <si>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</si>
  <si>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</si>
  <si>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</si>
  <si>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</si>
  <si>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</si>
  <si>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</si>
  <si>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</si>
  <si>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2.07</t>
  </si>
  <si>
    <t>▲ 8.63</t>
  </si>
  <si>
    <t>病院事業会計</t>
  </si>
  <si>
    <t>水道事業会計</t>
  </si>
  <si>
    <t>一般会計</t>
  </si>
  <si>
    <t>国民健康保険特別会計</t>
  </si>
  <si>
    <t>介護保険事業（保険事業勘定）特別会計</t>
  </si>
  <si>
    <t>下水道事業会計</t>
  </si>
  <si>
    <t>後期高齢者医療特別会計</t>
  </si>
  <si>
    <t>文化会館事業特別会計</t>
  </si>
  <si>
    <t>その他会計（赤字）</t>
  </si>
  <si>
    <t>その他会計（黒字）</t>
  </si>
  <si>
    <t>公共施設等整備基金</t>
    <rPh sb="0" eb="2">
      <t>コウキョウ</t>
    </rPh>
    <rPh sb="2" eb="4">
      <t>シセツ</t>
    </rPh>
    <rPh sb="4" eb="5">
      <t>トウ</t>
    </rPh>
    <rPh sb="5" eb="7">
      <t>セイビ</t>
    </rPh>
    <rPh sb="7" eb="9">
      <t>キキン</t>
    </rPh>
    <phoneticPr fontId="11"/>
  </si>
  <si>
    <t>ふるさと応援基金</t>
    <rPh sb="4" eb="6">
      <t>オウエン</t>
    </rPh>
    <rPh sb="6" eb="8">
      <t>キキン</t>
    </rPh>
    <phoneticPr fontId="11"/>
  </si>
  <si>
    <t>職員退職手当基金</t>
    <rPh sb="0" eb="2">
      <t>ショクイン</t>
    </rPh>
    <rPh sb="2" eb="4">
      <t>タイショク</t>
    </rPh>
    <rPh sb="4" eb="6">
      <t>テアテ</t>
    </rPh>
    <rPh sb="6" eb="8">
      <t>キキン</t>
    </rPh>
    <phoneticPr fontId="11"/>
  </si>
  <si>
    <t>地域福祉基金</t>
    <rPh sb="0" eb="2">
      <t>チイキ</t>
    </rPh>
    <rPh sb="2" eb="4">
      <t>フクシ</t>
    </rPh>
    <rPh sb="4" eb="6">
      <t>キキン</t>
    </rPh>
    <phoneticPr fontId="11"/>
  </si>
  <si>
    <t>ふるさと創生基金</t>
    <rPh sb="4" eb="6">
      <t>ソウセイ</t>
    </rPh>
    <rPh sb="6" eb="8">
      <t>キキン</t>
    </rPh>
    <phoneticPr fontId="11"/>
  </si>
  <si>
    <t>-</t>
    <phoneticPr fontId="2"/>
  </si>
  <si>
    <t>滋賀県市町村職員研修センター</t>
    <rPh sb="0" eb="3">
      <t>シガケン</t>
    </rPh>
    <rPh sb="3" eb="6">
      <t>シチョウソン</t>
    </rPh>
    <rPh sb="6" eb="8">
      <t>ショクイン</t>
    </rPh>
    <rPh sb="8" eb="10">
      <t>ケンシュウ</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</si>
  <si>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</si>
  <si>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ハートランド推進財団</t>
    <rPh sb="6" eb="8">
      <t>スイシン</t>
    </rPh>
    <rPh sb="8" eb="10">
      <t>ザイダン</t>
    </rPh>
    <phoneticPr fontId="2"/>
  </si>
  <si>
    <t>近江八幡市国際協会</t>
    <rPh sb="0" eb="5">
      <t>オウミハチマンシ</t>
    </rPh>
    <rPh sb="5" eb="7">
      <t>コクサイ</t>
    </rPh>
    <rPh sb="7" eb="9">
      <t>キョウカイ</t>
    </rPh>
    <phoneticPr fontId="2"/>
  </si>
  <si>
    <t>近江八幡地域勤労者福祉サービスセンター</t>
    <rPh sb="0" eb="4">
      <t>オウミハチマン</t>
    </rPh>
    <rPh sb="4" eb="6">
      <t>チイキ</t>
    </rPh>
    <rPh sb="6" eb="9">
      <t>キンロウシャ</t>
    </rPh>
    <rPh sb="9" eb="11">
      <t>フクシ</t>
    </rPh>
    <phoneticPr fontId="2"/>
  </si>
  <si>
    <t>安土町文芸の郷振興事業団</t>
    <rPh sb="0" eb="3">
      <t>アヅチチョウ</t>
    </rPh>
    <rPh sb="3" eb="5">
      <t>ブンゲイ</t>
    </rPh>
    <rPh sb="6" eb="7">
      <t>サト</t>
    </rPh>
    <rPh sb="7" eb="9">
      <t>シンコウ</t>
    </rPh>
    <rPh sb="9" eb="12">
      <t>ジギョウダン</t>
    </rPh>
    <phoneticPr fontId="2"/>
  </si>
  <si>
    <t>まっせ</t>
    <phoneticPr fontId="2"/>
  </si>
  <si>
    <t>-</t>
    <phoneticPr fontId="2"/>
  </si>
  <si>
    <t>-</t>
    <phoneticPr fontId="2"/>
  </si>
  <si>
    <t>-</t>
    <phoneticPr fontId="2"/>
  </si>
  <si>
    <t>-</t>
    <phoneticPr fontId="2"/>
  </si>
  <si>
    <t>-</t>
    <phoneticPr fontId="2"/>
  </si>
  <si>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</si>
  <si>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</si>
  <si>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t>
    <phoneticPr fontId="2"/>
  </si>
  <si>
    <t>-</t>
    <phoneticPr fontId="2"/>
  </si>
  <si>
    <t>-</t>
    <phoneticPr fontId="2"/>
  </si>
  <si>
    <t>-</t>
    <phoneticPr fontId="2"/>
  </si>
  <si>
    <t>-</t>
    <phoneticPr fontId="2"/>
  </si>
  <si>
    <t>-</t>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</si>
  <si>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</si>
  <si>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</si>
  <si>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</si>
  <si>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</si>
  <si>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</si>
  <si>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</si>
  <si>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将来負担比率については、交付税措置のない市債及び低い市債の発行を抑制し、地方債残高の減少を図っており、良好な状態にあることから算定数値はなしを維持しています。
（※算定数値なしの場合グラフに反映しません。）
有形固定資産減価償却率については５４．０％で平均値より良好な比率となっていますが、耐用年数を経過して使用されている資産もあります。耐用年数を経過して使用されている資産につきましては、将来負担比率を考慮し、更新していく必要があります。</t>
    <rPh sb="0" eb="2">
      <t>ショウライ</t>
    </rPh>
    <rPh sb="2" eb="4">
      <t>フタン</t>
    </rPh>
    <rPh sb="4" eb="6">
      <t>ヒリツ</t>
    </rPh>
    <rPh sb="12" eb="15">
      <t>コウフゼイ</t>
    </rPh>
    <rPh sb="15" eb="17">
      <t>ソチ</t>
    </rPh>
    <rPh sb="20" eb="22">
      <t>シサイ</t>
    </rPh>
    <rPh sb="22" eb="23">
      <t>オヨ</t>
    </rPh>
    <rPh sb="24" eb="25">
      <t>ヒク</t>
    </rPh>
    <rPh sb="26" eb="28">
      <t>シサイ</t>
    </rPh>
    <rPh sb="29" eb="31">
      <t>ハッコウ</t>
    </rPh>
    <rPh sb="32" eb="34">
      <t>ヨクセイ</t>
    </rPh>
    <rPh sb="36" eb="39">
      <t>チホウサイ</t>
    </rPh>
    <rPh sb="39" eb="41">
      <t>ザンダカ</t>
    </rPh>
    <rPh sb="42" eb="44">
      <t>ゲンショウ</t>
    </rPh>
    <rPh sb="45" eb="46">
      <t>ハカ</t>
    </rPh>
    <rPh sb="51" eb="53">
      <t>リョウコウ</t>
    </rPh>
    <rPh sb="54" eb="56">
      <t>ジョウタイ</t>
    </rPh>
    <rPh sb="71" eb="73">
      <t>イジ</t>
    </rPh>
    <rPh sb="104" eb="106">
      <t>ユウケイ</t>
    </rPh>
    <rPh sb="106" eb="108">
      <t>コテイ</t>
    </rPh>
    <rPh sb="108" eb="110">
      <t>シサン</t>
    </rPh>
    <rPh sb="110" eb="112">
      <t>ゲンカ</t>
    </rPh>
    <rPh sb="112" eb="114">
      <t>ショウキャク</t>
    </rPh>
    <rPh sb="114" eb="115">
      <t>リツ</t>
    </rPh>
    <rPh sb="126" eb="128">
      <t>ヘイキン</t>
    </rPh>
    <rPh sb="128" eb="129">
      <t>チ</t>
    </rPh>
    <rPh sb="131" eb="133">
      <t>リョウコウ</t>
    </rPh>
    <rPh sb="134" eb="136">
      <t>ヒリツ</t>
    </rPh>
    <rPh sb="145" eb="147">
      <t>タイヨウ</t>
    </rPh>
    <rPh sb="147" eb="149">
      <t>ネンスウ</t>
    </rPh>
    <rPh sb="150" eb="152">
      <t>ケイカ</t>
    </rPh>
    <rPh sb="154" eb="156">
      <t>シヨウ</t>
    </rPh>
    <rPh sb="161" eb="163">
      <t>シサン</t>
    </rPh>
    <rPh sb="169" eb="171">
      <t>タイヨウ</t>
    </rPh>
    <rPh sb="171" eb="173">
      <t>ネンスウ</t>
    </rPh>
    <rPh sb="174" eb="176">
      <t>ケイカ</t>
    </rPh>
    <rPh sb="178" eb="180">
      <t>シヨウ</t>
    </rPh>
    <rPh sb="185" eb="187">
      <t>シサン</t>
    </rPh>
    <rPh sb="195" eb="197">
      <t>ショウライ</t>
    </rPh>
    <rPh sb="197" eb="199">
      <t>フタン</t>
    </rPh>
    <rPh sb="199" eb="201">
      <t>ヒリツ</t>
    </rPh>
    <rPh sb="202" eb="204">
      <t>コウリョ</t>
    </rPh>
    <rPh sb="206" eb="208">
      <t>コウシン</t>
    </rPh>
    <rPh sb="212" eb="214">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</si>
  <si>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</si>
  <si>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</si>
  <si>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</si>
  <si>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</si>
  <si>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</si>
  <si>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</si>
  <si>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</si>
  <si>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これまでの新規市債発行の抑制や低金利への借換効果などにより、単年度の比率が低下し、実質公債費比率は低下し、将来負担比率は算定数値なしを維持しています。（※算定数値なしの場合グラフに反映しません。）
また本市の「中期財政計画」の見通しでも実質公債費比率については令和５年度まで減少傾向となっています。地方交付税措置のない市債の発行見送りや繰上償還の実施による、公債費の抑制に取り組むとともに、市債発行額が抑えられるよう、償還方法を検討し、特定財源の確保や事業内容の検討など、合理的かつ経済的な事業実施に努めていきます。</t>
    <rPh sb="5" eb="7">
      <t>シンキ</t>
    </rPh>
    <rPh sb="7" eb="9">
      <t>シサイ</t>
    </rPh>
    <rPh sb="9" eb="11">
      <t>ハッコウ</t>
    </rPh>
    <rPh sb="12" eb="14">
      <t>ヨクセイ</t>
    </rPh>
    <rPh sb="15" eb="18">
      <t>テイキンリ</t>
    </rPh>
    <rPh sb="20" eb="22">
      <t>カリカエ</t>
    </rPh>
    <rPh sb="22" eb="24">
      <t>コウカ</t>
    </rPh>
    <rPh sb="30" eb="33">
      <t>タンネンド</t>
    </rPh>
    <rPh sb="34" eb="36">
      <t>ヒリツ</t>
    </rPh>
    <rPh sb="37" eb="39">
      <t>テイカ</t>
    </rPh>
    <rPh sb="41" eb="43">
      <t>ジッシツ</t>
    </rPh>
    <rPh sb="43" eb="46">
      <t>コウサイヒ</t>
    </rPh>
    <rPh sb="46" eb="48">
      <t>ヒリツ</t>
    </rPh>
    <rPh sb="49" eb="51">
      <t>テイカ</t>
    </rPh>
    <rPh sb="53" eb="55">
      <t>ショウライ</t>
    </rPh>
    <rPh sb="55" eb="57">
      <t>フタン</t>
    </rPh>
    <rPh sb="57" eb="59">
      <t>ヒリツ</t>
    </rPh>
    <rPh sb="60" eb="62">
      <t>サンテイ</t>
    </rPh>
    <rPh sb="62" eb="64">
      <t>スウチ</t>
    </rPh>
    <rPh sb="67" eb="69">
      <t>イジ</t>
    </rPh>
    <rPh sb="105" eb="107">
      <t>チュウキ</t>
    </rPh>
    <rPh sb="107" eb="109">
      <t>ザイセイ</t>
    </rPh>
    <rPh sb="109" eb="111">
      <t>ケイカク</t>
    </rPh>
    <rPh sb="113" eb="115">
      <t>ミトオ</t>
    </rPh>
    <rPh sb="118" eb="120">
      <t>ジッシツ</t>
    </rPh>
    <rPh sb="120" eb="123">
      <t>コウサイヒ</t>
    </rPh>
    <rPh sb="123" eb="125">
      <t>ヒリツ</t>
    </rPh>
    <rPh sb="130" eb="131">
      <t>レイ</t>
    </rPh>
    <rPh sb="131" eb="132">
      <t>ワ</t>
    </rPh>
    <rPh sb="133" eb="135">
      <t>ネンド</t>
    </rPh>
    <rPh sb="137" eb="139">
      <t>ゲンショウ</t>
    </rPh>
    <rPh sb="139" eb="141">
      <t>ケイコウ</t>
    </rPh>
    <rPh sb="149" eb="151">
      <t>チホウ</t>
    </rPh>
    <rPh sb="151" eb="154">
      <t>コウフゼイ</t>
    </rPh>
    <rPh sb="154" eb="156">
      <t>ソチ</t>
    </rPh>
    <rPh sb="159" eb="161">
      <t>シサイ</t>
    </rPh>
    <rPh sb="162" eb="164">
      <t>ハッコウ</t>
    </rPh>
    <rPh sb="164" eb="166">
      <t>ミオク</t>
    </rPh>
    <rPh sb="168" eb="170">
      <t>クリアゲ</t>
    </rPh>
    <rPh sb="170" eb="172">
      <t>ショウカン</t>
    </rPh>
    <rPh sb="173" eb="175">
      <t>ジッシ</t>
    </rPh>
    <rPh sb="179" eb="182">
      <t>コウサイヒ</t>
    </rPh>
    <rPh sb="183" eb="185">
      <t>ヨクセイ</t>
    </rPh>
    <rPh sb="186" eb="187">
      <t>ト</t>
    </rPh>
    <rPh sb="188" eb="189">
      <t>ク</t>
    </rPh>
    <rPh sb="195" eb="197">
      <t>シサイ</t>
    </rPh>
    <rPh sb="197" eb="199">
      <t>ハッコウ</t>
    </rPh>
    <rPh sb="199" eb="200">
      <t>ガク</t>
    </rPh>
    <rPh sb="201" eb="202">
      <t>オサ</t>
    </rPh>
    <rPh sb="209" eb="211">
      <t>ショウカン</t>
    </rPh>
    <rPh sb="211" eb="213">
      <t>ホウホウ</t>
    </rPh>
    <rPh sb="214" eb="216">
      <t>ケントウ</t>
    </rPh>
    <rPh sb="218" eb="220">
      <t>トクテイ</t>
    </rPh>
    <rPh sb="220" eb="222">
      <t>ザイゲン</t>
    </rPh>
    <rPh sb="223" eb="225">
      <t>カクホ</t>
    </rPh>
    <rPh sb="226" eb="228">
      <t>ジギョウ</t>
    </rPh>
    <rPh sb="228" eb="230">
      <t>ナイヨウ</t>
    </rPh>
    <rPh sb="231" eb="233">
      <t>ケントウ</t>
    </rPh>
    <rPh sb="236" eb="239">
      <t>ゴウリテキ</t>
    </rPh>
    <rPh sb="241" eb="244">
      <t>ケイザイテキ</t>
    </rPh>
    <rPh sb="245" eb="247">
      <t>ジギョウ</t>
    </rPh>
    <rPh sb="247" eb="249">
      <t>ジッシ</t>
    </rPh>
    <rPh sb="250" eb="25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</si>
</sst>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0135-4BF7-8942-8297A50561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75796</c:v>
                </c:pt>
                <c:pt idx="1">
                  <c:v>65578</c:v>
                </c:pt>
                <c:pt idx="2">
                  <c:v>129756</c:v>
                </c:pt>
                <c:pt idx="3">
                  <c:v>65487</c:v>
                </c:pt>
                <c:pt idx="4">
                  <c:v>58068</c:v>
                </c:pt>
              </c:numCache>
            </c:numRef>
          </c:val>
          <c:smooth val="0"/>
          <c:extLst>
            <c:ext xmlns:c16="http://schemas.microsoft.com/office/drawing/2014/chart" uri="{C3380CC4-5D6E-409C-BE32-E72D297353CC}">
              <c16:uniqueId val="{00000001-0135-4BF7-8942-8297A50561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4.8899999999999997</c:v>
                </c:pt>
                <c:pt idx="1">
                  <c:v>3.17</c:v>
                </c:pt>
                <c:pt idx="2">
                  <c:v>3.65</c:v>
                </c:pt>
                <c:pt idx="3">
                  <c:v>2.92</c:v>
                </c:pt>
                <c:pt idx="4">
                  <c:v>2.87</c:v>
                </c:pt>
              </c:numCache>
            </c:numRef>
          </c:val>
          <c:extLst>
            <c:ext xmlns:c16="http://schemas.microsoft.com/office/drawing/2014/chart" uri="{C3380CC4-5D6E-409C-BE32-E72D297353CC}">
              <c16:uniqueId val="{00000000-721D-482B-AB37-6139BCD20F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30.65</c:v>
                </c:pt>
                <c:pt idx="1">
                  <c:v>30.33</c:v>
                </c:pt>
                <c:pt idx="2">
                  <c:v>30.07</c:v>
                </c:pt>
                <c:pt idx="3">
                  <c:v>20.87</c:v>
                </c:pt>
                <c:pt idx="4">
                  <c:v>21.43</c:v>
                </c:pt>
              </c:numCache>
            </c:numRef>
          </c:val>
          <c:extLst>
            <c:ext xmlns:c16="http://schemas.microsoft.com/office/drawing/2014/chart" uri="{C3380CC4-5D6E-409C-BE32-E72D297353CC}">
              <c16:uniqueId val="{00000001-721D-482B-AB37-6139BCD20F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2.38</c:v>
                </c:pt>
                <c:pt idx="1">
                  <c:v>-2.0699999999999998</c:v>
                </c:pt>
                <c:pt idx="2">
                  <c:v>1.7</c:v>
                </c:pt>
                <c:pt idx="3">
                  <c:v>-8.6300000000000008</c:v>
                </c:pt>
                <c:pt idx="4">
                  <c:v>0.62</c:v>
                </c:pt>
              </c:numCache>
            </c:numRef>
          </c:val>
          <c:smooth val="0"/>
          <c:extLst>
            <c:ext xmlns:c16="http://schemas.microsoft.com/office/drawing/2014/chart" uri="{C3380CC4-5D6E-409C-BE32-E72D297353CC}">
              <c16:uniqueId val="{00000002-721D-482B-AB37-6139BCD20F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0.18</c:v>
                </c:pt>
                <c:pt idx="4">
                  <c:v>#N/A</c:v>
                </c:pt>
                <c:pt idx="5">
                  <c:v>0.22</c:v>
                </c:pt>
                <c:pt idx="6">
                  <c:v>#N/A</c:v>
                </c:pt>
                <c:pt idx="7">
                  <c:v>0.57999999999999996</c:v>
                </c:pt>
                <c:pt idx="8">
                  <c:v>#N/A</c:v>
                </c:pt>
                <c:pt idx="9">
                  <c:v>0</c:v>
                </c:pt>
              </c:numCache>
            </c:numRef>
          </c:val>
          <c:extLst>
            <c:ext xmlns:c16="http://schemas.microsoft.com/office/drawing/2014/chart" uri="{C3380CC4-5D6E-409C-BE32-E72D297353CC}">
              <c16:uniqueId val="{00000000-FAEC-4DD5-A6DD-CBB237228C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EC-4DD5-A6DD-CBB237228CC2}"/>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EC-4DD5-A6DD-CBB237228CC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0.12</c:v>
                </c:pt>
                <c:pt idx="4">
                  <c:v>#N/A</c:v>
                </c:pt>
                <c:pt idx="5">
                  <c:v>0.12</c:v>
                </c:pt>
                <c:pt idx="6">
                  <c:v>#N/A</c:v>
                </c:pt>
                <c:pt idx="7">
                  <c:v>0.13</c:v>
                </c:pt>
                <c:pt idx="8">
                  <c:v>#N/A</c:v>
                </c:pt>
                <c:pt idx="9">
                  <c:v>0.13</c:v>
                </c:pt>
              </c:numCache>
            </c:numRef>
          </c:val>
          <c:extLst>
            <c:ext xmlns:c16="http://schemas.microsoft.com/office/drawing/2014/chart" uri="{C3380CC4-5D6E-409C-BE32-E72D297353CC}">
              <c16:uniqueId val="{00000003-FAEC-4DD5-A6DD-CBB237228CC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c:ext xmlns:c16="http://schemas.microsoft.com/office/drawing/2014/chart" uri="{C3380CC4-5D6E-409C-BE32-E72D297353CC}">
              <c16:uniqueId val="{00000004-FAEC-4DD5-A6DD-CBB237228CC2}"/>
            </c:ext>
          </c:extLst>
        </c:ser>
        <c:ser>
          <c:idx val="5"/>
          <c:order val="5"/>
          <c:tx>
            <c:strRef>
              <c:f>データシート!$A$32</c:f>
              <c:strCache>
                <c:ptCount val="1"/>
                <c:pt idx="0">
                  <c:v>介護保険事業（保険事業勘定）特別会計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0.78</c:v>
                </c:pt>
                <c:pt idx="6">
                  <c:v>#N/A</c:v>
                </c:pt>
                <c:pt idx="7">
                  <c:v>0.7</c:v>
                </c:pt>
                <c:pt idx="8">
                  <c:v>#N/A</c:v>
                </c:pt>
                <c:pt idx="9">
                  <c:v>1.18</c:v>
                </c:pt>
              </c:numCache>
            </c:numRef>
          </c:val>
          <c:extLst>
            <c:ext xmlns:c16="http://schemas.microsoft.com/office/drawing/2014/chart" uri="{C3380CC4-5D6E-409C-BE32-E72D297353CC}">
              <c16:uniqueId val="{00000005-FAEC-4DD5-A6DD-CBB237228CC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0.06</c:v>
                </c:pt>
                <c:pt idx="4">
                  <c:v>#N/A</c:v>
                </c:pt>
                <c:pt idx="5">
                  <c:v>7.0000000000000007E-2</c:v>
                </c:pt>
                <c:pt idx="6">
                  <c:v>#N/A</c:v>
                </c:pt>
                <c:pt idx="7">
                  <c:v>0.69</c:v>
                </c:pt>
                <c:pt idx="8">
                  <c:v>#N/A</c:v>
                </c:pt>
                <c:pt idx="9">
                  <c:v>1.42</c:v>
                </c:pt>
              </c:numCache>
            </c:numRef>
          </c:val>
          <c:extLst>
            <c:ext xmlns:c16="http://schemas.microsoft.com/office/drawing/2014/chart" uri="{C3380CC4-5D6E-409C-BE32-E72D297353CC}">
              <c16:uniqueId val="{00000006-FAEC-4DD5-A6DD-CBB237228CC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4.88</c:v>
                </c:pt>
                <c:pt idx="2">
                  <c:v>#N/A</c:v>
                </c:pt>
                <c:pt idx="3">
                  <c:v>3.16</c:v>
                </c:pt>
                <c:pt idx="4">
                  <c:v>#N/A</c:v>
                </c:pt>
                <c:pt idx="5">
                  <c:v>3.65</c:v>
                </c:pt>
                <c:pt idx="6">
                  <c:v>#N/A</c:v>
                </c:pt>
                <c:pt idx="7">
                  <c:v>2.91</c:v>
                </c:pt>
                <c:pt idx="8">
                  <c:v>#N/A</c:v>
                </c:pt>
                <c:pt idx="9">
                  <c:v>2.86</c:v>
                </c:pt>
              </c:numCache>
            </c:numRef>
          </c:val>
          <c:extLst>
            <c:ext xmlns:c16="http://schemas.microsoft.com/office/drawing/2014/chart" uri="{C3380CC4-5D6E-409C-BE32-E72D297353CC}">
              <c16:uniqueId val="{00000007-FAEC-4DD5-A6DD-CBB237228CC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9.64</c:v>
                </c:pt>
                <c:pt idx="2">
                  <c:v>#N/A</c:v>
                </c:pt>
                <c:pt idx="3">
                  <c:v>9.66</c:v>
                </c:pt>
                <c:pt idx="4">
                  <c:v>#N/A</c:v>
                </c:pt>
                <c:pt idx="5">
                  <c:v>9.91</c:v>
                </c:pt>
                <c:pt idx="6">
                  <c:v>#N/A</c:v>
                </c:pt>
                <c:pt idx="7">
                  <c:v>10.51</c:v>
                </c:pt>
                <c:pt idx="8">
                  <c:v>#N/A</c:v>
                </c:pt>
                <c:pt idx="9">
                  <c:v>11.09</c:v>
                </c:pt>
              </c:numCache>
            </c:numRef>
          </c:val>
          <c:extLst>
            <c:ext xmlns:c16="http://schemas.microsoft.com/office/drawing/2014/chart" uri="{C3380CC4-5D6E-409C-BE32-E72D297353CC}">
              <c16:uniqueId val="{00000008-FAEC-4DD5-A6DD-CBB237228CC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20.13</c:v>
                </c:pt>
                <c:pt idx="2">
                  <c:v>#N/A</c:v>
                </c:pt>
                <c:pt idx="3">
                  <c:v>23.99</c:v>
                </c:pt>
                <c:pt idx="4">
                  <c:v>#N/A</c:v>
                </c:pt>
                <c:pt idx="5">
                  <c:v>26.52</c:v>
                </c:pt>
                <c:pt idx="6">
                  <c:v>#N/A</c:v>
                </c:pt>
                <c:pt idx="7">
                  <c:v>27.84</c:v>
                </c:pt>
                <c:pt idx="8">
                  <c:v>#N/A</c:v>
                </c:pt>
                <c:pt idx="9">
                  <c:v>29.26</c:v>
                </c:pt>
              </c:numCache>
            </c:numRef>
          </c:val>
          <c:extLst>
            <c:ext xmlns:c16="http://schemas.microsoft.com/office/drawing/2014/chart" uri="{C3380CC4-5D6E-409C-BE32-E72D297353CC}">
              <c16:uniqueId val="{00000009-FAEC-4DD5-A6DD-CBB237228C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2916</c:v>
                </c:pt>
                <c:pt idx="5">
                  <c:v>3018</c:v>
                </c:pt>
                <c:pt idx="8">
                  <c:v>3065</c:v>
                </c:pt>
                <c:pt idx="11">
                  <c:v>3173</c:v>
                </c:pt>
                <c:pt idx="14">
                  <c:v>3091</c:v>
                </c:pt>
              </c:numCache>
            </c:numRef>
          </c:val>
          <c:extLst>
            <c:ext xmlns:c16="http://schemas.microsoft.com/office/drawing/2014/chart" uri="{C3380CC4-5D6E-409C-BE32-E72D297353CC}">
              <c16:uniqueId val="{00000000-E8AD-49C2-A947-3612D05333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AD-49C2-A947-3612D05333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AD-49C2-A947-3612D05333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99</c:v>
                </c:pt>
                <c:pt idx="3">
                  <c:v>108</c:v>
                </c:pt>
                <c:pt idx="6">
                  <c:v>111</c:v>
                </c:pt>
                <c:pt idx="9">
                  <c:v>109</c:v>
                </c:pt>
                <c:pt idx="12">
                  <c:v>79</c:v>
                </c:pt>
              </c:numCache>
            </c:numRef>
          </c:val>
          <c:extLst>
            <c:ext xmlns:c16="http://schemas.microsoft.com/office/drawing/2014/chart" uri="{C3380CC4-5D6E-409C-BE32-E72D297353CC}">
              <c16:uniqueId val="{00000003-E8AD-49C2-A947-3612D05333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1251</c:v>
                </c:pt>
                <c:pt idx="3">
                  <c:v>1372</c:v>
                </c:pt>
                <c:pt idx="6">
                  <c:v>1490</c:v>
                </c:pt>
                <c:pt idx="9">
                  <c:v>1459</c:v>
                </c:pt>
                <c:pt idx="12">
                  <c:v>1117</c:v>
                </c:pt>
              </c:numCache>
            </c:numRef>
          </c:val>
          <c:extLst>
            <c:ext xmlns:c16="http://schemas.microsoft.com/office/drawing/2014/chart" uri="{C3380CC4-5D6E-409C-BE32-E72D297353CC}">
              <c16:uniqueId val="{00000004-E8AD-49C2-A947-3612D05333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AD-49C2-A947-3612D05333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AD-49C2-A947-3612D05333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2204</c:v>
                </c:pt>
                <c:pt idx="3">
                  <c:v>2182</c:v>
                </c:pt>
                <c:pt idx="6">
                  <c:v>2018</c:v>
                </c:pt>
                <c:pt idx="9">
                  <c:v>2165</c:v>
                </c:pt>
                <c:pt idx="12">
                  <c:v>2406</c:v>
                </c:pt>
              </c:numCache>
            </c:numRef>
          </c:val>
          <c:extLst>
            <c:ext xmlns:c16="http://schemas.microsoft.com/office/drawing/2014/chart" uri="{C3380CC4-5D6E-409C-BE32-E72D297353CC}">
              <c16:uniqueId val="{00000007-E8AD-49C2-A947-3612D05333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638</c:v>
                </c:pt>
                <c:pt idx="2">
                  <c:v>#N/A</c:v>
                </c:pt>
                <c:pt idx="3">
                  <c:v>#N/A</c:v>
                </c:pt>
                <c:pt idx="4">
                  <c:v>644</c:v>
                </c:pt>
                <c:pt idx="5">
                  <c:v>#N/A</c:v>
                </c:pt>
                <c:pt idx="6">
                  <c:v>#N/A</c:v>
                </c:pt>
                <c:pt idx="7">
                  <c:v>554</c:v>
                </c:pt>
                <c:pt idx="8">
                  <c:v>#N/A</c:v>
                </c:pt>
                <c:pt idx="9">
                  <c:v>#N/A</c:v>
                </c:pt>
                <c:pt idx="10">
                  <c:v>560</c:v>
                </c:pt>
                <c:pt idx="11">
                  <c:v>#N/A</c:v>
                </c:pt>
                <c:pt idx="12">
                  <c:v>#N/A</c:v>
                </c:pt>
                <c:pt idx="13">
                  <c:v>511</c:v>
                </c:pt>
                <c:pt idx="14">
                  <c:v>#N/A</c:v>
                </c:pt>
              </c:numCache>
            </c:numRef>
          </c:val>
          <c:smooth val="0"/>
          <c:extLst>
            <c:ext xmlns:c16="http://schemas.microsoft.com/office/drawing/2014/chart" uri="{C3380CC4-5D6E-409C-BE32-E72D297353CC}">
              <c16:uniqueId val="{00000008-E8AD-49C2-A947-3612D05333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37293</c:v>
                </c:pt>
                <c:pt idx="5">
                  <c:v>38745</c:v>
                </c:pt>
                <c:pt idx="8">
                  <c:v>38582</c:v>
                </c:pt>
                <c:pt idx="11">
                  <c:v>38149</c:v>
                </c:pt>
                <c:pt idx="14">
                  <c:v>37741</c:v>
                </c:pt>
              </c:numCache>
            </c:numRef>
          </c:val>
          <c:extLst>
            <c:ext xmlns:c16="http://schemas.microsoft.com/office/drawing/2014/chart" uri="{C3380CC4-5D6E-409C-BE32-E72D297353CC}">
              <c16:uniqueId val="{00000000-EBB9-4077-A2C7-9BACEF98C1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6646</c:v>
                </c:pt>
                <c:pt idx="5">
                  <c:v>6218</c:v>
                </c:pt>
                <c:pt idx="8">
                  <c:v>6225</c:v>
                </c:pt>
                <c:pt idx="11">
                  <c:v>5793</c:v>
                </c:pt>
                <c:pt idx="14">
                  <c:v>4981</c:v>
                </c:pt>
              </c:numCache>
            </c:numRef>
          </c:val>
          <c:extLst>
            <c:ext xmlns:c16="http://schemas.microsoft.com/office/drawing/2014/chart" uri="{C3380CC4-5D6E-409C-BE32-E72D297353CC}">
              <c16:uniqueId val="{00000001-EBB9-4077-A2C7-9BACEF98C1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14654</c:v>
                </c:pt>
                <c:pt idx="5">
                  <c:v>14584</c:v>
                </c:pt>
                <c:pt idx="8">
                  <c:v>14865</c:v>
                </c:pt>
                <c:pt idx="11">
                  <c:v>15497</c:v>
                </c:pt>
                <c:pt idx="14">
                  <c:v>16060</c:v>
                </c:pt>
              </c:numCache>
            </c:numRef>
          </c:val>
          <c:extLst>
            <c:ext xmlns:c16="http://schemas.microsoft.com/office/drawing/2014/chart" uri="{C3380CC4-5D6E-409C-BE32-E72D297353CC}">
              <c16:uniqueId val="{00000002-EBB9-4077-A2C7-9BACEF98C1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B9-4077-A2C7-9BACEF98C1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B9-4077-A2C7-9BACEF98C1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EBB9-4077-A2C7-9BACEF98C1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4689</c:v>
                </c:pt>
                <c:pt idx="3">
                  <c:v>4323</c:v>
                </c:pt>
                <c:pt idx="6">
                  <c:v>4173</c:v>
                </c:pt>
                <c:pt idx="9">
                  <c:v>4088</c:v>
                </c:pt>
                <c:pt idx="12">
                  <c:v>3922</c:v>
                </c:pt>
              </c:numCache>
            </c:numRef>
          </c:val>
          <c:extLst>
            <c:ext xmlns:c16="http://schemas.microsoft.com/office/drawing/2014/chart" uri="{C3380CC4-5D6E-409C-BE32-E72D297353CC}">
              <c16:uniqueId val="{00000006-EBB9-4077-A2C7-9BACEF98C1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627</c:v>
                </c:pt>
                <c:pt idx="3">
                  <c:v>884</c:v>
                </c:pt>
                <c:pt idx="6">
                  <c:v>863</c:v>
                </c:pt>
                <c:pt idx="9">
                  <c:v>592</c:v>
                </c:pt>
                <c:pt idx="12">
                  <c:v>572</c:v>
                </c:pt>
              </c:numCache>
            </c:numRef>
          </c:val>
          <c:extLst>
            <c:ext xmlns:c16="http://schemas.microsoft.com/office/drawing/2014/chart" uri="{C3380CC4-5D6E-409C-BE32-E72D297353CC}">
              <c16:uniqueId val="{00000007-EBB9-4077-A2C7-9BACEF98C1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22007</c:v>
                </c:pt>
                <c:pt idx="3">
                  <c:v>22616</c:v>
                </c:pt>
                <c:pt idx="6">
                  <c:v>21687</c:v>
                </c:pt>
                <c:pt idx="9">
                  <c:v>20037</c:v>
                </c:pt>
                <c:pt idx="12">
                  <c:v>16620</c:v>
                </c:pt>
              </c:numCache>
            </c:numRef>
          </c:val>
          <c:extLst>
            <c:ext xmlns:c16="http://schemas.microsoft.com/office/drawing/2014/chart" uri="{C3380CC4-5D6E-409C-BE32-E72D297353CC}">
              <c16:uniqueId val="{00000008-EBB9-4077-A2C7-9BACEF98C1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B9-4077-A2C7-9BACEF98C1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23901</c:v>
                </c:pt>
                <c:pt idx="3">
                  <c:v>24957</c:v>
                </c:pt>
                <c:pt idx="6">
                  <c:v>27913</c:v>
                </c:pt>
                <c:pt idx="9">
                  <c:v>27866</c:v>
                </c:pt>
                <c:pt idx="12">
                  <c:v>27682</c:v>
                </c:pt>
              </c:numCache>
            </c:numRef>
          </c:val>
          <c:extLst>
            <c:ext xmlns:c16="http://schemas.microsoft.com/office/drawing/2014/chart" uri="{C3380CC4-5D6E-409C-BE32-E72D297353CC}">
              <c16:uniqueId val="{0000000A-EBB9-4077-A2C7-9BACEF98C1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B9-4077-A2C7-9BACEF98C1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5351</c:v>
                </c:pt>
                <c:pt idx="1">
                  <c:v>3707</c:v>
                </c:pt>
                <c:pt idx="2">
                  <c:v>3824</c:v>
                </c:pt>
              </c:numCache>
            </c:numRef>
          </c:val>
          <c:extLst>
            <c:ext xmlns:c16="http://schemas.microsoft.com/office/drawing/2014/chart" uri="{C3380CC4-5D6E-409C-BE32-E72D297353CC}">
              <c16:uniqueId val="{00000000-C4CC-4B43-B0D1-9981219582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3014</c:v>
                </c:pt>
                <c:pt idx="1">
                  <c:v>3020</c:v>
                </c:pt>
                <c:pt idx="2">
                  <c:v>3026</c:v>
                </c:pt>
              </c:numCache>
            </c:numRef>
          </c:val>
          <c:extLst>
            <c:ext xmlns:c16="http://schemas.microsoft.com/office/drawing/2014/chart" uri="{C3380CC4-5D6E-409C-BE32-E72D297353CC}">
              <c16:uniqueId val="{00000001-C4CC-4B43-B0D1-9981219582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5230</c:v>
                </c:pt>
                <c:pt idx="1">
                  <c:v>7186</c:v>
                </c:pt>
                <c:pt idx="2">
                  <c:v>7469</c:v>
                </c:pt>
              </c:numCache>
            </c:numRef>
          </c:val>
          <c:extLst>
            <c:ext xmlns:c16="http://schemas.microsoft.com/office/drawing/2014/chart" uri="{C3380CC4-5D6E-409C-BE32-E72D297353CC}">
              <c16:uniqueId val="{00000002-C4CC-4B43-B0D1-9981219582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{86CE140C-E893-4C02-AED4-C33C36215CF2}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510-4A9A-92E1-0EEE38EF71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{1717F999-2D38-44BA-8DD2-7155F9D1EF43}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10-4A9A-92E1-0EEE38EF71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{34BCA51F-BB6F-4810-9891-766675035704}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10-4A9A-92E1-0EEE38EF71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{DCAACF02-0C2A-496A-9F4E-702BF27EED2F}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10-4A9A-92E1-0EEE38EF71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{B5ED0695-D250-4F58-A7CC-F31249BFFEE7}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10-4A9A-92E1-0EEE38EF71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{3707A373-3926-4368-BD2D-ACB05C371290}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510-4A9A-92E1-0EEE38EF715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{560DBE4B-2062-4EA9-A1E3-3E01A251FAE3}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510-4A9A-92E1-0EEE38EF715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{201E76B1-A3C0-47F8-9116-429656E0A767}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510-4A9A-92E1-0EEE38EF715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{F6C01941-6907-44E8-8A5C-EF20C77F77FD}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510-4A9A-92E1-0EEE38EF71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53.9</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10-4A9A-92E1-0EEE38EF71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{FC350DF8-DA5F-45C1-B6FC-8CB0704B6D15}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510-4A9A-92E1-0EEE38EF71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{A024F262-1FBD-48E0-9B09-87507F9C50E2}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10-4A9A-92E1-0EEE38EF71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{E08EA3AF-2A60-4706-A325-16468A64E92E}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10-4A9A-92E1-0EEE38EF71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{DEFA0457-41A9-4BED-B668-DC6502BF1AFE}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10-4A9A-92E1-0EEE38EF71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{69D0B63F-0C87-4E91-AD5A-EFEF76112447}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10-4A9A-92E1-0EEE38EF71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{9994A888-2AAE-42BD-B2B9-31720B105EF3}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510-4A9A-92E1-0EEE38EF715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{C6BEE057-ABD0-4341-B1E6-B9DBF3A2BAAD}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510-4A9A-92E1-0EEE38EF715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{C69E1711-82D3-4700-852B-A1DE5957121D}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510-4A9A-92E1-0EEE38EF715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{D7836659-D997-430E-948A-066144F5684F}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510-4A9A-92E1-0EEE38EF71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6510-4A9A-92E1-0EEE38EF715B}"/>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{D0ADE57D-D2DF-4A92-B6C8-6B410F284321}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655-41E3-8441-D6C1FA32DD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{CA68BC9B-9622-4CC3-9E83-2DC0DE72AA3B}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55-41E3-8441-D6C1FA32DD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{1A73CD51-0361-4DB7-A113-0570F5C2486A}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55-41E3-8441-D6C1FA32DD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{B64F5499-DD50-47DF-B748-790824098423}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55-41E3-8441-D6C1FA32DD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{F4E7C84E-A963-4ECA-9E1E-CB3749379FA7}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55-41E3-8441-D6C1FA32DD6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{CF7E5F16-B8DD-42EA-A78C-34A9CB6FE928}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655-41E3-8441-D6C1FA32DD6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{799A6A02-8296-4BBD-8415-FD0D3AC8ABEA}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655-41E3-8441-D6C1FA32DD6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{33F11C72-10BE-4BC7-920A-D475E02B90DD}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655-41E3-8441-D6C1FA32DD6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{499AF407-82F9-4B61-A284-EE4432AA1F05}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655-41E3-8441-D6C1FA32DD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c:v>
                </c:pt>
                <c:pt idx="24">
                  <c:v>3.8</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655-41E3-8441-D6C1FA32DD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{C7A1BB93-8683-430A-B8A7-FFF78428A363}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655-41E3-8441-D6C1FA32DD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{F137F86A-8B0C-42BE-95EC-CC6D2D812293}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55-41E3-8441-D6C1FA32DD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{F17858CE-EFBB-4E4F-B20C-C11A9777B131}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55-41E3-8441-D6C1FA32DD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{C077449D-063D-4062-A20C-59855B867C31}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55-41E3-8441-D6C1FA32DD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{8DF7FEB2-5243-4172-AFA0-39D5F77F4F57}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55-41E3-8441-D6C1FA32DD6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{4C6E4178-C1D3-44BD-BA77-7E945B6BDA16}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655-41E3-8441-D6C1FA32DD6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{BF55893B-A1AF-44D5-A7B1-DCF995DB4D90}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655-41E3-8441-D6C1FA32DD6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{31D1FACB-75D0-4875-A521-5CBBA016A7DD}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655-41E3-8441-D6C1FA32DD6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{0F3C49E3-FF9A-487D-91EC-63C858915BD0}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655-41E3-8441-D6C1FA32DD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F655-41E3-8441-D6C1FA32DD69}"/>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a:t>
          </a:r>
          <a:r>
            <a:rPr kumimoji="1" lang="ja-JP" altLang="ja-JP" sz="900">
              <a:solidFill>
                <a:schemeClr val="dk1"/>
              </a:solidFill>
              <a:effectLst/>
              <a:latin typeface="+mn-lt"/>
              <a:ea typeface="+mn-ea"/>
              <a:cs typeface="+mn-cs"/>
            </a:rPr>
            <a:t>これまでの、新規発行債の抑制や繰上償還により、実質公債費比率は低位で推移し、健全な状況です。</a:t>
          </a:r>
          <a:endParaRPr lang="ja-JP" altLang="ja-JP" sz="900">
            <a:effectLst/>
          </a:endParaRPr>
        </a:p>
        <a:p>
          <a:r>
            <a:rPr kumimoji="1" lang="ja-JP" altLang="ja-JP" sz="900">
              <a:solidFill>
                <a:schemeClr val="dk1"/>
              </a:solidFill>
              <a:effectLst/>
              <a:latin typeface="+mn-lt"/>
              <a:ea typeface="+mn-ea"/>
              <a:cs typeface="+mn-cs"/>
            </a:rPr>
            <a:t>＜主な増減要因＞</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公債費につきましては、平成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年度は前年度比で約</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億円増加していますが、平成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年度は任意の繰上償還を行っており、その額を含めるとほぼ横ばいでした。</a:t>
          </a:r>
          <a:endParaRPr lang="ja-JP" altLang="ja-JP" sz="900">
            <a:effectLst/>
          </a:endParaRPr>
        </a:p>
        <a:p>
          <a:r>
            <a:rPr kumimoji="1" lang="ja-JP" altLang="ja-JP" sz="900">
              <a:solidFill>
                <a:schemeClr val="dk1"/>
              </a:solidFill>
              <a:effectLst/>
              <a:latin typeface="+mn-lt"/>
              <a:ea typeface="+mn-ea"/>
              <a:cs typeface="+mn-cs"/>
            </a:rPr>
            <a:t>　公営企業</a:t>
          </a:r>
          <a:r>
            <a:rPr kumimoji="1" lang="ja-JP" altLang="en-US" sz="900">
              <a:solidFill>
                <a:schemeClr val="dk1"/>
              </a:solidFill>
              <a:effectLst/>
              <a:latin typeface="+mn-lt"/>
              <a:ea typeface="+mn-ea"/>
              <a:cs typeface="+mn-cs"/>
            </a:rPr>
            <a:t>債の元利償還金に対する繰入金は、平成２９年度から地方公営企業法が適用された下水道事業会計の資本に対する繰入金については、出資金として計上したことにより、約</a:t>
          </a:r>
          <a:r>
            <a:rPr kumimoji="1" lang="en-US" altLang="ja-JP" sz="900">
              <a:solidFill>
                <a:schemeClr val="dk1"/>
              </a:solidFill>
              <a:effectLst/>
              <a:latin typeface="+mn-lt"/>
              <a:ea typeface="+mn-ea"/>
              <a:cs typeface="+mn-cs"/>
            </a:rPr>
            <a:t>3.4</a:t>
          </a:r>
          <a:r>
            <a:rPr kumimoji="1" lang="ja-JP" altLang="en-US" sz="900">
              <a:solidFill>
                <a:schemeClr val="dk1"/>
              </a:solidFill>
              <a:effectLst/>
              <a:latin typeface="+mn-lt"/>
              <a:ea typeface="+mn-ea"/>
              <a:cs typeface="+mn-cs"/>
            </a:rPr>
            <a:t>億円が減少しました。算入公債費等は臨時財政対策債分が増加したため</a:t>
          </a:r>
          <a:r>
            <a:rPr kumimoji="1" lang="ja-JP" altLang="ja-JP" sz="900">
              <a:solidFill>
                <a:schemeClr val="dk1"/>
              </a:solidFill>
              <a:effectLst/>
              <a:latin typeface="+mn-lt"/>
              <a:ea typeface="+mn-ea"/>
              <a:cs typeface="+mn-cs"/>
            </a:rPr>
            <a:t>、比率は</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しました。</a:t>
          </a:r>
          <a:endParaRPr lang="ja-JP" altLang="ja-JP" sz="900">
            <a:effectLst/>
          </a:endParaRPr>
        </a:p>
        <a:p>
          <a:r>
            <a:rPr kumimoji="1" lang="ja-JP" altLang="ja-JP" sz="900">
              <a:solidFill>
                <a:schemeClr val="dk1"/>
              </a:solidFill>
              <a:effectLst/>
              <a:latin typeface="+mn-lt"/>
              <a:ea typeface="+mn-ea"/>
              <a:cs typeface="+mn-cs"/>
            </a:rPr>
            <a:t>＜今後の見通し・課題・改善方策＞</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地方交付税措置のない市債の発行見送りや繰上償還の実施などにより公債費の抑制に努めるとともに、あらゆる面から合理的かつ経済的な事業実施に取り組みます。</a:t>
          </a:r>
          <a:endParaRPr lang="ja-JP" altLang="ja-JP" sz="900">
            <a:effectLst/>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充当可能財源等が将来負担額を上回っており、将来負担比率は引き続き算定されませんでした。現時点では健全な状況です。</a:t>
          </a:r>
          <a:endParaRPr lang="ja-JP" altLang="ja-JP" sz="1050">
            <a:effectLst/>
          </a:endParaRPr>
        </a:p>
        <a:p>
          <a:r>
            <a:rPr kumimoji="1" lang="ja-JP" altLang="ja-JP" sz="900">
              <a:solidFill>
                <a:schemeClr val="dk1"/>
              </a:solidFill>
              <a:effectLst/>
              <a:latin typeface="+mn-lt"/>
              <a:ea typeface="+mn-ea"/>
              <a:cs typeface="+mn-cs"/>
            </a:rPr>
            <a:t>＜主な増減要因＞</a:t>
          </a:r>
          <a:endParaRPr lang="ja-JP" altLang="ja-JP" sz="1050">
            <a:effectLst/>
          </a:endParaRPr>
        </a:p>
        <a:p>
          <a:r>
            <a:rPr kumimoji="1" lang="ja-JP" altLang="ja-JP" sz="900">
              <a:solidFill>
                <a:schemeClr val="dk1"/>
              </a:solidFill>
              <a:effectLst/>
              <a:latin typeface="+mn-lt"/>
              <a:ea typeface="+mn-ea"/>
              <a:cs typeface="+mn-cs"/>
            </a:rPr>
            <a:t>　将来負担額は、</a:t>
          </a:r>
          <a:r>
            <a:rPr kumimoji="1" lang="ja-JP" altLang="en-US" sz="900">
              <a:solidFill>
                <a:schemeClr val="dk1"/>
              </a:solidFill>
              <a:effectLst/>
              <a:latin typeface="+mn-lt"/>
              <a:ea typeface="+mn-ea"/>
              <a:cs typeface="+mn-cs"/>
            </a:rPr>
            <a:t>交付税措置のない市債の発行抑制を図ったことで、市債償還額が借入総額を上回ったため、</a:t>
          </a:r>
          <a:r>
            <a:rPr kumimoji="1" lang="ja-JP" altLang="ja-JP" sz="900">
              <a:solidFill>
                <a:schemeClr val="dk1"/>
              </a:solidFill>
              <a:effectLst/>
              <a:latin typeface="+mn-lt"/>
              <a:ea typeface="+mn-ea"/>
              <a:cs typeface="+mn-cs"/>
            </a:rPr>
            <a:t>市債残高</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約</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億円減少し</a:t>
          </a:r>
          <a:r>
            <a:rPr kumimoji="1" lang="ja-JP" altLang="en-US" sz="900">
              <a:solidFill>
                <a:schemeClr val="dk1"/>
              </a:solidFill>
              <a:effectLst/>
              <a:latin typeface="+mn-lt"/>
              <a:ea typeface="+mn-ea"/>
              <a:cs typeface="+mn-cs"/>
            </a:rPr>
            <a:t>ました。</a:t>
          </a:r>
          <a:r>
            <a:rPr kumimoji="1" lang="ja-JP" altLang="ja-JP" sz="900">
              <a:solidFill>
                <a:schemeClr val="dk1"/>
              </a:solidFill>
              <a:effectLst/>
              <a:latin typeface="+mn-lt"/>
              <a:ea typeface="+mn-ea"/>
              <a:cs typeface="+mn-cs"/>
            </a:rPr>
            <a:t>公営企業債等繰入見込額</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下水道事業</a:t>
          </a:r>
          <a:r>
            <a:rPr kumimoji="1" lang="ja-JP" altLang="en-US" sz="900">
              <a:solidFill>
                <a:schemeClr val="dk1"/>
              </a:solidFill>
              <a:effectLst/>
              <a:latin typeface="+mn-lt"/>
              <a:ea typeface="+mn-ea"/>
              <a:cs typeface="+mn-cs"/>
            </a:rPr>
            <a:t>に対し出資金として繰入計上したことにより約</a:t>
          </a:r>
          <a:r>
            <a:rPr kumimoji="1" lang="en-US" altLang="ja-JP" sz="900">
              <a:solidFill>
                <a:schemeClr val="dk1"/>
              </a:solidFill>
              <a:effectLst/>
              <a:latin typeface="+mn-lt"/>
              <a:ea typeface="+mn-ea"/>
              <a:cs typeface="+mn-cs"/>
            </a:rPr>
            <a:t>26.2</a:t>
          </a:r>
          <a:r>
            <a:rPr kumimoji="1" lang="ja-JP" altLang="en-US" sz="900">
              <a:solidFill>
                <a:schemeClr val="dk1"/>
              </a:solidFill>
              <a:effectLst/>
              <a:latin typeface="+mn-lt"/>
              <a:ea typeface="+mn-ea"/>
              <a:cs typeface="+mn-cs"/>
            </a:rPr>
            <a:t>億円減、</a:t>
          </a:r>
          <a:r>
            <a:rPr kumimoji="1" lang="ja-JP" altLang="ja-JP" sz="900">
              <a:solidFill>
                <a:schemeClr val="dk1"/>
              </a:solidFill>
              <a:effectLst/>
              <a:latin typeface="+mn-lt"/>
              <a:ea typeface="+mn-ea"/>
              <a:cs typeface="+mn-cs"/>
            </a:rPr>
            <a:t>病院事業会計</a:t>
          </a:r>
          <a:r>
            <a:rPr kumimoji="1" lang="ja-JP" altLang="en-US" sz="900">
              <a:solidFill>
                <a:schemeClr val="dk1"/>
              </a:solidFill>
              <a:effectLst/>
              <a:latin typeface="+mn-lt"/>
              <a:ea typeface="+mn-ea"/>
              <a:cs typeface="+mn-cs"/>
            </a:rPr>
            <a:t>では企業債残高の減少</a:t>
          </a:r>
          <a:r>
            <a:rPr kumimoji="1" lang="ja-JP" altLang="ja-JP" sz="900">
              <a:solidFill>
                <a:schemeClr val="dk1"/>
              </a:solidFill>
              <a:effectLst/>
              <a:latin typeface="+mn-lt"/>
              <a:ea typeface="+mn-ea"/>
              <a:cs typeface="+mn-cs"/>
            </a:rPr>
            <a:t>により約</a:t>
          </a:r>
          <a:r>
            <a:rPr kumimoji="1" lang="en-US" altLang="ja-JP" sz="900">
              <a:solidFill>
                <a:schemeClr val="dk1"/>
              </a:solidFill>
              <a:effectLst/>
              <a:latin typeface="+mn-lt"/>
              <a:ea typeface="+mn-ea"/>
              <a:cs typeface="+mn-cs"/>
            </a:rPr>
            <a:t>7.8</a:t>
          </a:r>
          <a:r>
            <a:rPr kumimoji="1" lang="ja-JP" altLang="ja-JP" sz="900">
              <a:solidFill>
                <a:schemeClr val="dk1"/>
              </a:solidFill>
              <a:effectLst/>
              <a:latin typeface="+mn-lt"/>
              <a:ea typeface="+mn-ea"/>
              <a:cs typeface="+mn-cs"/>
            </a:rPr>
            <a:t>億円減少したことなどにより、全体で約</a:t>
          </a:r>
          <a:r>
            <a:rPr kumimoji="1" lang="en-US" altLang="ja-JP" sz="900">
              <a:solidFill>
                <a:schemeClr val="dk1"/>
              </a:solidFill>
              <a:effectLst/>
              <a:latin typeface="+mn-lt"/>
              <a:ea typeface="+mn-ea"/>
              <a:cs typeface="+mn-cs"/>
            </a:rPr>
            <a:t>37.9</a:t>
          </a:r>
          <a:r>
            <a:rPr kumimoji="1" lang="ja-JP" altLang="ja-JP" sz="900">
              <a:solidFill>
                <a:schemeClr val="dk1"/>
              </a:solidFill>
              <a:effectLst/>
              <a:latin typeface="+mn-lt"/>
              <a:ea typeface="+mn-ea"/>
              <a:cs typeface="+mn-cs"/>
            </a:rPr>
            <a:t>億円の減少となりました。充当可能財源等は、充当可能基金が</a:t>
          </a:r>
          <a:r>
            <a:rPr kumimoji="1" lang="ja-JP" altLang="en-US" sz="900">
              <a:solidFill>
                <a:schemeClr val="dk1"/>
              </a:solidFill>
              <a:effectLst/>
              <a:latin typeface="+mn-lt"/>
              <a:ea typeface="+mn-ea"/>
              <a:cs typeface="+mn-cs"/>
            </a:rPr>
            <a:t>財政調整基金や</a:t>
          </a:r>
          <a:r>
            <a:rPr kumimoji="1" lang="ja-JP" altLang="ja-JP" sz="900">
              <a:solidFill>
                <a:schemeClr val="dk1"/>
              </a:solidFill>
              <a:effectLst/>
              <a:latin typeface="+mn-lt"/>
              <a:ea typeface="+mn-ea"/>
              <a:cs typeface="+mn-cs"/>
            </a:rPr>
            <a:t>ふるさと応援基金の増等により約</a:t>
          </a:r>
          <a:r>
            <a:rPr kumimoji="1" lang="en-US" altLang="ja-JP" sz="900">
              <a:solidFill>
                <a:schemeClr val="dk1"/>
              </a:solidFill>
              <a:effectLst/>
              <a:latin typeface="+mn-lt"/>
              <a:ea typeface="+mn-ea"/>
              <a:cs typeface="+mn-cs"/>
            </a:rPr>
            <a:t>5.6</a:t>
          </a:r>
          <a:r>
            <a:rPr kumimoji="1" lang="ja-JP" altLang="ja-JP" sz="900">
              <a:solidFill>
                <a:schemeClr val="dk1"/>
              </a:solidFill>
              <a:effectLst/>
              <a:latin typeface="+mn-lt"/>
              <a:ea typeface="+mn-ea"/>
              <a:cs typeface="+mn-cs"/>
            </a:rPr>
            <a:t>億円増加したものの、充当可能特定歳入が都市計画事業に係る地方債現在高の減少などによる都市計画税充当見込額減により約</a:t>
          </a:r>
          <a:r>
            <a:rPr kumimoji="1" lang="en-US" altLang="ja-JP" sz="900">
              <a:solidFill>
                <a:schemeClr val="dk1"/>
              </a:solidFill>
              <a:effectLst/>
              <a:latin typeface="+mn-lt"/>
              <a:ea typeface="+mn-ea"/>
              <a:cs typeface="+mn-cs"/>
            </a:rPr>
            <a:t>8.1</a:t>
          </a:r>
          <a:r>
            <a:rPr kumimoji="1" lang="ja-JP" altLang="ja-JP" sz="900">
              <a:solidFill>
                <a:schemeClr val="dk1"/>
              </a:solidFill>
              <a:effectLst/>
              <a:latin typeface="+mn-lt"/>
              <a:ea typeface="+mn-ea"/>
              <a:cs typeface="+mn-cs"/>
            </a:rPr>
            <a:t>億円減少するとともに、基準財政需要額算入見込額が償還の進行により約</a:t>
          </a:r>
          <a:r>
            <a:rPr kumimoji="1" lang="en-US" altLang="ja-JP" sz="900">
              <a:solidFill>
                <a:schemeClr val="dk1"/>
              </a:solidFill>
              <a:effectLst/>
              <a:latin typeface="+mn-lt"/>
              <a:ea typeface="+mn-ea"/>
              <a:cs typeface="+mn-cs"/>
            </a:rPr>
            <a:t>4.1</a:t>
          </a:r>
          <a:r>
            <a:rPr kumimoji="1" lang="ja-JP" altLang="ja-JP" sz="900">
              <a:solidFill>
                <a:schemeClr val="dk1"/>
              </a:solidFill>
              <a:effectLst/>
              <a:latin typeface="+mn-lt"/>
              <a:ea typeface="+mn-ea"/>
              <a:cs typeface="+mn-cs"/>
            </a:rPr>
            <a:t>億円減少したことにより、全体で約</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億円の減少となりました。</a:t>
          </a:r>
          <a:endParaRPr lang="ja-JP" altLang="ja-JP" sz="1050">
            <a:effectLst/>
          </a:endParaRPr>
        </a:p>
        <a:p>
          <a:r>
            <a:rPr kumimoji="1" lang="ja-JP" altLang="ja-JP" sz="900">
              <a:solidFill>
                <a:schemeClr val="dk1"/>
              </a:solidFill>
              <a:effectLst/>
              <a:latin typeface="+mn-lt"/>
              <a:ea typeface="+mn-ea"/>
              <a:cs typeface="+mn-cs"/>
            </a:rPr>
            <a:t>＜今後の見通し・課題・改善方策＞</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今後も</a:t>
          </a:r>
          <a:r>
            <a:rPr kumimoji="1" lang="ja-JP" altLang="ja-JP" sz="900">
              <a:solidFill>
                <a:schemeClr val="dk1"/>
              </a:solidFill>
              <a:effectLst/>
              <a:latin typeface="+mn-lt"/>
              <a:ea typeface="+mn-ea"/>
              <a:cs typeface="+mn-cs"/>
            </a:rPr>
            <a:t>大型施設整備事業の</a:t>
          </a:r>
          <a:r>
            <a:rPr kumimoji="1" lang="ja-JP" altLang="en-US" sz="900">
              <a:solidFill>
                <a:schemeClr val="dk1"/>
              </a:solidFill>
              <a:effectLst/>
              <a:latin typeface="+mn-lt"/>
              <a:ea typeface="+mn-ea"/>
              <a:cs typeface="+mn-cs"/>
            </a:rPr>
            <a:t>需要があり、また、インフラ等の更新による事業費の増加が予想され</a:t>
          </a:r>
          <a:r>
            <a:rPr kumimoji="1" lang="ja-JP" altLang="ja-JP" sz="900">
              <a:solidFill>
                <a:schemeClr val="dk1"/>
              </a:solidFill>
              <a:effectLst/>
              <a:latin typeface="+mn-lt"/>
              <a:ea typeface="+mn-ea"/>
              <a:cs typeface="+mn-cs"/>
            </a:rPr>
            <a:t>、将来負担額の増加と充当可能基金残高の減少が見込まれる中、市の財源構成や少子高齢社会の更なる進行から一般財源の大幅な増加は期待し難い状況です。「中期財政計画」</a:t>
          </a:r>
          <a:r>
            <a:rPr kumimoji="1" lang="ja-JP" altLang="en-US" sz="900">
              <a:solidFill>
                <a:schemeClr val="dk1"/>
              </a:solidFill>
              <a:effectLst/>
              <a:latin typeface="+mn-lt"/>
              <a:ea typeface="+mn-ea"/>
              <a:cs typeface="+mn-cs"/>
            </a:rPr>
            <a:t>で定めた</a:t>
          </a:r>
          <a:r>
            <a:rPr kumimoji="1" lang="ja-JP" altLang="ja-JP" sz="900">
              <a:solidFill>
                <a:schemeClr val="dk1"/>
              </a:solidFill>
              <a:effectLst/>
              <a:latin typeface="+mn-lt"/>
              <a:ea typeface="+mn-ea"/>
              <a:cs typeface="+mn-cs"/>
            </a:rPr>
            <a:t>地方債現在高比率や積立金現在高比率の目標水準</a:t>
          </a:r>
          <a:r>
            <a:rPr kumimoji="1" lang="ja-JP" altLang="en-US" sz="900">
              <a:solidFill>
                <a:schemeClr val="dk1"/>
              </a:solidFill>
              <a:effectLst/>
              <a:latin typeface="+mn-lt"/>
              <a:ea typeface="+mn-ea"/>
              <a:cs typeface="+mn-cs"/>
            </a:rPr>
            <a:t>を達成するため</a:t>
          </a:r>
          <a:r>
            <a:rPr kumimoji="1" lang="ja-JP" altLang="ja-JP" sz="900">
              <a:solidFill>
                <a:schemeClr val="dk1"/>
              </a:solidFill>
              <a:effectLst/>
              <a:latin typeface="+mn-lt"/>
              <a:ea typeface="+mn-ea"/>
              <a:cs typeface="+mn-cs"/>
            </a:rPr>
            <a:t>、地方交付税措置のない市債の発行見送りや繰上償還の実施</a:t>
          </a:r>
          <a:r>
            <a:rPr kumimoji="1" lang="ja-JP" altLang="en-US" sz="900">
              <a:solidFill>
                <a:schemeClr val="dk1"/>
              </a:solidFill>
              <a:effectLst/>
              <a:latin typeface="+mn-lt"/>
              <a:ea typeface="+mn-ea"/>
              <a:cs typeface="+mn-cs"/>
            </a:rPr>
            <a:t>など</a:t>
          </a:r>
          <a:r>
            <a:rPr kumimoji="1" lang="ja-JP" altLang="ja-JP" sz="900">
              <a:solidFill>
                <a:schemeClr val="dk1"/>
              </a:solidFill>
              <a:effectLst/>
              <a:latin typeface="+mn-lt"/>
              <a:ea typeface="+mn-ea"/>
              <a:cs typeface="+mn-cs"/>
            </a:rPr>
            <a:t>による地方債現在高の縮減と、ふるさと納税などの新たな歳入の確保による積立金現在高の確保に努めていきます。</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6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法人税及び固定資産税の増収などにより、財政調整基金は</a:t>
          </a:r>
          <a:r>
            <a:rPr kumimoji="1" lang="ja-JP" altLang="ja-JP" sz="1300">
              <a:solidFill>
                <a:schemeClr val="dk1"/>
              </a:solidFill>
              <a:effectLst/>
              <a:latin typeface="+mn-lt"/>
              <a:ea typeface="+mn-ea"/>
              <a:cs typeface="+mn-cs"/>
            </a:rPr>
            <a:t>取崩額を上回る歳計剰余金を積立てたため</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億円増、ふるさと納税の増収により特定目的基金のふるさと応援基金が約</a:t>
          </a:r>
          <a:r>
            <a:rPr kumimoji="1" lang="en-US" altLang="ja-JP" sz="1300">
              <a:solidFill>
                <a:schemeClr val="dk1"/>
              </a:solidFill>
              <a:effectLst/>
              <a:latin typeface="+mn-lt"/>
              <a:ea typeface="+mn-ea"/>
              <a:cs typeface="+mn-cs"/>
            </a:rPr>
            <a:t>9.2</a:t>
          </a:r>
          <a:r>
            <a:rPr kumimoji="1" lang="ja-JP" altLang="en-US" sz="1300">
              <a:solidFill>
                <a:schemeClr val="dk1"/>
              </a:solidFill>
              <a:effectLst/>
              <a:latin typeface="+mn-lt"/>
              <a:ea typeface="+mn-ea"/>
              <a:cs typeface="+mn-cs"/>
            </a:rPr>
            <a:t>億円増加した一方、大型施設整備事業の実施に伴い、公共施設等整備基金を</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億円取り崩した結果、基金全体としては、約</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億円増加しました。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lang="ja-JP" altLang="ja-JP" sz="1300">
              <a:solidFill>
                <a:schemeClr val="dk1"/>
              </a:solidFill>
              <a:effectLst/>
              <a:latin typeface="+mn-lt"/>
              <a:ea typeface="+mn-ea"/>
              <a:cs typeface="+mn-cs"/>
            </a:rPr>
            <a:t>財政調整基金については、昨今異常気象などによる災害が多く発生しており、今後の備えとして、</a:t>
          </a:r>
          <a:r>
            <a:rPr lang="ja-JP" altLang="en-US" sz="1300">
              <a:solidFill>
                <a:schemeClr val="dk1"/>
              </a:solidFill>
              <a:effectLst/>
              <a:latin typeface="+mn-lt"/>
              <a:ea typeface="+mn-ea"/>
              <a:cs typeface="+mn-cs"/>
            </a:rPr>
            <a:t>また、市民ニーズに沿った政策課題に対応するため、残高を維持します</a:t>
          </a:r>
          <a:r>
            <a:rPr lang="ja-JP" altLang="ja-JP" sz="1300">
              <a:solidFill>
                <a:schemeClr val="dk1"/>
              </a:solidFill>
              <a:effectLst/>
              <a:latin typeface="+mn-lt"/>
              <a:ea typeface="+mn-ea"/>
              <a:cs typeface="+mn-cs"/>
            </a:rPr>
            <a:t>。減債基金については、</a:t>
          </a:r>
          <a:r>
            <a:rPr lang="ja-JP" altLang="en-US" sz="1300">
              <a:solidFill>
                <a:schemeClr val="dk1"/>
              </a:solidFill>
              <a:effectLst/>
              <a:latin typeface="+mn-lt"/>
              <a:ea typeface="+mn-ea"/>
              <a:cs typeface="+mn-cs"/>
            </a:rPr>
            <a:t>一定大型施設整備事業が完了し、</a:t>
          </a:r>
          <a:r>
            <a:rPr lang="ja-JP" altLang="ja-JP" sz="1300">
              <a:solidFill>
                <a:schemeClr val="dk1"/>
              </a:solidFill>
              <a:effectLst/>
              <a:latin typeface="+mn-lt"/>
              <a:ea typeface="+mn-ea"/>
              <a:cs typeface="+mn-cs"/>
            </a:rPr>
            <a:t>今後償還額が増加するため、</a:t>
          </a:r>
          <a:r>
            <a:rPr lang="ja-JP" altLang="en-US" sz="1300">
              <a:solidFill>
                <a:schemeClr val="dk1"/>
              </a:solidFill>
              <a:effectLst/>
              <a:latin typeface="+mn-lt"/>
              <a:ea typeface="+mn-ea"/>
              <a:cs typeface="+mn-cs"/>
            </a:rPr>
            <a:t>公債費の償還や</a:t>
          </a:r>
          <a:r>
            <a:rPr lang="ja-JP" altLang="ja-JP" sz="1300">
              <a:solidFill>
                <a:schemeClr val="dk1"/>
              </a:solidFill>
              <a:effectLst/>
              <a:latin typeface="+mn-lt"/>
              <a:ea typeface="+mn-ea"/>
              <a:cs typeface="+mn-cs"/>
            </a:rPr>
            <a:t>繰上償還に充当するものとします。</a:t>
          </a:r>
          <a:r>
            <a:rPr lang="ja-JP" altLang="en-US" sz="1300">
              <a:solidFill>
                <a:schemeClr val="dk1"/>
              </a:solidFill>
              <a:effectLst/>
              <a:latin typeface="+mn-lt"/>
              <a:ea typeface="+mn-ea"/>
              <a:cs typeface="+mn-cs"/>
            </a:rPr>
            <a:t>特定目的基金は</a:t>
          </a:r>
          <a:r>
            <a:rPr lang="ja-JP" altLang="ja-JP" sz="1300">
              <a:solidFill>
                <a:schemeClr val="dk1"/>
              </a:solidFill>
              <a:effectLst/>
              <a:latin typeface="+mn-lt"/>
              <a:ea typeface="+mn-ea"/>
              <a:cs typeface="+mn-cs"/>
            </a:rPr>
            <a:t>目的用途に見合う事業に積極的に取崩しを行うこととし</a:t>
          </a:r>
          <a:r>
            <a:rPr lang="ja-JP" altLang="en-US" sz="1300">
              <a:solidFill>
                <a:schemeClr val="dk1"/>
              </a:solidFill>
              <a:effectLst/>
              <a:latin typeface="+mn-lt"/>
              <a:ea typeface="+mn-ea"/>
              <a:cs typeface="+mn-cs"/>
            </a:rPr>
            <a:t>、特に</a:t>
          </a:r>
          <a:r>
            <a:rPr lang="ja-JP" altLang="ja-JP" sz="1300">
              <a:solidFill>
                <a:schemeClr val="dk1"/>
              </a:solidFill>
              <a:effectLst/>
              <a:latin typeface="+mn-lt"/>
              <a:ea typeface="+mn-ea"/>
              <a:cs typeface="+mn-cs"/>
            </a:rPr>
            <a:t>公共施設</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整備基金については</a:t>
          </a:r>
          <a:r>
            <a:rPr lang="ja-JP" altLang="en-US" sz="1300">
              <a:solidFill>
                <a:schemeClr val="dk1"/>
              </a:solidFill>
              <a:effectLst/>
              <a:latin typeface="+mn-lt"/>
              <a:ea typeface="+mn-ea"/>
              <a:cs typeface="+mn-cs"/>
            </a:rPr>
            <a:t>、今後、市庁舎整備事業を控えていることから、積立てを進めるとともに、必要な施設整備のために活用していきます。</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基金については、基金現在高比率を基準指標と</a:t>
          </a:r>
          <a:r>
            <a:rPr lang="ja-JP" altLang="en-US" sz="1300">
              <a:solidFill>
                <a:schemeClr val="dk1"/>
              </a:solidFill>
              <a:effectLst/>
              <a:latin typeface="+mn-lt"/>
              <a:ea typeface="+mn-ea"/>
              <a:cs typeface="+mn-cs"/>
            </a:rPr>
            <a:t>し、</a:t>
          </a:r>
          <a:r>
            <a:rPr lang="ja-JP" altLang="ja-JP" sz="1300">
              <a:solidFill>
                <a:schemeClr val="dk1"/>
              </a:solidFill>
              <a:effectLst/>
              <a:latin typeface="+mn-lt"/>
              <a:ea typeface="+mn-ea"/>
              <a:cs typeface="+mn-cs"/>
            </a:rPr>
            <a:t>その比率の水準については中期財政計画に定められた</a:t>
          </a:r>
          <a:r>
            <a:rPr lang="ja-JP" altLang="en-US" sz="1300">
              <a:solidFill>
                <a:schemeClr val="dk1"/>
              </a:solidFill>
              <a:effectLst/>
              <a:latin typeface="+mn-lt"/>
              <a:ea typeface="+mn-ea"/>
              <a:cs typeface="+mn-cs"/>
            </a:rPr>
            <a:t>標準財政規模の５０</a:t>
          </a:r>
          <a:r>
            <a:rPr lang="ja-JP" altLang="ja-JP" sz="1300">
              <a:solidFill>
                <a:schemeClr val="dk1"/>
              </a:solidFill>
              <a:effectLst/>
              <a:latin typeface="+mn-lt"/>
              <a:ea typeface="+mn-ea"/>
              <a:cs typeface="+mn-cs"/>
            </a:rPr>
            <a:t>％以上を目標と</a:t>
          </a:r>
          <a:r>
            <a:rPr lang="ja-JP" altLang="en-US" sz="1300">
              <a:solidFill>
                <a:schemeClr val="dk1"/>
              </a:solidFill>
              <a:effectLst/>
              <a:latin typeface="+mn-lt"/>
              <a:ea typeface="+mn-ea"/>
              <a:cs typeface="+mn-cs"/>
            </a:rPr>
            <a:t>します</a:t>
          </a:r>
          <a:r>
            <a:rPr lang="ja-JP" altLang="ja-JP" sz="1300">
              <a:solidFill>
                <a:schemeClr val="dk1"/>
              </a:solidFill>
              <a:effectLst/>
              <a:latin typeface="+mn-lt"/>
              <a:ea typeface="+mn-ea"/>
              <a:cs typeface="+mn-cs"/>
            </a:rPr>
            <a:t>。</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・公共施設等整備基金：</a:t>
          </a:r>
          <a:r>
            <a:rPr lang="ja-JP" altLang="en-US" sz="1300">
              <a:effectLst/>
              <a:latin typeface="+mn-ea"/>
              <a:ea typeface="+mn-ea"/>
            </a:rPr>
            <a:t>義務教育施設、公益施設、清掃施設その他公共施設の整備に資することを目的とします。</a:t>
          </a:r>
          <a:endParaRPr lang="en-US" altLang="ja-JP" sz="1300">
            <a:effectLst/>
            <a:latin typeface="+mn-ea"/>
            <a:ea typeface="+mn-ea"/>
          </a:endParaRPr>
        </a:p>
        <a:p>
          <a:r>
            <a:rPr kumimoji="1" lang="ja-JP" altLang="en-US" sz="1300">
              <a:solidFill>
                <a:schemeClr val="dk1"/>
              </a:solidFill>
              <a:effectLst/>
              <a:latin typeface="+mn-ea"/>
              <a:ea typeface="+mn-ea"/>
              <a:cs typeface="+mn-cs"/>
            </a:rPr>
            <a:t>　・ふるさと応援基金：</a:t>
          </a:r>
          <a:r>
            <a:rPr lang="ja-JP" altLang="en-US" sz="1300">
              <a:effectLst/>
              <a:latin typeface="+mn-ea"/>
              <a:ea typeface="+mn-ea"/>
            </a:rPr>
            <a:t>本市を応援しようとする個人、法人及び団体等からの寄附金を財源とし、まちづくり事業に活用し、活力に満ちた地域社会の形成に資することを目的とします。</a:t>
          </a:r>
          <a:endParaRPr lang="en-US" altLang="ja-JP" sz="1300">
            <a:effectLst/>
            <a:latin typeface="+mn-ea"/>
            <a:ea typeface="+mn-ea"/>
          </a:endParaRPr>
        </a:p>
        <a:p>
          <a:r>
            <a:rPr lang="ja-JP" altLang="en-US" sz="1300">
              <a:effectLst/>
              <a:latin typeface="+mn-ea"/>
              <a:ea typeface="+mn-ea"/>
            </a:rPr>
            <a:t>　・職員退職手当基金：職員の退職手当の資金を計画的に積み立て、市財政の健全な運営に資することを目的とします。</a:t>
          </a:r>
          <a:endParaRPr lang="en-US" altLang="ja-JP" sz="1300">
            <a:effectLst/>
            <a:latin typeface="+mn-ea"/>
            <a:ea typeface="+mn-ea"/>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年度は、大型施設整備事業のために、</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億円取り崩しました。また、ふるさと応援寄付金の増により、ふるさと応援基金が約</a:t>
          </a:r>
          <a:r>
            <a:rPr kumimoji="1" lang="en-US" altLang="ja-JP" sz="1300">
              <a:solidFill>
                <a:schemeClr val="dk1"/>
              </a:solidFill>
              <a:effectLst/>
              <a:latin typeface="+mn-ea"/>
              <a:ea typeface="+mn-ea"/>
              <a:cs typeface="+mn-cs"/>
            </a:rPr>
            <a:t>9.2</a:t>
          </a:r>
          <a:r>
            <a:rPr kumimoji="1" lang="ja-JP" altLang="en-US" sz="1300">
              <a:solidFill>
                <a:schemeClr val="dk1"/>
              </a:solidFill>
              <a:effectLst/>
              <a:latin typeface="+mn-ea"/>
              <a:ea typeface="+mn-ea"/>
              <a:cs typeface="+mn-cs"/>
            </a:rPr>
            <a:t>億円増加しました。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公共施設</a:t>
          </a:r>
          <a:r>
            <a:rPr lang="ja-JP" altLang="en-US" sz="1300">
              <a:solidFill>
                <a:schemeClr val="dk1"/>
              </a:solidFill>
              <a:effectLst/>
              <a:latin typeface="+mn-ea"/>
              <a:ea typeface="+mn-ea"/>
              <a:cs typeface="+mn-cs"/>
            </a:rPr>
            <a:t>等</a:t>
          </a:r>
          <a:r>
            <a:rPr lang="ja-JP" altLang="ja-JP" sz="1300">
              <a:solidFill>
                <a:schemeClr val="dk1"/>
              </a:solidFill>
              <a:effectLst/>
              <a:latin typeface="+mn-ea"/>
              <a:ea typeface="+mn-ea"/>
              <a:cs typeface="+mn-cs"/>
            </a:rPr>
            <a:t>整備基金は、今後市庁舎整備事業を控えていることから、</a:t>
          </a:r>
          <a:r>
            <a:rPr lang="ja-JP" altLang="en-US" sz="1300">
              <a:solidFill>
                <a:schemeClr val="dk1"/>
              </a:solidFill>
              <a:effectLst/>
              <a:latin typeface="+mn-ea"/>
              <a:ea typeface="+mn-ea"/>
              <a:cs typeface="+mn-cs"/>
            </a:rPr>
            <a:t>庁舎建設やその他</a:t>
          </a:r>
          <a:r>
            <a:rPr lang="ja-JP" altLang="ja-JP" sz="1300">
              <a:solidFill>
                <a:schemeClr val="dk1"/>
              </a:solidFill>
              <a:effectLst/>
              <a:latin typeface="+mn-ea"/>
              <a:ea typeface="+mn-ea"/>
              <a:cs typeface="+mn-cs"/>
            </a:rPr>
            <a:t>必要な施設整備のために活用してい</a:t>
          </a:r>
          <a:r>
            <a:rPr lang="ja-JP" altLang="en-US" sz="1300">
              <a:solidFill>
                <a:schemeClr val="dk1"/>
              </a:solidFill>
              <a:effectLst/>
              <a:latin typeface="+mn-ea"/>
              <a:ea typeface="+mn-ea"/>
              <a:cs typeface="+mn-cs"/>
            </a:rPr>
            <a:t>きます。新庁舎建設の準備が始まる平成３１年度から完成見込みの</a:t>
          </a:r>
          <a:r>
            <a:rPr lang="ja-JP" altLang="ja-JP" sz="1300">
              <a:solidFill>
                <a:schemeClr val="dk1"/>
              </a:solidFill>
              <a:effectLst/>
              <a:latin typeface="+mn-ea"/>
              <a:ea typeface="+mn-ea"/>
              <a:cs typeface="+mn-cs"/>
            </a:rPr>
            <a:t>平成３６年度にかけて</a:t>
          </a:r>
          <a:r>
            <a:rPr lang="ja-JP" altLang="en-US" sz="1300">
              <a:solidFill>
                <a:schemeClr val="dk1"/>
              </a:solidFill>
              <a:effectLst/>
              <a:latin typeface="+mn-ea"/>
              <a:ea typeface="+mn-ea"/>
              <a:cs typeface="+mn-cs"/>
            </a:rPr>
            <a:t>基金の活用による減少が見込まれますが、市有財産の売却などを進め基金の確保に努めます。また、今後もふるさと応援寄附金による収入が見込まれることから、ふるさと応援基金の増加が見込まれます。</a:t>
          </a:r>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国の補正予算に伴い緊急に実施することになった小学校整備事業に充当するため、基金を</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億円取崩しましたが、平成２８年度に国保特会へ繰出した財政支援交付金の返還が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歳計剰余金</a:t>
          </a:r>
          <a:r>
            <a:rPr kumimoji="1" lang="ja-JP" altLang="en-US" sz="1300">
              <a:solidFill>
                <a:schemeClr val="dk1"/>
              </a:solidFill>
              <a:effectLst/>
              <a:latin typeface="+mn-lt"/>
              <a:ea typeface="+mn-ea"/>
              <a:cs typeface="+mn-cs"/>
            </a:rPr>
            <a:t>と合わせて</a:t>
          </a:r>
          <a:r>
            <a:rPr kumimoji="1" lang="ja-JP" altLang="ja-JP" sz="1300">
              <a:solidFill>
                <a:schemeClr val="dk1"/>
              </a:solidFill>
              <a:effectLst/>
              <a:latin typeface="+mn-ea"/>
              <a:ea typeface="+mn-ea"/>
              <a:cs typeface="+mn-cs"/>
            </a:rPr>
            <a:t>積立</a:t>
          </a:r>
          <a:r>
            <a:rPr kumimoji="1" lang="ja-JP" altLang="en-US" sz="1300">
              <a:solidFill>
                <a:schemeClr val="dk1"/>
              </a:solidFill>
              <a:effectLst/>
              <a:latin typeface="+mn-ea"/>
              <a:ea typeface="+mn-ea"/>
              <a:cs typeface="+mn-cs"/>
            </a:rPr>
            <a:t>額が上回り、</a:t>
          </a:r>
          <a:r>
            <a:rPr kumimoji="1" lang="ja-JP" altLang="ja-JP"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mn-lt"/>
              <a:ea typeface="+mn-ea"/>
              <a:cs typeface="+mn-cs"/>
            </a:rPr>
            <a:t>基金については、</a:t>
          </a:r>
          <a:r>
            <a:rPr lang="ja-JP" altLang="en-US" sz="1300">
              <a:solidFill>
                <a:schemeClr val="dk1"/>
              </a:solidFill>
              <a:effectLst/>
              <a:latin typeface="+mn-lt"/>
              <a:ea typeface="+mn-ea"/>
              <a:cs typeface="+mn-cs"/>
            </a:rPr>
            <a:t>積立</a:t>
          </a:r>
          <a:r>
            <a:rPr lang="ja-JP" altLang="ja-JP" sz="1300">
              <a:solidFill>
                <a:schemeClr val="dk1"/>
              </a:solidFill>
              <a:effectLst/>
              <a:latin typeface="+mn-lt"/>
              <a:ea typeface="+mn-ea"/>
              <a:cs typeface="+mn-cs"/>
            </a:rPr>
            <a:t>金現在高比率を基準指標と</a:t>
          </a:r>
          <a:r>
            <a:rPr lang="ja-JP" altLang="en-US" sz="1300">
              <a:solidFill>
                <a:schemeClr val="dk1"/>
              </a:solidFill>
              <a:effectLst/>
              <a:latin typeface="+mn-lt"/>
              <a:ea typeface="+mn-ea"/>
              <a:cs typeface="+mn-cs"/>
            </a:rPr>
            <a:t>し、</a:t>
          </a:r>
          <a:r>
            <a:rPr lang="ja-JP" altLang="ja-JP" sz="1300">
              <a:solidFill>
                <a:schemeClr val="dk1"/>
              </a:solidFill>
              <a:effectLst/>
              <a:latin typeface="+mn-lt"/>
              <a:ea typeface="+mn-ea"/>
              <a:cs typeface="+mn-cs"/>
            </a:rPr>
            <a:t>その比率の水準については中期財政計画に定められた</a:t>
          </a:r>
          <a:r>
            <a:rPr lang="ja-JP" altLang="en-US" sz="1300">
              <a:solidFill>
                <a:schemeClr val="dk1"/>
              </a:solidFill>
              <a:effectLst/>
              <a:latin typeface="+mn-lt"/>
              <a:ea typeface="+mn-ea"/>
              <a:cs typeface="+mn-cs"/>
            </a:rPr>
            <a:t>標準財政規模の５０</a:t>
          </a:r>
          <a:r>
            <a:rPr lang="ja-JP" altLang="ja-JP" sz="1300">
              <a:solidFill>
                <a:schemeClr val="dk1"/>
              </a:solidFill>
              <a:effectLst/>
              <a:latin typeface="+mn-lt"/>
              <a:ea typeface="+mn-ea"/>
              <a:cs typeface="+mn-cs"/>
            </a:rPr>
            <a:t>％以上を目標と</a:t>
          </a:r>
          <a:r>
            <a:rPr lang="ja-JP" altLang="en-US" sz="1300">
              <a:solidFill>
                <a:schemeClr val="dk1"/>
              </a:solidFill>
              <a:effectLst/>
              <a:latin typeface="+mn-lt"/>
              <a:ea typeface="+mn-ea"/>
              <a:cs typeface="+mn-cs"/>
            </a:rPr>
            <a:t>します</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うち</a:t>
          </a:r>
          <a:r>
            <a:rPr lang="ja-JP" altLang="ja-JP" sz="1300">
              <a:solidFill>
                <a:schemeClr val="dk1"/>
              </a:solidFill>
              <a:effectLst/>
              <a:latin typeface="+mn-lt"/>
              <a:ea typeface="+mn-ea"/>
              <a:cs typeface="+mn-cs"/>
            </a:rPr>
            <a:t>、財政調整基金と減債基金の合計については</a:t>
          </a:r>
          <a:r>
            <a:rPr lang="ja-JP" altLang="en-US" sz="1300">
              <a:solidFill>
                <a:schemeClr val="dk1"/>
              </a:solidFill>
              <a:effectLst/>
              <a:latin typeface="+mn-lt"/>
              <a:ea typeface="+mn-ea"/>
              <a:cs typeface="+mn-cs"/>
            </a:rPr>
            <a:t>２５</a:t>
          </a:r>
          <a:r>
            <a:rPr lang="ja-JP" altLang="ja-JP" sz="1300">
              <a:solidFill>
                <a:schemeClr val="dk1"/>
              </a:solidFill>
              <a:effectLst/>
              <a:latin typeface="+mn-lt"/>
              <a:ea typeface="+mn-ea"/>
              <a:cs typeface="+mn-cs"/>
            </a:rPr>
            <a:t>％以上と</a:t>
          </a:r>
          <a:r>
            <a:rPr lang="ja-JP" altLang="en-US" sz="1300">
              <a:solidFill>
                <a:schemeClr val="dk1"/>
              </a:solidFill>
              <a:effectLst/>
              <a:latin typeface="+mn-lt"/>
              <a:ea typeface="+mn-ea"/>
              <a:cs typeface="+mn-cs"/>
            </a:rPr>
            <a:t>します</a:t>
          </a:r>
          <a:r>
            <a:rPr lang="ja-JP" altLang="ja-JP"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積立金現在高比率の向上のため、市有財産の売却益等による積立金の確保や特定目的基金の活用、効率的な基金の運用による運用益の確保などに努めます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年度ともに、積立ては利息のみです。</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年度ともに、取崩はありません。</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mn-lt"/>
              <a:ea typeface="+mn-ea"/>
              <a:cs typeface="+mn-cs"/>
            </a:rPr>
            <a:t>一定大型施設整備事業が完了し、</a:t>
          </a:r>
          <a:r>
            <a:rPr lang="ja-JP" altLang="en-US" sz="1300">
              <a:solidFill>
                <a:schemeClr val="dk1"/>
              </a:solidFill>
              <a:effectLst/>
              <a:latin typeface="+mn-lt"/>
              <a:ea typeface="+mn-ea"/>
              <a:cs typeface="+mn-cs"/>
            </a:rPr>
            <a:t>中期財政計画では平成３５年度に公債費のピークを迎え、その後、市庁舎建設に伴う市債の償還が始まることが見込まれ</a:t>
          </a:r>
          <a:r>
            <a:rPr lang="ja-JP" altLang="ja-JP" sz="1300">
              <a:solidFill>
                <a:schemeClr val="dk1"/>
              </a:solidFill>
              <a:effectLst/>
              <a:latin typeface="+mn-lt"/>
              <a:ea typeface="+mn-ea"/>
              <a:cs typeface="+mn-cs"/>
            </a:rPr>
            <a:t>、増加する公債費</a:t>
          </a:r>
          <a:r>
            <a:rPr lang="ja-JP" altLang="en-US" sz="1300">
              <a:solidFill>
                <a:schemeClr val="dk1"/>
              </a:solidFill>
              <a:effectLst/>
              <a:latin typeface="+mn-lt"/>
              <a:ea typeface="+mn-ea"/>
              <a:cs typeface="+mn-cs"/>
            </a:rPr>
            <a:t>の償還</a:t>
          </a:r>
          <a:r>
            <a:rPr lang="ja-JP" altLang="ja-JP" sz="1300">
              <a:solidFill>
                <a:schemeClr val="dk1"/>
              </a:solidFill>
              <a:effectLst/>
              <a:latin typeface="+mn-lt"/>
              <a:ea typeface="+mn-ea"/>
              <a:cs typeface="+mn-cs"/>
            </a:rPr>
            <a:t>や繰上償還に充当するものとします。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全国平均、滋賀県平均より良好な比率となっています。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９年度は健康ふれあい公園プール棟、安土駅整備や道路、橋りょうの保全更新などに取り組んだものの、平成２８年度に整備した環境エネルギーセンター（一般廃棄物処理施設）が減価償却を開始したことなどから５４．０％となりま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6"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85" name="楕円 84"/>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86" name="有形固定資産減価償却率該当値テキスト"/>
        <xdr:cNvSpPr txBox="1"/>
      </xdr:nvSpPr>
      <xdr:spPr>
        <a:xfrm>
          <a:off x="48133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114723</xdr:rowOff>
    </xdr:from>
    <xdr:to>
      <xdr:col>19</xdr:col>
      <xdr:colOff>187325</xdr:colOff>
      <xdr:row>32</xdr:row>
      <xdr:rowOff>44873</xdr:rowOff>
    </xdr:to>
    <xdr:sp macro="" textlink="">
      <xdr:nvSpPr>
        <xdr:cNvPr id="87" name="楕円 86"/>
        <xdr:cNvSpPr/>
      </xdr:nvSpPr>
      <xdr:spPr>
        <a:xfrm>
          <a:off x="4000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31</xdr:row>
      <xdr:rowOff>165523</xdr:rowOff>
    </xdr:to>
    <xdr:cxnSp macro="">
      <xdr:nvCxnSpPr>
        <xdr:cNvPr id="88" name="直線コネクタ 87"/>
        <xdr:cNvCxnSpPr/>
      </xdr:nvCxnSpPr>
      <xdr:spPr>
        <a:xfrm flipV="1">
          <a:off x="4051300" y="6248400"/>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9"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36000</xdr:rowOff>
    </xdr:from>
    <xdr:ext cx="405111" cy="259045"/>
    <xdr:sp macro="" textlink="">
      <xdr:nvSpPr>
        <xdr:cNvPr id="91" name="n_1mainValue有形固定資産減価償却率"/>
        <xdr:cNvSpPr txBox="1"/>
      </xdr:nvSpPr>
      <xdr:spPr>
        <a:xfrm>
          <a:off x="38360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平成２９年度は交付税措置のない市債及び低い市債の発行抑制により将来負担額が減少するとともに、増収となったふるさと応援寄附金を基金に積み立てたことにより充当可能基金残高が増加したため、実質債務は減少しました。また、効率的な行政サービスを努めるとともに、ふるさと応援寄附金や市税が増収となったため、黒字枠は増加しました。このように実質債務は減少し、黒字額は増加した結果、債務償還可能年数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全国平均、滋賀県平均より良好な比率となっています。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楕円 131"/>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33"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0" name="楕円 69"/>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1" name="【道路】&#10;有形固定資産減価償却率該当値テキスト"/>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2" name="楕円 71"/>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89535</xdr:rowOff>
    </xdr:to>
    <xdr:cxnSp macro="">
      <xdr:nvCxnSpPr>
        <xdr:cNvPr id="73" name="直線コネクタ 72"/>
        <xdr:cNvCxnSpPr/>
      </xdr:nvCxnSpPr>
      <xdr:spPr>
        <a:xfrm flipV="1">
          <a:off x="3797300" y="6570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76"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31077</xdr:rowOff>
    </xdr:from>
    <xdr:to>
      <xdr:col>55</xdr:col>
      <xdr:colOff>50800</xdr:colOff>
      <xdr:row>41</xdr:row>
      <xdr:rowOff>132677</xdr:rowOff>
    </xdr:to>
    <xdr:sp macro="" textlink="">
      <xdr:nvSpPr>
        <xdr:cNvPr id="114" name="楕円 113"/>
        <xdr:cNvSpPr/>
      </xdr:nvSpPr>
      <xdr:spPr>
        <a:xfrm>
          <a:off x="10426700" y="7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117454</xdr:rowOff>
    </xdr:from>
    <xdr:ext cx="469744" cy="259045"/>
    <xdr:sp macro="" textlink="">
      <xdr:nvSpPr>
        <xdr:cNvPr id="115" name="【道路】&#10;一人当たり延長該当値テキスト"/>
        <xdr:cNvSpPr txBox="1"/>
      </xdr:nvSpPr>
      <xdr:spPr>
        <a:xfrm>
          <a:off x="10515600" y="69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31267</xdr:rowOff>
    </xdr:from>
    <xdr:to>
      <xdr:col>50</xdr:col>
      <xdr:colOff>165100</xdr:colOff>
      <xdr:row>41</xdr:row>
      <xdr:rowOff>132867</xdr:rowOff>
    </xdr:to>
    <xdr:sp macro="" textlink="">
      <xdr:nvSpPr>
        <xdr:cNvPr id="116" name="楕円 115"/>
        <xdr:cNvSpPr/>
      </xdr:nvSpPr>
      <xdr:spPr>
        <a:xfrm>
          <a:off x="9588500" y="70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81877</xdr:rowOff>
    </xdr:from>
    <xdr:to>
      <xdr:col>55</xdr:col>
      <xdr:colOff>0</xdr:colOff>
      <xdr:row>41</xdr:row>
      <xdr:rowOff>82067</xdr:rowOff>
    </xdr:to>
    <xdr:cxnSp macro="">
      <xdr:nvCxnSpPr>
        <xdr:cNvPr id="117" name="直線コネクタ 116"/>
        <xdr:cNvCxnSpPr/>
      </xdr:nvCxnSpPr>
      <xdr:spPr>
        <a:xfrm flipV="1">
          <a:off x="9639300" y="711132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123994</xdr:rowOff>
    </xdr:from>
    <xdr:ext cx="469744" cy="259045"/>
    <xdr:sp macro="" textlink="">
      <xdr:nvSpPr>
        <xdr:cNvPr id="120" name="n_1mainValue【道路】&#10;一人当たり延長"/>
        <xdr:cNvSpPr txBox="1"/>
      </xdr:nvSpPr>
      <xdr:spPr>
        <a:xfrm>
          <a:off x="9391727" y="715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59" name="楕円 158"/>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60" name="【橋りょう・トンネル】&#10;有形固定資産減価償却率該当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61" name="楕円 160"/>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152400</xdr:rowOff>
    </xdr:to>
    <xdr:cxnSp macro="">
      <xdr:nvCxnSpPr>
        <xdr:cNvPr id="162" name="直線コネクタ 161"/>
        <xdr:cNvCxnSpPr/>
      </xdr:nvCxnSpPr>
      <xdr:spPr>
        <a:xfrm flipV="1">
          <a:off x="3797300" y="10580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65" name="n_1mainValue【橋りょう・トンネル】&#10;有形固定資産減価償却率"/>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147620</xdr:rowOff>
    </xdr:from>
    <xdr:to>
      <xdr:col>55</xdr:col>
      <xdr:colOff>50800</xdr:colOff>
      <xdr:row>62</xdr:row>
      <xdr:rowOff>77770</xdr:rowOff>
    </xdr:to>
    <xdr:sp macro="" textlink="">
      <xdr:nvSpPr>
        <xdr:cNvPr id="201" name="楕円 200"/>
        <xdr:cNvSpPr/>
      </xdr:nvSpPr>
      <xdr:spPr>
        <a:xfrm>
          <a:off x="10426700" y="106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126047</xdr:rowOff>
    </xdr:from>
    <xdr:ext cx="599010" cy="259045"/>
    <xdr:sp macro="" textlink="">
      <xdr:nvSpPr>
        <xdr:cNvPr id="202" name="【橋りょう・トンネル】&#10;一人当たり有形固定資産（償却資産）額該当値テキスト"/>
        <xdr:cNvSpPr txBox="1"/>
      </xdr:nvSpPr>
      <xdr:spPr>
        <a:xfrm>
          <a:off x="10515600" y="1058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147888</xdr:rowOff>
    </xdr:from>
    <xdr:to>
      <xdr:col>50</xdr:col>
      <xdr:colOff>165100</xdr:colOff>
      <xdr:row>62</xdr:row>
      <xdr:rowOff>78038</xdr:rowOff>
    </xdr:to>
    <xdr:sp macro="" textlink="">
      <xdr:nvSpPr>
        <xdr:cNvPr id="203" name="楕円 202"/>
        <xdr:cNvSpPr/>
      </xdr:nvSpPr>
      <xdr:spPr>
        <a:xfrm>
          <a:off x="9588500" y="10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26970</xdr:rowOff>
    </xdr:from>
    <xdr:to>
      <xdr:col>55</xdr:col>
      <xdr:colOff>0</xdr:colOff>
      <xdr:row>62</xdr:row>
      <xdr:rowOff>27238</xdr:rowOff>
    </xdr:to>
    <xdr:cxnSp macro="">
      <xdr:nvCxnSpPr>
        <xdr:cNvPr id="204" name="直線コネクタ 203"/>
        <xdr:cNvCxnSpPr/>
      </xdr:nvCxnSpPr>
      <xdr:spPr>
        <a:xfrm flipV="1">
          <a:off x="9639300" y="10656870"/>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69165</xdr:rowOff>
    </xdr:from>
    <xdr:ext cx="599010" cy="259045"/>
    <xdr:sp macro="" textlink="">
      <xdr:nvSpPr>
        <xdr:cNvPr id="207" name="n_1mainValue【橋りょう・トンネル】&#10;一人当たり有形固定資産（償却資産）額"/>
        <xdr:cNvSpPr txBox="1"/>
      </xdr:nvSpPr>
      <xdr:spPr>
        <a:xfrm>
          <a:off x="9327095" y="106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37919</xdr:rowOff>
    </xdr:from>
    <xdr:to>
      <xdr:col>24</xdr:col>
      <xdr:colOff>114300</xdr:colOff>
      <xdr:row>80</xdr:row>
      <xdr:rowOff>139519</xdr:rowOff>
    </xdr:to>
    <xdr:sp macro="" textlink="">
      <xdr:nvSpPr>
        <xdr:cNvPr id="247" name="楕円 246"/>
        <xdr:cNvSpPr/>
      </xdr:nvSpPr>
      <xdr:spPr>
        <a:xfrm>
          <a:off x="4584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60796</xdr:rowOff>
    </xdr:from>
    <xdr:ext cx="405111" cy="259045"/>
    <xdr:sp macro="" textlink="">
      <xdr:nvSpPr>
        <xdr:cNvPr id="248" name="【公営住宅】&#10;有形固定資産減価償却率該当値テキスト"/>
        <xdr:cNvSpPr txBox="1"/>
      </xdr:nvSpPr>
      <xdr:spPr>
        <a:xfrm>
          <a:off x="4673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73842</xdr:rowOff>
    </xdr:from>
    <xdr:to>
      <xdr:col>20</xdr:col>
      <xdr:colOff>38100</xdr:colOff>
      <xdr:row>81</xdr:row>
      <xdr:rowOff>3992</xdr:rowOff>
    </xdr:to>
    <xdr:sp macro="" textlink="">
      <xdr:nvSpPr>
        <xdr:cNvPr id="249" name="楕円 248"/>
        <xdr:cNvSpPr/>
      </xdr:nvSpPr>
      <xdr:spPr>
        <a:xfrm>
          <a:off x="3746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88719</xdr:rowOff>
    </xdr:from>
    <xdr:to>
      <xdr:col>24</xdr:col>
      <xdr:colOff>63500</xdr:colOff>
      <xdr:row>80</xdr:row>
      <xdr:rowOff>124642</xdr:rowOff>
    </xdr:to>
    <xdr:cxnSp macro="">
      <xdr:nvCxnSpPr>
        <xdr:cNvPr id="250" name="直線コネクタ 249"/>
        <xdr:cNvCxnSpPr/>
      </xdr:nvCxnSpPr>
      <xdr:spPr>
        <a:xfrm flipV="1">
          <a:off x="3797300" y="138047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20519</xdr:rowOff>
    </xdr:from>
    <xdr:ext cx="405111" cy="259045"/>
    <xdr:sp macro="" textlink="">
      <xdr:nvSpPr>
        <xdr:cNvPr id="253" name="n_1mainValue【公営住宅】&#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9398</xdr:rowOff>
    </xdr:from>
    <xdr:to>
      <xdr:col>55</xdr:col>
      <xdr:colOff>50800</xdr:colOff>
      <xdr:row>82</xdr:row>
      <xdr:rowOff>110998</xdr:rowOff>
    </xdr:to>
    <xdr:sp macro="" textlink="">
      <xdr:nvSpPr>
        <xdr:cNvPr id="291" name="楕円 290"/>
        <xdr:cNvSpPr/>
      </xdr:nvSpPr>
      <xdr:spPr>
        <a:xfrm>
          <a:off x="104267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32275</xdr:rowOff>
    </xdr:from>
    <xdr:ext cx="469744" cy="259045"/>
    <xdr:sp macro="" textlink="">
      <xdr:nvSpPr>
        <xdr:cNvPr id="292" name="【公営住宅】&#10;一人当たり面積該当値テキスト"/>
        <xdr:cNvSpPr txBox="1"/>
      </xdr:nvSpPr>
      <xdr:spPr>
        <a:xfrm>
          <a:off x="10515600"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168656</xdr:rowOff>
    </xdr:from>
    <xdr:to>
      <xdr:col>50</xdr:col>
      <xdr:colOff>165100</xdr:colOff>
      <xdr:row>82</xdr:row>
      <xdr:rowOff>98806</xdr:rowOff>
    </xdr:to>
    <xdr:sp macro="" textlink="">
      <xdr:nvSpPr>
        <xdr:cNvPr id="293" name="楕円 292"/>
        <xdr:cNvSpPr/>
      </xdr:nvSpPr>
      <xdr:spPr>
        <a:xfrm>
          <a:off x="9588500" y="140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48006</xdr:rowOff>
    </xdr:from>
    <xdr:to>
      <xdr:col>55</xdr:col>
      <xdr:colOff>0</xdr:colOff>
      <xdr:row>82</xdr:row>
      <xdr:rowOff>60198</xdr:rowOff>
    </xdr:to>
    <xdr:cxnSp macro="">
      <xdr:nvCxnSpPr>
        <xdr:cNvPr id="294" name="直線コネクタ 293"/>
        <xdr:cNvCxnSpPr/>
      </xdr:nvCxnSpPr>
      <xdr:spPr>
        <a:xfrm>
          <a:off x="9639300" y="1410690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115333</xdr:rowOff>
    </xdr:from>
    <xdr:ext cx="469744" cy="259045"/>
    <xdr:sp macro="" textlink="">
      <xdr:nvSpPr>
        <xdr:cNvPr id="297" name="n_1mainValue【公営住宅】&#10;一人当たり面積"/>
        <xdr:cNvSpPr txBox="1"/>
      </xdr:nvSpPr>
      <xdr:spPr>
        <a:xfrm>
          <a:off x="939172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27"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30" name="フローチャート: 判断 32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118745</xdr:rowOff>
    </xdr:from>
    <xdr:to>
      <xdr:col>24</xdr:col>
      <xdr:colOff>114300</xdr:colOff>
      <xdr:row>104</xdr:row>
      <xdr:rowOff>48895</xdr:rowOff>
    </xdr:to>
    <xdr:sp macro="" textlink="">
      <xdr:nvSpPr>
        <xdr:cNvPr id="336" name="楕円 335"/>
        <xdr:cNvSpPr/>
      </xdr:nvSpPr>
      <xdr:spPr>
        <a:xfrm>
          <a:off x="45847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97172</xdr:rowOff>
    </xdr:from>
    <xdr:ext cx="405111" cy="259045"/>
    <xdr:sp macro="" textlink="">
      <xdr:nvSpPr>
        <xdr:cNvPr id="337" name="【港湾・漁港】&#10;有形固定資産減価償却率該当値テキスト"/>
        <xdr:cNvSpPr txBox="1"/>
      </xdr:nvSpPr>
      <xdr:spPr>
        <a:xfrm>
          <a:off x="4673600"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156845</xdr:rowOff>
    </xdr:from>
    <xdr:to>
      <xdr:col>20</xdr:col>
      <xdr:colOff>38100</xdr:colOff>
      <xdr:row>104</xdr:row>
      <xdr:rowOff>86995</xdr:rowOff>
    </xdr:to>
    <xdr:sp macro="" textlink="">
      <xdr:nvSpPr>
        <xdr:cNvPr id="338" name="楕円 337"/>
        <xdr:cNvSpPr/>
      </xdr:nvSpPr>
      <xdr:spPr>
        <a:xfrm>
          <a:off x="3746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169545</xdr:rowOff>
    </xdr:from>
    <xdr:to>
      <xdr:col>24</xdr:col>
      <xdr:colOff>63500</xdr:colOff>
      <xdr:row>104</xdr:row>
      <xdr:rowOff>36195</xdr:rowOff>
    </xdr:to>
    <xdr:cxnSp macro="">
      <xdr:nvCxnSpPr>
        <xdr:cNvPr id="339" name="直線コネクタ 338"/>
        <xdr:cNvCxnSpPr/>
      </xdr:nvCxnSpPr>
      <xdr:spPr>
        <a:xfrm flipV="1">
          <a:off x="3797300" y="1782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40" name="n_1aveValue【港湾・漁港】&#10;有形固定資産減価償却率"/>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41"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103522</xdr:rowOff>
    </xdr:from>
    <xdr:ext cx="405111" cy="259045"/>
    <xdr:sp macro="" textlink="">
      <xdr:nvSpPr>
        <xdr:cNvPr id="342" name="n_1mainValue【港湾・漁港】&#10;有形固定資産減価償却率"/>
        <xdr:cNvSpPr txBox="1"/>
      </xdr:nvSpPr>
      <xdr:spPr>
        <a:xfrm>
          <a:off x="35820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71"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74" name="フローチャート: 判断 373"/>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67166</xdr:rowOff>
    </xdr:from>
    <xdr:to>
      <xdr:col>55</xdr:col>
      <xdr:colOff>50800</xdr:colOff>
      <xdr:row>108</xdr:row>
      <xdr:rowOff>168766</xdr:rowOff>
    </xdr:to>
    <xdr:sp macro="" textlink="">
      <xdr:nvSpPr>
        <xdr:cNvPr id="380" name="楕円 379"/>
        <xdr:cNvSpPr/>
      </xdr:nvSpPr>
      <xdr:spPr>
        <a:xfrm>
          <a:off x="10426700" y="185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153543</xdr:rowOff>
    </xdr:from>
    <xdr:ext cx="534377" cy="259045"/>
    <xdr:sp macro="" textlink="">
      <xdr:nvSpPr>
        <xdr:cNvPr id="381" name="【港湾・漁港】&#10;一人当たり有形固定資産（償却資産）額該当値テキスト"/>
        <xdr:cNvSpPr txBox="1"/>
      </xdr:nvSpPr>
      <xdr:spPr>
        <a:xfrm>
          <a:off x="10515600" y="1849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67114</xdr:rowOff>
    </xdr:from>
    <xdr:to>
      <xdr:col>50</xdr:col>
      <xdr:colOff>165100</xdr:colOff>
      <xdr:row>108</xdr:row>
      <xdr:rowOff>168714</xdr:rowOff>
    </xdr:to>
    <xdr:sp macro="" textlink="">
      <xdr:nvSpPr>
        <xdr:cNvPr id="382" name="楕円 381"/>
        <xdr:cNvSpPr/>
      </xdr:nvSpPr>
      <xdr:spPr>
        <a:xfrm>
          <a:off x="9588500" y="18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117914</xdr:rowOff>
    </xdr:from>
    <xdr:to>
      <xdr:col>55</xdr:col>
      <xdr:colOff>0</xdr:colOff>
      <xdr:row>108</xdr:row>
      <xdr:rowOff>117966</xdr:rowOff>
    </xdr:to>
    <xdr:cxnSp macro="">
      <xdr:nvCxnSpPr>
        <xdr:cNvPr id="383" name="直線コネクタ 382"/>
        <xdr:cNvCxnSpPr/>
      </xdr:nvCxnSpPr>
      <xdr:spPr>
        <a:xfrm>
          <a:off x="9639300" y="18634514"/>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384"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85"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159841</xdr:rowOff>
    </xdr:from>
    <xdr:ext cx="534377" cy="259045"/>
    <xdr:sp macro="" textlink="">
      <xdr:nvSpPr>
        <xdr:cNvPr id="386" name="n_1mainValue【港湾・漁港】&#10;一人当たり有形固定資産（償却資産）額"/>
        <xdr:cNvSpPr txBox="1"/>
      </xdr:nvSpPr>
      <xdr:spPr>
        <a:xfrm>
          <a:off x="9359411" y="186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20" name="フローチャート: 判断 419"/>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426" name="楕円 425"/>
        <xdr:cNvSpPr/>
      </xdr:nvSpPr>
      <xdr:spPr>
        <a:xfrm>
          <a:off x="162687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427" name="【認定こども園・幼稚園・保育所】&#10;有形固定資産減価償却率該当値テキスト"/>
        <xdr:cNvSpPr txBox="1"/>
      </xdr:nvSpPr>
      <xdr:spPr>
        <a:xfrm>
          <a:off x="16357600"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118473</xdr:rowOff>
    </xdr:from>
    <xdr:to>
      <xdr:col>81</xdr:col>
      <xdr:colOff>101600</xdr:colOff>
      <xdr:row>35</xdr:row>
      <xdr:rowOff>48623</xdr:rowOff>
    </xdr:to>
    <xdr:sp macro="" textlink="">
      <xdr:nvSpPr>
        <xdr:cNvPr id="428" name="楕円 427"/>
        <xdr:cNvSpPr/>
      </xdr:nvSpPr>
      <xdr:spPr>
        <a:xfrm>
          <a:off x="1543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143147</xdr:rowOff>
    </xdr:from>
    <xdr:to>
      <xdr:col>85</xdr:col>
      <xdr:colOff>127000</xdr:colOff>
      <xdr:row>34</xdr:row>
      <xdr:rowOff>169273</xdr:rowOff>
    </xdr:to>
    <xdr:cxnSp macro="">
      <xdr:nvCxnSpPr>
        <xdr:cNvPr id="429" name="直線コネクタ 428"/>
        <xdr:cNvCxnSpPr/>
      </xdr:nvCxnSpPr>
      <xdr:spPr>
        <a:xfrm flipV="1">
          <a:off x="15481300" y="59724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30"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31"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65150</xdr:rowOff>
    </xdr:from>
    <xdr:ext cx="405111" cy="259045"/>
    <xdr:sp macro="" textlink="">
      <xdr:nvSpPr>
        <xdr:cNvPr id="432" name="n_1mainValue【認定こども園・幼稚園・保育所】&#10;有形固定資産減価償却率"/>
        <xdr:cNvSpPr txBox="1"/>
      </xdr:nvSpPr>
      <xdr:spPr>
        <a:xfrm>
          <a:off x="1526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4" name="フローチャート: 判断 463"/>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470" name="楕円 469"/>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471" name="【認定こども園・幼稚園・保育所】&#10;一人当たり面積該当値テキスト"/>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72" name="楕円 471"/>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49530</xdr:rowOff>
    </xdr:to>
    <xdr:cxnSp macro="">
      <xdr:nvCxnSpPr>
        <xdr:cNvPr id="473" name="直線コネクタ 472"/>
        <xdr:cNvCxnSpPr/>
      </xdr:nvCxnSpPr>
      <xdr:spPr>
        <a:xfrm>
          <a:off x="21323300" y="6560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7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476"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506"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15" name="楕円 514"/>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16" name="【学校施設】&#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17" name="楕円 516"/>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152400</xdr:rowOff>
    </xdr:to>
    <xdr:cxnSp macro="">
      <xdr:nvCxnSpPr>
        <xdr:cNvPr id="518" name="直線コネクタ 517"/>
        <xdr:cNvCxnSpPr/>
      </xdr:nvCxnSpPr>
      <xdr:spPr>
        <a:xfrm flipV="1">
          <a:off x="15481300" y="1036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9"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21" name="n_1mainValue【学校施設】&#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51"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54" name="フローチャート: 判断 5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152654</xdr:rowOff>
    </xdr:from>
    <xdr:to>
      <xdr:col>116</xdr:col>
      <xdr:colOff>114300</xdr:colOff>
      <xdr:row>60</xdr:row>
      <xdr:rowOff>82804</xdr:rowOff>
    </xdr:to>
    <xdr:sp macro="" textlink="">
      <xdr:nvSpPr>
        <xdr:cNvPr id="560" name="楕円 559"/>
        <xdr:cNvSpPr/>
      </xdr:nvSpPr>
      <xdr:spPr>
        <a:xfrm>
          <a:off x="22110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131081</xdr:rowOff>
    </xdr:from>
    <xdr:ext cx="469744" cy="259045"/>
    <xdr:sp macro="" textlink="">
      <xdr:nvSpPr>
        <xdr:cNvPr id="561" name="【学校施設】&#10;一人当たり面積該当値テキスト"/>
        <xdr:cNvSpPr txBox="1"/>
      </xdr:nvSpPr>
      <xdr:spPr>
        <a:xfrm>
          <a:off x="22199600" y="102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139700</xdr:rowOff>
    </xdr:from>
    <xdr:to>
      <xdr:col>112</xdr:col>
      <xdr:colOff>38100</xdr:colOff>
      <xdr:row>60</xdr:row>
      <xdr:rowOff>69850</xdr:rowOff>
    </xdr:to>
    <xdr:sp macro="" textlink="">
      <xdr:nvSpPr>
        <xdr:cNvPr id="562" name="楕円 561"/>
        <xdr:cNvSpPr/>
      </xdr:nvSpPr>
      <xdr:spPr>
        <a:xfrm>
          <a:off x="2127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60</xdr:row>
      <xdr:rowOff>32004</xdr:rowOff>
    </xdr:to>
    <xdr:cxnSp macro="">
      <xdr:nvCxnSpPr>
        <xdr:cNvPr id="563" name="直線コネクタ 562"/>
        <xdr:cNvCxnSpPr/>
      </xdr:nvCxnSpPr>
      <xdr:spPr>
        <a:xfrm>
          <a:off x="21323300" y="1030605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64"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65"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60977</xdr:rowOff>
    </xdr:from>
    <xdr:ext cx="469744" cy="259045"/>
    <xdr:sp macro="" textlink="">
      <xdr:nvSpPr>
        <xdr:cNvPr id="566" name="n_1mainValue【学校施設】&#10;一人当たり面積"/>
        <xdr:cNvSpPr txBox="1"/>
      </xdr:nvSpPr>
      <xdr:spPr>
        <a:xfrm>
          <a:off x="2107572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91" name="直線コネクタ 590"/>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92"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93" name="直線コネクタ 592"/>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96"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97" name="フローチャート: 判断 59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98" name="フローチャート: 判断 59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99" name="フローチャート: 判断 59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05" name="楕円 604"/>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06" name="【児童館】&#10;有形固定資産減価償却率該当値テキスト"/>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607" name="楕円 606"/>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24764</xdr:rowOff>
    </xdr:to>
    <xdr:cxnSp macro="">
      <xdr:nvCxnSpPr>
        <xdr:cNvPr id="608" name="直線コネクタ 607"/>
        <xdr:cNvCxnSpPr/>
      </xdr:nvCxnSpPr>
      <xdr:spPr>
        <a:xfrm flipV="1">
          <a:off x="15481300" y="138798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09"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0"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611" name="n_1mainValue【児童館】&#10;有形固定資産減価償却率"/>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7" name="直線コネクタ 63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39" name="直線コネクタ 63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1" name="直線コネクタ 64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4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3" name="フローチャート: 判断 64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4" name="フローチャート: 判断 64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5" name="フローチャート: 判断 6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51" name="楕円 650"/>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31041</xdr:rowOff>
    </xdr:from>
    <xdr:ext cx="469744" cy="259045"/>
    <xdr:sp macro="" textlink="">
      <xdr:nvSpPr>
        <xdr:cNvPr id="652" name="【児童館】&#10;一人当たり面積該当値テキスト"/>
        <xdr:cNvSpPr txBox="1"/>
      </xdr:nvSpPr>
      <xdr:spPr>
        <a:xfrm>
          <a:off x="221996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653" name="楕円 652"/>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84</xdr:row>
      <xdr:rowOff>103414</xdr:rowOff>
    </xdr:to>
    <xdr:cxnSp macro="">
      <xdr:nvCxnSpPr>
        <xdr:cNvPr id="654" name="直線コネクタ 653"/>
        <xdr:cNvCxnSpPr/>
      </xdr:nvCxnSpPr>
      <xdr:spPr>
        <a:xfrm>
          <a:off x="21323300" y="1450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55"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56"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657"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800">
              <a:latin typeface="ＭＳ Ｐゴシック" panose="020B0600070205080204" pitchFamily="50" charset="-128"/>
              <a:ea typeface="ＭＳ Ｐゴシック" panose="020B0600070205080204" pitchFamily="50" charset="-128"/>
            </a:rPr>
            <a:t>道路ストック長寿命化修繕事業を継続実施しているため、道路の有形固定資産減価償却率について全国平均を下回っています。公営住宅の一人当たり面積が減少しているのは</a:t>
          </a:r>
          <a:r>
            <a:rPr kumimoji="1" lang="ja-JP" altLang="en-US" sz="1800">
              <a:latin typeface="ＭＳ Ｐゴシック" panose="020B0600070205080204" pitchFamily="50" charset="-128"/>
              <a:ea typeface="ＭＳ Ｐゴシック" panose="020B0600070205080204" pitchFamily="50" charset="-128"/>
            </a:rPr>
            <a:t>改良住宅譲渡推進事業を実施しており、市保有の公営住宅を譲渡したためです。認定子ども園・幼稚園・保育所や児童館については老朽化が進み、有形固定資産税減価償却率が全国平均よりも高い比率となっております。</a:t>
          </a:r>
          <a:endParaRPr lang="en-US" altLang="ja-JP" sz="1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1" name="楕円 70"/>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2" name="【図書館】&#10;有形固定資産減価償却率該当値テキスト"/>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3" name="楕円 72"/>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4" name="直線コネクタ 73"/>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77" name="n_1mainValue【図書館】&#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15" name="楕円 114"/>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16"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57150</xdr:rowOff>
    </xdr:from>
    <xdr:to>
      <xdr:col>50</xdr:col>
      <xdr:colOff>165100</xdr:colOff>
      <xdr:row>37</xdr:row>
      <xdr:rowOff>158750</xdr:rowOff>
    </xdr:to>
    <xdr:sp macro="" textlink="">
      <xdr:nvSpPr>
        <xdr:cNvPr id="117" name="楕円 116"/>
        <xdr:cNvSpPr/>
      </xdr:nvSpPr>
      <xdr:spPr>
        <a:xfrm>
          <a:off x="9588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107950</xdr:rowOff>
    </xdr:from>
    <xdr:to>
      <xdr:col>55</xdr:col>
      <xdr:colOff>0</xdr:colOff>
      <xdr:row>37</xdr:row>
      <xdr:rowOff>120650</xdr:rowOff>
    </xdr:to>
    <xdr:cxnSp macro="">
      <xdr:nvCxnSpPr>
        <xdr:cNvPr id="118" name="直線コネクタ 117"/>
        <xdr:cNvCxnSpPr/>
      </xdr:nvCxnSpPr>
      <xdr:spPr>
        <a:xfrm>
          <a:off x="9639300" y="645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3827</xdr:rowOff>
    </xdr:from>
    <xdr:ext cx="469744" cy="259045"/>
    <xdr:sp macro="" textlink="">
      <xdr:nvSpPr>
        <xdr:cNvPr id="121" name="n_1mainValue【図書館】&#10;一人当たり面積"/>
        <xdr:cNvSpPr txBox="1"/>
      </xdr:nvSpPr>
      <xdr:spPr>
        <a:xfrm>
          <a:off x="9391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60" name="楕円 159"/>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61" name="【体育館・プール】&#10;有形固定資産減価償却率該当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62" name="楕円 161"/>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62</xdr:row>
      <xdr:rowOff>142875</xdr:rowOff>
    </xdr:to>
    <xdr:cxnSp macro="">
      <xdr:nvCxnSpPr>
        <xdr:cNvPr id="163" name="直線コネクタ 162"/>
        <xdr:cNvCxnSpPr/>
      </xdr:nvCxnSpPr>
      <xdr:spPr>
        <a:xfrm>
          <a:off x="3797300" y="10245090"/>
          <a:ext cx="8382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166" name="n_1mainValue【体育館・プール】&#10;有形固定資産減価償却率"/>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04" name="楕円 203"/>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154957</xdr:rowOff>
    </xdr:from>
    <xdr:ext cx="469744" cy="259045"/>
    <xdr:sp macro="" textlink="">
      <xdr:nvSpPr>
        <xdr:cNvPr id="205" name="【体育館・プール】&#10;一人当たり面積該当値テキスト"/>
        <xdr:cNvSpPr txBox="1"/>
      </xdr:nvSpPr>
      <xdr:spPr>
        <a:xfrm>
          <a:off x="10515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156845</xdr:rowOff>
    </xdr:from>
    <xdr:to>
      <xdr:col>50</xdr:col>
      <xdr:colOff>165100</xdr:colOff>
      <xdr:row>63</xdr:row>
      <xdr:rowOff>86995</xdr:rowOff>
    </xdr:to>
    <xdr:sp macro="" textlink="">
      <xdr:nvSpPr>
        <xdr:cNvPr id="206" name="楕円 205"/>
        <xdr:cNvSpPr/>
      </xdr:nvSpPr>
      <xdr:spPr>
        <a:xfrm>
          <a:off x="9588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63</xdr:row>
      <xdr:rowOff>36195</xdr:rowOff>
    </xdr:to>
    <xdr:cxnSp macro="">
      <xdr:nvCxnSpPr>
        <xdr:cNvPr id="207" name="直線コネクタ 206"/>
        <xdr:cNvCxnSpPr/>
      </xdr:nvCxnSpPr>
      <xdr:spPr>
        <a:xfrm flipV="1">
          <a:off x="9639300" y="10641330"/>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78122</xdr:rowOff>
    </xdr:from>
    <xdr:ext cx="469744" cy="259045"/>
    <xdr:sp macro="" textlink="">
      <xdr:nvSpPr>
        <xdr:cNvPr id="210" name="n_1mainValue【体育館・プール】&#10;一人当たり面積"/>
        <xdr:cNvSpPr txBox="1"/>
      </xdr:nvSpPr>
      <xdr:spPr>
        <a:xfrm>
          <a:off x="93917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52" name="直線コネクタ 251"/>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53"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54" name="直線コネクタ 253"/>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6" name="直線コネクタ 25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57"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8" name="フローチャート: 判断 257"/>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59" name="フローチャート: 判断 258"/>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60" name="フローチャート: 判断 259"/>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108676</xdr:rowOff>
    </xdr:from>
    <xdr:to>
      <xdr:col>24</xdr:col>
      <xdr:colOff>114300</xdr:colOff>
      <xdr:row>103</xdr:row>
      <xdr:rowOff>38826</xdr:rowOff>
    </xdr:to>
    <xdr:sp macro="" textlink="">
      <xdr:nvSpPr>
        <xdr:cNvPr id="266" name="楕円 265"/>
        <xdr:cNvSpPr/>
      </xdr:nvSpPr>
      <xdr:spPr>
        <a:xfrm>
          <a:off x="4584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131553</xdr:rowOff>
    </xdr:from>
    <xdr:ext cx="405111" cy="259045"/>
    <xdr:sp macro="" textlink="">
      <xdr:nvSpPr>
        <xdr:cNvPr id="267" name="【市民会館】&#10;有形固定資産減価償却率該当値テキスト"/>
        <xdr:cNvSpPr txBox="1"/>
      </xdr:nvSpPr>
      <xdr:spPr>
        <a:xfrm>
          <a:off x="4673600" y="174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10705</xdr:rowOff>
    </xdr:from>
    <xdr:to>
      <xdr:col>20</xdr:col>
      <xdr:colOff>38100</xdr:colOff>
      <xdr:row>102</xdr:row>
      <xdr:rowOff>112305</xdr:rowOff>
    </xdr:to>
    <xdr:sp macro="" textlink="">
      <xdr:nvSpPr>
        <xdr:cNvPr id="268" name="楕円 267"/>
        <xdr:cNvSpPr/>
      </xdr:nvSpPr>
      <xdr:spPr>
        <a:xfrm>
          <a:off x="3746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61505</xdr:rowOff>
    </xdr:from>
    <xdr:to>
      <xdr:col>24</xdr:col>
      <xdr:colOff>63500</xdr:colOff>
      <xdr:row>102</xdr:row>
      <xdr:rowOff>159476</xdr:rowOff>
    </xdr:to>
    <xdr:cxnSp macro="">
      <xdr:nvCxnSpPr>
        <xdr:cNvPr id="269" name="直線コネクタ 268"/>
        <xdr:cNvCxnSpPr/>
      </xdr:nvCxnSpPr>
      <xdr:spPr>
        <a:xfrm>
          <a:off x="3797300" y="17549405"/>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270"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27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128832</xdr:rowOff>
    </xdr:from>
    <xdr:ext cx="405111" cy="259045"/>
    <xdr:sp macro="" textlink="">
      <xdr:nvSpPr>
        <xdr:cNvPr id="272" name="n_1mainValue【市民会館】&#10;有形固定資産減価償却率"/>
        <xdr:cNvSpPr txBox="1"/>
      </xdr:nvSpPr>
      <xdr:spPr>
        <a:xfrm>
          <a:off x="35820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3" name="直線コネクタ 2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4" name="テキスト ボックス 2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5" name="直線コネクタ 2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6" name="テキスト ボックス 2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7" name="直線コネクタ 2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8" name="テキスト ボックス 2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9" name="直線コネクタ 2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0" name="テキスト ボックス 2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1" name="直線コネクタ 2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2" name="テキスト ボックス 2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3" name="直線コネクタ 2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4" name="テキスト ボックス 2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98" name="直線コネクタ 29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9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00" name="直線コネクタ 29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0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02" name="直線コネクタ 30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03"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04" name="フローチャート: 判断 30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05" name="フローチャート: 判断 30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06" name="フローチャート: 判断 305"/>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12" name="楕円 311"/>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13" name="【市民会館】&#10;一人当たり面積該当値テキスト"/>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169092</xdr:rowOff>
    </xdr:from>
    <xdr:to>
      <xdr:col>50</xdr:col>
      <xdr:colOff>165100</xdr:colOff>
      <xdr:row>107</xdr:row>
      <xdr:rowOff>99242</xdr:rowOff>
    </xdr:to>
    <xdr:sp macro="" textlink="">
      <xdr:nvSpPr>
        <xdr:cNvPr id="314" name="楕円 313"/>
        <xdr:cNvSpPr/>
      </xdr:nvSpPr>
      <xdr:spPr>
        <a:xfrm>
          <a:off x="958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48442</xdr:rowOff>
    </xdr:from>
    <xdr:to>
      <xdr:col>55</xdr:col>
      <xdr:colOff>0</xdr:colOff>
      <xdr:row>107</xdr:row>
      <xdr:rowOff>97427</xdr:rowOff>
    </xdr:to>
    <xdr:cxnSp macro="">
      <xdr:nvCxnSpPr>
        <xdr:cNvPr id="315" name="直線コネクタ 314"/>
        <xdr:cNvCxnSpPr/>
      </xdr:nvCxnSpPr>
      <xdr:spPr>
        <a:xfrm>
          <a:off x="9639300" y="183935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1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17"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90369</xdr:rowOff>
    </xdr:from>
    <xdr:ext cx="469744" cy="259045"/>
    <xdr:sp macro="" textlink="">
      <xdr:nvSpPr>
        <xdr:cNvPr id="318" name="n_1mainValue【市民会館】&#10;一人当たり面積"/>
        <xdr:cNvSpPr txBox="1"/>
      </xdr:nvSpPr>
      <xdr:spPr>
        <a:xfrm>
          <a:off x="9391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9" name="直線コネクタ 3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0" name="テキスト ボックス 3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1" name="直線コネクタ 3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2" name="テキスト ボックス 3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3" name="直線コネクタ 3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4" name="テキスト ボックス 3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5" name="直線コネクタ 3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6" name="テキスト ボックス 3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7" name="直線コネクタ 3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8" name="テキスト ボックス 3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9" name="直線コネクタ 3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0" name="テキスト ボックス 3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44" name="直線コネクタ 343"/>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4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46" name="直線コネクタ 34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47"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48" name="直線コネクタ 34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349"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50" name="フローチャート: 判断 349"/>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51" name="フローチャート: 判断 350"/>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352" name="フローチャート: 判断 351"/>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128270</xdr:rowOff>
    </xdr:from>
    <xdr:to>
      <xdr:col>85</xdr:col>
      <xdr:colOff>177800</xdr:colOff>
      <xdr:row>41</xdr:row>
      <xdr:rowOff>58420</xdr:rowOff>
    </xdr:to>
    <xdr:sp macro="" textlink="">
      <xdr:nvSpPr>
        <xdr:cNvPr id="358" name="楕円 357"/>
        <xdr:cNvSpPr/>
      </xdr:nvSpPr>
      <xdr:spPr>
        <a:xfrm>
          <a:off x="16268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106697</xdr:rowOff>
    </xdr:from>
    <xdr:ext cx="405111" cy="259045"/>
    <xdr:sp macro="" textlink="">
      <xdr:nvSpPr>
        <xdr:cNvPr id="359" name="【一般廃棄物処理施設】&#10;有形固定資産減価償却率該当値テキスト"/>
        <xdr:cNvSpPr txBox="1"/>
      </xdr:nvSpPr>
      <xdr:spPr>
        <a:xfrm>
          <a:off x="16357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360" name="楕円 359"/>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xdr:rowOff>
    </xdr:from>
    <xdr:to>
      <xdr:col>85</xdr:col>
      <xdr:colOff>127000</xdr:colOff>
      <xdr:row>41</xdr:row>
      <xdr:rowOff>64770</xdr:rowOff>
    </xdr:to>
    <xdr:cxnSp macro="">
      <xdr:nvCxnSpPr>
        <xdr:cNvPr id="361" name="直線コネクタ 360"/>
        <xdr:cNvCxnSpPr/>
      </xdr:nvCxnSpPr>
      <xdr:spPr>
        <a:xfrm flipV="1">
          <a:off x="15481300" y="7037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362"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363"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364" name="n_1mainValue【一般廃棄物処理施設】&#10;有形固定資産減価償却率"/>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5" name="直線コネクタ 3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6" name="テキスト ボックス 37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7" name="直線コネクタ 3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8" name="テキスト ボックス 37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9" name="直線コネクタ 3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0" name="テキスト ボックス 37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1" name="直線コネクタ 3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2" name="テキスト ボックス 38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386" name="直線コネクタ 385"/>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387"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388" name="直線コネクタ 387"/>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389"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390" name="直線コネクタ 389"/>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391"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392" name="フローチャート: 判断 391"/>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393" name="フローチャート: 判断 392"/>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394" name="フローチャート: 判断 393"/>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46193</xdr:rowOff>
    </xdr:from>
    <xdr:to>
      <xdr:col>116</xdr:col>
      <xdr:colOff>114300</xdr:colOff>
      <xdr:row>39</xdr:row>
      <xdr:rowOff>147793</xdr:rowOff>
    </xdr:to>
    <xdr:sp macro="" textlink="">
      <xdr:nvSpPr>
        <xdr:cNvPr id="400" name="楕円 399"/>
        <xdr:cNvSpPr/>
      </xdr:nvSpPr>
      <xdr:spPr>
        <a:xfrm>
          <a:off x="22110700" y="67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69070</xdr:rowOff>
    </xdr:from>
    <xdr:ext cx="534377" cy="259045"/>
    <xdr:sp macro="" textlink="">
      <xdr:nvSpPr>
        <xdr:cNvPr id="401" name="【一般廃棄物処理施設】&#10;一人当たり有形固定資産（償却資産）額該当値テキスト"/>
        <xdr:cNvSpPr txBox="1"/>
      </xdr:nvSpPr>
      <xdr:spPr>
        <a:xfrm>
          <a:off x="22199600" y="65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29456</xdr:rowOff>
    </xdr:from>
    <xdr:to>
      <xdr:col>112</xdr:col>
      <xdr:colOff>38100</xdr:colOff>
      <xdr:row>39</xdr:row>
      <xdr:rowOff>131056</xdr:rowOff>
    </xdr:to>
    <xdr:sp macro="" textlink="">
      <xdr:nvSpPr>
        <xdr:cNvPr id="402" name="楕円 401"/>
        <xdr:cNvSpPr/>
      </xdr:nvSpPr>
      <xdr:spPr>
        <a:xfrm>
          <a:off x="21272500" y="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80256</xdr:rowOff>
    </xdr:from>
    <xdr:to>
      <xdr:col>116</xdr:col>
      <xdr:colOff>63500</xdr:colOff>
      <xdr:row>39</xdr:row>
      <xdr:rowOff>96993</xdr:rowOff>
    </xdr:to>
    <xdr:cxnSp macro="">
      <xdr:nvCxnSpPr>
        <xdr:cNvPr id="403" name="直線コネクタ 402"/>
        <xdr:cNvCxnSpPr/>
      </xdr:nvCxnSpPr>
      <xdr:spPr>
        <a:xfrm>
          <a:off x="21323300" y="6766806"/>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147583</xdr:rowOff>
    </xdr:from>
    <xdr:ext cx="534377" cy="259045"/>
    <xdr:sp macro="" textlink="">
      <xdr:nvSpPr>
        <xdr:cNvPr id="406" name="n_1mainValue【一般廃棄物処理施設】&#10;一人当たり有形固定資産（償却資産）額"/>
        <xdr:cNvSpPr txBox="1"/>
      </xdr:nvSpPr>
      <xdr:spPr>
        <a:xfrm>
          <a:off x="21043411" y="64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8" name="テキスト ボックス 41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8" name="テキスト ボックス 42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32" name="直線コネクタ 431"/>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33"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34" name="直線コネクタ 433"/>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6" name="直線コネクタ 4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7"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8" name="フローチャート: 判断 437"/>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39" name="フローチャート: 判断 4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40" name="フローチャート: 判断 439"/>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135346</xdr:rowOff>
    </xdr:from>
    <xdr:to>
      <xdr:col>85</xdr:col>
      <xdr:colOff>177800</xdr:colOff>
      <xdr:row>58</xdr:row>
      <xdr:rowOff>65496</xdr:rowOff>
    </xdr:to>
    <xdr:sp macro="" textlink="">
      <xdr:nvSpPr>
        <xdr:cNvPr id="446" name="楕円 445"/>
        <xdr:cNvSpPr/>
      </xdr:nvSpPr>
      <xdr:spPr>
        <a:xfrm>
          <a:off x="16268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158223</xdr:rowOff>
    </xdr:from>
    <xdr:ext cx="405111" cy="259045"/>
    <xdr:sp macro="" textlink="">
      <xdr:nvSpPr>
        <xdr:cNvPr id="447" name="【保健センター・保健所】&#10;有形固定資産減価償却率該当値テキスト"/>
        <xdr:cNvSpPr txBox="1"/>
      </xdr:nvSpPr>
      <xdr:spPr>
        <a:xfrm>
          <a:off x="16357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448" name="楕円 447"/>
        <xdr:cNvSpPr/>
      </xdr:nvSpPr>
      <xdr:spPr>
        <a:xfrm>
          <a:off x="15430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47353</xdr:rowOff>
    </xdr:to>
    <xdr:cxnSp macro="">
      <xdr:nvCxnSpPr>
        <xdr:cNvPr id="449" name="直線コネクタ 448"/>
        <xdr:cNvCxnSpPr/>
      </xdr:nvCxnSpPr>
      <xdr:spPr>
        <a:xfrm flipV="1">
          <a:off x="15481300" y="99587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450"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51"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452" name="n_1mainValue【保健センター・保健所】&#10;有形固定資産減価償却率"/>
        <xdr:cNvSpPr txBox="1"/>
      </xdr:nvSpPr>
      <xdr:spPr>
        <a:xfrm>
          <a:off x="152660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76" name="直線コネクタ 475"/>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7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78" name="直線コネクタ 47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79"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80" name="直線コネクタ 479"/>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481"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82" name="フローチャート: 判断 481"/>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83" name="フローチャート: 判断 48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84" name="フローチャート: 判断 483"/>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490" name="楕円 489"/>
        <xdr:cNvSpPr/>
      </xdr:nvSpPr>
      <xdr:spPr>
        <a:xfrm>
          <a:off x="22110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491"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69850</xdr:rowOff>
    </xdr:from>
    <xdr:to>
      <xdr:col>112</xdr:col>
      <xdr:colOff>38100</xdr:colOff>
      <xdr:row>64</xdr:row>
      <xdr:rowOff>0</xdr:rowOff>
    </xdr:to>
    <xdr:sp macro="" textlink="">
      <xdr:nvSpPr>
        <xdr:cNvPr id="492" name="楕円 491"/>
        <xdr:cNvSpPr/>
      </xdr:nvSpPr>
      <xdr:spPr>
        <a:xfrm>
          <a:off x="21272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120650</xdr:rowOff>
    </xdr:from>
    <xdr:to>
      <xdr:col>116</xdr:col>
      <xdr:colOff>63500</xdr:colOff>
      <xdr:row>63</xdr:row>
      <xdr:rowOff>120650</xdr:rowOff>
    </xdr:to>
    <xdr:cxnSp macro="">
      <xdr:nvCxnSpPr>
        <xdr:cNvPr id="493" name="直線コネクタ 492"/>
        <xdr:cNvCxnSpPr/>
      </xdr:nvCxnSpPr>
      <xdr:spPr>
        <a:xfrm>
          <a:off x="21323300" y="1092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494"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49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162577</xdr:rowOff>
    </xdr:from>
    <xdr:ext cx="469744" cy="259045"/>
    <xdr:sp macro="" textlink="">
      <xdr:nvSpPr>
        <xdr:cNvPr id="496" name="n_1mainValue【保健センター・保健所】&#10;一人当たり面積"/>
        <xdr:cNvSpPr txBox="1"/>
      </xdr:nvSpPr>
      <xdr:spPr>
        <a:xfrm>
          <a:off x="210757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9" name="テキスト ボックス 5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7" name="テキスト ボックス 5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21" name="直線コネクタ 520"/>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2"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3" name="直線コネクタ 522"/>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24"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25" name="直線コネクタ 52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26"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27" name="フローチャート: 判断 526"/>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28" name="フローチャート: 判断 527"/>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29" name="フローチャート: 判断 528"/>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535" name="楕円 534"/>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59707</xdr:rowOff>
    </xdr:from>
    <xdr:ext cx="405111" cy="259045"/>
    <xdr:sp macro="" textlink="">
      <xdr:nvSpPr>
        <xdr:cNvPr id="536" name="【消防施設】&#10;有形固定資産減価償却率該当値テキスト"/>
        <xdr:cNvSpPr txBox="1"/>
      </xdr:nvSpPr>
      <xdr:spPr>
        <a:xfrm>
          <a:off x="16357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537" name="楕円 536"/>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123825</xdr:rowOff>
    </xdr:to>
    <xdr:cxnSp macro="">
      <xdr:nvCxnSpPr>
        <xdr:cNvPr id="538" name="直線コネクタ 537"/>
        <xdr:cNvCxnSpPr/>
      </xdr:nvCxnSpPr>
      <xdr:spPr>
        <a:xfrm flipV="1">
          <a:off x="15481300" y="14146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539"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40"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19702</xdr:rowOff>
    </xdr:from>
    <xdr:ext cx="405111" cy="259045"/>
    <xdr:sp macro="" textlink="">
      <xdr:nvSpPr>
        <xdr:cNvPr id="541" name="n_1mainValue【消防施設】&#10;有形固定資産減価償却率"/>
        <xdr:cNvSpPr txBox="1"/>
      </xdr:nvSpPr>
      <xdr:spPr>
        <a:xfrm>
          <a:off x="15266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63" name="直線コネクタ 56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5" name="直線コネクタ 56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6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67" name="直線コネクタ 56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6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9" name="フローチャート: 判断 56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70" name="フローチャート: 判断 56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71" name="フローチャート: 判断 57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577" name="楕円 576"/>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578"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165608</xdr:rowOff>
    </xdr:from>
    <xdr:to>
      <xdr:col>112</xdr:col>
      <xdr:colOff>38100</xdr:colOff>
      <xdr:row>83</xdr:row>
      <xdr:rowOff>95758</xdr:rowOff>
    </xdr:to>
    <xdr:sp macro="" textlink="">
      <xdr:nvSpPr>
        <xdr:cNvPr id="579" name="楕円 578"/>
        <xdr:cNvSpPr/>
      </xdr:nvSpPr>
      <xdr:spPr>
        <a:xfrm>
          <a:off x="21272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44958</xdr:rowOff>
    </xdr:from>
    <xdr:to>
      <xdr:col>116</xdr:col>
      <xdr:colOff>63500</xdr:colOff>
      <xdr:row>83</xdr:row>
      <xdr:rowOff>54102</xdr:rowOff>
    </xdr:to>
    <xdr:cxnSp macro="">
      <xdr:nvCxnSpPr>
        <xdr:cNvPr id="580" name="直線コネクタ 579"/>
        <xdr:cNvCxnSpPr/>
      </xdr:nvCxnSpPr>
      <xdr:spPr>
        <a:xfrm>
          <a:off x="21323300" y="14275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581"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8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112285</xdr:rowOff>
    </xdr:from>
    <xdr:ext cx="469744" cy="259045"/>
    <xdr:sp macro="" textlink="">
      <xdr:nvSpPr>
        <xdr:cNvPr id="583" name="n_1mainValue【消防施設】&#10;一人当たり面積"/>
        <xdr:cNvSpPr txBox="1"/>
      </xdr:nvSpPr>
      <xdr:spPr>
        <a:xfrm>
          <a:off x="210757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9" name="直線コネクタ 608"/>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10"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1" name="直線コネクタ 610"/>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14"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15" name="フローチャート: 判断 614"/>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6" name="フローチャート: 判断 61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17" name="フローチャート: 判断 616"/>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623" name="楕円 622"/>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624" name="【庁舎】&#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625" name="楕円 624"/>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7620</xdr:rowOff>
    </xdr:to>
    <xdr:cxnSp macro="">
      <xdr:nvCxnSpPr>
        <xdr:cNvPr id="626" name="直線コネクタ 625"/>
        <xdr:cNvCxnSpPr/>
      </xdr:nvCxnSpPr>
      <xdr:spPr>
        <a:xfrm flipV="1">
          <a:off x="15481300" y="173044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7"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28"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74947</xdr:rowOff>
    </xdr:from>
    <xdr:ext cx="405111" cy="259045"/>
    <xdr:sp macro="" textlink="">
      <xdr:nvSpPr>
        <xdr:cNvPr id="629" name="n_1mainValue【庁舎】&#10;有形固定資産減価償却率"/>
        <xdr:cNvSpPr txBox="1"/>
      </xdr:nvSpPr>
      <xdr:spPr>
        <a:xfrm>
          <a:off x="15266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56" name="直線コネクタ 65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5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58" name="直線コネクタ 65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60" name="直線コネクタ 65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661"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2" name="フローチャート: 判断 66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63" name="フローチャート: 判断 66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64" name="フローチャート: 判断 66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120106</xdr:rowOff>
    </xdr:from>
    <xdr:to>
      <xdr:col>116</xdr:col>
      <xdr:colOff>114300</xdr:colOff>
      <xdr:row>109</xdr:row>
      <xdr:rowOff>50256</xdr:rowOff>
    </xdr:to>
    <xdr:sp macro="" textlink="">
      <xdr:nvSpPr>
        <xdr:cNvPr id="670" name="楕円 669"/>
        <xdr:cNvSpPr/>
      </xdr:nvSpPr>
      <xdr:spPr>
        <a:xfrm>
          <a:off x="22110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35033</xdr:rowOff>
    </xdr:from>
    <xdr:ext cx="469744" cy="259045"/>
    <xdr:sp macro="" textlink="">
      <xdr:nvSpPr>
        <xdr:cNvPr id="671" name="【庁舎】&#10;一人当たり面積該当値テキスト"/>
        <xdr:cNvSpPr txBox="1"/>
      </xdr:nvSpPr>
      <xdr:spPr>
        <a:xfrm>
          <a:off x="22199600" y="185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72" name="楕円 671"/>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170906</xdr:rowOff>
    </xdr:to>
    <xdr:cxnSp macro="">
      <xdr:nvCxnSpPr>
        <xdr:cNvPr id="673" name="直線コネクタ 672"/>
        <xdr:cNvCxnSpPr/>
      </xdr:nvCxnSpPr>
      <xdr:spPr>
        <a:xfrm>
          <a:off x="21323300" y="1857320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74"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75"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76" name="n_1mainValue【庁舎】&#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panose="020B0600070205080204" pitchFamily="50" charset="-128"/>
              <a:ea typeface="ＭＳ Ｐゴシック" panose="020B0600070205080204" pitchFamily="50" charset="-128"/>
            </a:rPr>
            <a:t>図書館の一人当たり面積については市内に図書館が２ヶ所あるため、一人当たりの面積が全国平均、滋賀県平均より高い比率となっています。一般廃棄物処理施設、体育館・プールについては平成２８年度と平成２９年度にそれぞれ新施設が完成したことにより、有形固定資産減価償却率は全国平均、滋賀県平均より低い比率となっています。市民会館の有形固定資産減価償却率は文化会館耐震工事の実施により低下しましたが、依然として全国平均、滋賀県平均より高い比率となっています。保健センター・保健所、庁舎については老朽化が進み有形固定資産減価償却率は全国平均、滋賀県平均より高い比率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本市は、主要法人が少ないため財政基盤が弱く、財政力は類似団体や県内他市に比べやや低位に位置しています。単年度の財政力指数は</a:t>
          </a:r>
          <a:r>
            <a:rPr lang="en-US" altLang="ja-JP" sz="900">
              <a:solidFill>
                <a:schemeClr val="dk1"/>
              </a:solidFill>
              <a:effectLst/>
              <a:latin typeface="+mn-lt"/>
              <a:ea typeface="+mn-ea"/>
              <a:cs typeface="+mn-cs"/>
            </a:rPr>
            <a:t>0.676</a:t>
          </a:r>
          <a:r>
            <a:rPr lang="ja-JP" altLang="en-US" sz="900">
              <a:solidFill>
                <a:schemeClr val="dk1"/>
              </a:solidFill>
              <a:effectLst/>
              <a:latin typeface="+mn-lt"/>
              <a:ea typeface="+mn-ea"/>
              <a:cs typeface="+mn-cs"/>
            </a:rPr>
            <a:t>で</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前年比</a:t>
          </a:r>
          <a:r>
            <a:rPr lang="en-US" altLang="ja-JP" sz="900">
              <a:solidFill>
                <a:schemeClr val="dk1"/>
              </a:solidFill>
              <a:effectLst/>
              <a:latin typeface="+mn-lt"/>
              <a:ea typeface="+mn-ea"/>
              <a:cs typeface="+mn-cs"/>
            </a:rPr>
            <a:t>0.004</a:t>
          </a:r>
          <a:r>
            <a:rPr lang="ja-JP" altLang="ja-JP" sz="900">
              <a:solidFill>
                <a:schemeClr val="dk1"/>
              </a:solidFill>
              <a:effectLst/>
              <a:latin typeface="+mn-lt"/>
              <a:ea typeface="+mn-ea"/>
              <a:cs typeface="+mn-cs"/>
            </a:rPr>
            <a:t>低下しました。要因として、分子となる基準財政収入額は、</a:t>
          </a:r>
          <a:r>
            <a:rPr lang="ja-JP" altLang="en-US" sz="900">
              <a:solidFill>
                <a:schemeClr val="dk1"/>
              </a:solidFill>
              <a:effectLst/>
              <a:latin typeface="+mn-lt"/>
              <a:ea typeface="+mn-ea"/>
              <a:cs typeface="+mn-cs"/>
            </a:rPr>
            <a:t>家屋（</a:t>
          </a:r>
          <a:r>
            <a:rPr lang="ja-JP" altLang="ja-JP" sz="900">
              <a:solidFill>
                <a:schemeClr val="dk1"/>
              </a:solidFill>
              <a:effectLst/>
              <a:latin typeface="+mn-lt"/>
              <a:ea typeface="+mn-ea"/>
              <a:cs typeface="+mn-cs"/>
            </a:rPr>
            <a:t>新築・増築</a:t>
          </a:r>
          <a:r>
            <a:rPr lang="ja-JP" altLang="en-US" sz="900">
              <a:solidFill>
                <a:schemeClr val="dk1"/>
              </a:solidFill>
              <a:effectLst/>
              <a:latin typeface="+mn-lt"/>
              <a:ea typeface="+mn-ea"/>
              <a:cs typeface="+mn-cs"/>
            </a:rPr>
            <a:t>）や償却資産など</a:t>
          </a:r>
          <a:r>
            <a:rPr lang="ja-JP" altLang="ja-JP" sz="900">
              <a:solidFill>
                <a:schemeClr val="dk1"/>
              </a:solidFill>
              <a:effectLst/>
              <a:latin typeface="+mn-lt"/>
              <a:ea typeface="+mn-ea"/>
              <a:cs typeface="+mn-cs"/>
            </a:rPr>
            <a:t>固定資産税</a:t>
          </a:r>
          <a:r>
            <a:rPr lang="ja-JP" altLang="en-US" sz="900">
              <a:solidFill>
                <a:schemeClr val="dk1"/>
              </a:solidFill>
              <a:effectLst/>
              <a:latin typeface="+mn-lt"/>
              <a:ea typeface="+mn-ea"/>
              <a:cs typeface="+mn-cs"/>
            </a:rPr>
            <a:t>が増加し、</a:t>
          </a:r>
          <a:r>
            <a:rPr lang="ja-JP" altLang="ja-JP" sz="900">
              <a:solidFill>
                <a:schemeClr val="dk1"/>
              </a:solidFill>
              <a:effectLst/>
              <a:latin typeface="+mn-lt"/>
              <a:ea typeface="+mn-ea"/>
              <a:cs typeface="+mn-cs"/>
            </a:rPr>
            <a:t>地方消費税交付金（見込）</a:t>
          </a:r>
          <a:r>
            <a:rPr lang="ja-JP" altLang="en-US" sz="900">
              <a:solidFill>
                <a:schemeClr val="dk1"/>
              </a:solidFill>
              <a:effectLst/>
              <a:latin typeface="+mn-lt"/>
              <a:ea typeface="+mn-ea"/>
              <a:cs typeface="+mn-cs"/>
            </a:rPr>
            <a:t>など譲与税が減少したことにより、前年と同水準でした。他方、</a:t>
          </a:r>
          <a:r>
            <a:rPr lang="ja-JP" altLang="ja-JP" sz="900">
              <a:solidFill>
                <a:schemeClr val="dk1"/>
              </a:solidFill>
              <a:effectLst/>
              <a:latin typeface="+mn-lt"/>
              <a:ea typeface="+mn-ea"/>
              <a:cs typeface="+mn-cs"/>
            </a:rPr>
            <a:t>分母となる基準財政需要額は、</a:t>
          </a:r>
          <a:r>
            <a:rPr lang="ja-JP" altLang="en-US" sz="900">
              <a:solidFill>
                <a:schemeClr val="dk1"/>
              </a:solidFill>
              <a:effectLst/>
              <a:latin typeface="+mn-lt"/>
              <a:ea typeface="+mn-ea"/>
              <a:cs typeface="+mn-cs"/>
            </a:rPr>
            <a:t>合併算定替の縮減に対し、</a:t>
          </a:r>
          <a:r>
            <a:rPr lang="ja-JP" altLang="ja-JP" sz="900">
              <a:solidFill>
                <a:schemeClr val="dk1"/>
              </a:solidFill>
              <a:effectLst/>
              <a:latin typeface="+mn-lt"/>
              <a:ea typeface="+mn-ea"/>
              <a:cs typeface="+mn-cs"/>
            </a:rPr>
            <a:t>高齢</a:t>
          </a:r>
          <a:r>
            <a:rPr lang="ja-JP" altLang="en-US" sz="900">
              <a:solidFill>
                <a:schemeClr val="dk1"/>
              </a:solidFill>
              <a:effectLst/>
              <a:latin typeface="+mn-lt"/>
              <a:ea typeface="+mn-ea"/>
              <a:cs typeface="+mn-cs"/>
            </a:rPr>
            <a:t>者</a:t>
          </a:r>
          <a:r>
            <a:rPr lang="ja-JP" altLang="ja-JP" sz="900">
              <a:solidFill>
                <a:schemeClr val="dk1"/>
              </a:solidFill>
              <a:effectLst/>
              <a:latin typeface="+mn-lt"/>
              <a:ea typeface="+mn-ea"/>
              <a:cs typeface="+mn-cs"/>
            </a:rPr>
            <a:t>保健福祉費</a:t>
          </a:r>
          <a:r>
            <a:rPr lang="ja-JP" altLang="en-US" sz="900">
              <a:solidFill>
                <a:schemeClr val="dk1"/>
              </a:solidFill>
              <a:effectLst/>
              <a:latin typeface="+mn-lt"/>
              <a:ea typeface="+mn-ea"/>
              <a:cs typeface="+mn-cs"/>
            </a:rPr>
            <a:t>や社会福祉費の増</a:t>
          </a:r>
          <a:r>
            <a:rPr lang="ja-JP" altLang="ja-JP" sz="900" b="0">
              <a:solidFill>
                <a:schemeClr val="dk1"/>
              </a:solidFill>
              <a:effectLst/>
              <a:latin typeface="+mn-lt"/>
              <a:ea typeface="+mn-ea"/>
              <a:cs typeface="+mn-cs"/>
            </a:rPr>
            <a:t>、公債費の増</a:t>
          </a:r>
          <a:r>
            <a:rPr lang="ja-JP" altLang="ja-JP" sz="900">
              <a:solidFill>
                <a:schemeClr val="dk1"/>
              </a:solidFill>
              <a:effectLst/>
              <a:latin typeface="+mn-lt"/>
              <a:ea typeface="+mn-ea"/>
              <a:cs typeface="+mn-cs"/>
            </a:rPr>
            <a:t>により基準財政収入額以上に増加し、財政力指数が微減となりました</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直近</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カ年の財政力指数は</a:t>
          </a:r>
          <a:r>
            <a:rPr lang="en-US" altLang="ja-JP" sz="900">
              <a:solidFill>
                <a:schemeClr val="dk1"/>
              </a:solidFill>
              <a:effectLst/>
              <a:latin typeface="+mn-lt"/>
              <a:ea typeface="+mn-ea"/>
              <a:cs typeface="+mn-cs"/>
            </a:rPr>
            <a:t>0.680</a:t>
          </a:r>
          <a:r>
            <a:rPr lang="ja-JP" altLang="ja-JP" sz="900">
              <a:solidFill>
                <a:schemeClr val="dk1"/>
              </a:solidFill>
              <a:effectLst/>
              <a:latin typeface="+mn-lt"/>
              <a:ea typeface="+mn-ea"/>
              <a:cs typeface="+mn-cs"/>
            </a:rPr>
            <a:t>となり、平成</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年度</a:t>
          </a:r>
          <a:r>
            <a:rPr lang="ja-JP" altLang="en-US" sz="900">
              <a:solidFill>
                <a:schemeClr val="dk1"/>
              </a:solidFill>
              <a:effectLst/>
              <a:latin typeface="+mn-lt"/>
              <a:ea typeface="+mn-ea"/>
              <a:cs typeface="+mn-cs"/>
            </a:rPr>
            <a:t>より</a:t>
          </a:r>
          <a:r>
            <a:rPr lang="en-US" altLang="ja-JP" sz="900">
              <a:solidFill>
                <a:schemeClr val="dk1"/>
              </a:solidFill>
              <a:effectLst/>
              <a:latin typeface="+mn-lt"/>
              <a:ea typeface="+mn-ea"/>
              <a:cs typeface="+mn-cs"/>
            </a:rPr>
            <a:t>0.002</a:t>
          </a:r>
          <a:r>
            <a:rPr lang="ja-JP" altLang="en-US" sz="900">
              <a:solidFill>
                <a:schemeClr val="dk1"/>
              </a:solidFill>
              <a:effectLst/>
              <a:latin typeface="+mn-lt"/>
              <a:ea typeface="+mn-ea"/>
              <a:cs typeface="+mn-cs"/>
            </a:rPr>
            <a:t>低下しました</a:t>
          </a:r>
          <a:r>
            <a:rPr lang="ja-JP" altLang="ja-JP" sz="900">
              <a:solidFill>
                <a:schemeClr val="dk1"/>
              </a:solidFill>
              <a:effectLst/>
              <a:latin typeface="+mn-lt"/>
              <a:ea typeface="+mn-ea"/>
              <a:cs typeface="+mn-cs"/>
            </a:rPr>
            <a:t>。</a:t>
          </a:r>
          <a:endParaRPr lang="ja-JP" altLang="ja-JP" sz="900">
            <a:effectLst/>
          </a:endParaRPr>
        </a:p>
        <a:p>
          <a:r>
            <a:rPr lang="ja-JP" altLang="ja-JP" sz="900">
              <a:solidFill>
                <a:schemeClr val="dk1"/>
              </a:solidFill>
              <a:effectLst/>
              <a:latin typeface="+mn-lt"/>
              <a:ea typeface="+mn-ea"/>
              <a:cs typeface="+mn-cs"/>
            </a:rPr>
            <a:t>　今後も、社会保障関係費の増加や公債費負担の増加による財政力指数の低下が見込まれるため、歳出の削減や効率的な行財政運営に努めます。</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　比率は上昇傾向にあり財政の硬直が進んでいますが、数値を見ると全国・県平均より低く、類似団体と比較しても良好な状況と言えます</a:t>
          </a:r>
          <a:r>
            <a:rPr lang="ja-JP" altLang="ja-JP" sz="900">
              <a:solidFill>
                <a:schemeClr val="dk1"/>
              </a:solidFill>
              <a:effectLst/>
              <a:latin typeface="+mn-lt"/>
              <a:ea typeface="+mn-ea"/>
              <a:cs typeface="+mn-cs"/>
            </a:rPr>
            <a:t>。この要因として、分子となる経常経費充当一般財源は、</a:t>
          </a:r>
          <a:r>
            <a:rPr lang="ja-JP" altLang="en-US" sz="900">
              <a:solidFill>
                <a:schemeClr val="dk1"/>
              </a:solidFill>
              <a:effectLst/>
              <a:latin typeface="+mn-lt"/>
              <a:ea typeface="+mn-ea"/>
              <a:cs typeface="+mn-cs"/>
            </a:rPr>
            <a:t>障害福祉サービス等給付などの扶助費や公債費が増加に対し、退職手当の減、平成</a:t>
          </a:r>
          <a:r>
            <a:rPr lang="en-US" altLang="ja-JP" sz="900">
              <a:solidFill>
                <a:schemeClr val="dk1"/>
              </a:solidFill>
              <a:effectLst/>
              <a:latin typeface="+mn-lt"/>
              <a:ea typeface="+mn-ea"/>
              <a:cs typeface="+mn-cs"/>
            </a:rPr>
            <a:t>28</a:t>
          </a:r>
          <a:r>
            <a:rPr lang="ja-JP" altLang="en-US" sz="900">
              <a:solidFill>
                <a:schemeClr val="dk1"/>
              </a:solidFill>
              <a:effectLst/>
              <a:latin typeface="+mn-lt"/>
              <a:ea typeface="+mn-ea"/>
              <a:cs typeface="+mn-cs"/>
            </a:rPr>
            <a:t>年度に脱退した中部清掃組合への負担金の減などにより減少</a:t>
          </a:r>
          <a:r>
            <a:rPr lang="ja-JP" altLang="ja-JP" sz="900">
              <a:solidFill>
                <a:schemeClr val="dk1"/>
              </a:solidFill>
              <a:effectLst/>
              <a:latin typeface="+mn-lt"/>
              <a:ea typeface="+mn-ea"/>
              <a:cs typeface="+mn-cs"/>
            </a:rPr>
            <a:t>しました。他方、分母となる経常一般財源は、合併算定替によ</a:t>
          </a:r>
          <a:r>
            <a:rPr lang="ja-JP" altLang="en-US" sz="900">
              <a:solidFill>
                <a:schemeClr val="dk1"/>
              </a:solidFill>
              <a:effectLst/>
              <a:latin typeface="+mn-lt"/>
              <a:ea typeface="+mn-ea"/>
              <a:cs typeface="+mn-cs"/>
            </a:rPr>
            <a:t>る</a:t>
          </a:r>
          <a:r>
            <a:rPr lang="ja-JP" altLang="ja-JP" sz="900">
              <a:solidFill>
                <a:schemeClr val="dk1"/>
              </a:solidFill>
              <a:effectLst/>
              <a:latin typeface="+mn-lt"/>
              <a:ea typeface="+mn-ea"/>
              <a:cs typeface="+mn-cs"/>
            </a:rPr>
            <a:t>地方交付税</a:t>
          </a:r>
          <a:r>
            <a:rPr lang="ja-JP" altLang="en-US" sz="900">
              <a:solidFill>
                <a:schemeClr val="dk1"/>
              </a:solidFill>
              <a:effectLst/>
              <a:latin typeface="+mn-lt"/>
              <a:ea typeface="+mn-ea"/>
              <a:cs typeface="+mn-cs"/>
            </a:rPr>
            <a:t>の</a:t>
          </a:r>
          <a:r>
            <a:rPr lang="ja-JP" altLang="ja-JP" sz="900">
              <a:solidFill>
                <a:schemeClr val="dk1"/>
              </a:solidFill>
              <a:effectLst/>
              <a:latin typeface="+mn-lt"/>
              <a:ea typeface="+mn-ea"/>
              <a:cs typeface="+mn-cs"/>
            </a:rPr>
            <a:t>減</a:t>
          </a:r>
          <a:r>
            <a:rPr lang="ja-JP" altLang="en-US" sz="900">
              <a:solidFill>
                <a:schemeClr val="dk1"/>
              </a:solidFill>
              <a:effectLst/>
              <a:latin typeface="+mn-lt"/>
              <a:ea typeface="+mn-ea"/>
              <a:cs typeface="+mn-cs"/>
            </a:rPr>
            <a:t>に対し</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固定資産税や個人・法人市民税の増収に加え、</a:t>
          </a:r>
          <a:r>
            <a:rPr lang="ja-JP" altLang="ja-JP" sz="900">
              <a:solidFill>
                <a:schemeClr val="dk1"/>
              </a:solidFill>
              <a:effectLst/>
              <a:latin typeface="+mn-lt"/>
              <a:ea typeface="+mn-ea"/>
              <a:cs typeface="+mn-cs"/>
            </a:rPr>
            <a:t>地方消費税交付金（決算額）</a:t>
          </a:r>
          <a:r>
            <a:rPr lang="ja-JP" altLang="en-US" sz="900">
              <a:solidFill>
                <a:schemeClr val="dk1"/>
              </a:solidFill>
              <a:effectLst/>
              <a:latin typeface="+mn-lt"/>
              <a:ea typeface="+mn-ea"/>
              <a:cs typeface="+mn-cs"/>
            </a:rPr>
            <a:t>等県税交付金</a:t>
          </a:r>
          <a:r>
            <a:rPr lang="ja-JP" altLang="ja-JP" sz="900">
              <a:solidFill>
                <a:schemeClr val="dk1"/>
              </a:solidFill>
              <a:effectLst/>
              <a:latin typeface="+mn-lt"/>
              <a:ea typeface="+mn-ea"/>
              <a:cs typeface="+mn-cs"/>
            </a:rPr>
            <a:t>の</a:t>
          </a:r>
          <a:r>
            <a:rPr lang="ja-JP" altLang="en-US" sz="900">
              <a:solidFill>
                <a:schemeClr val="dk1"/>
              </a:solidFill>
              <a:effectLst/>
              <a:latin typeface="+mn-lt"/>
              <a:ea typeface="+mn-ea"/>
              <a:cs typeface="+mn-cs"/>
            </a:rPr>
            <a:t>増</a:t>
          </a:r>
          <a:r>
            <a:rPr lang="ja-JP" altLang="ja-JP" sz="900">
              <a:solidFill>
                <a:schemeClr val="dk1"/>
              </a:solidFill>
              <a:effectLst/>
              <a:latin typeface="+mn-lt"/>
              <a:ea typeface="+mn-ea"/>
              <a:cs typeface="+mn-cs"/>
            </a:rPr>
            <a:t>、臨時財政対策債の</a:t>
          </a:r>
          <a:r>
            <a:rPr lang="ja-JP" altLang="en-US" sz="900">
              <a:solidFill>
                <a:schemeClr val="dk1"/>
              </a:solidFill>
              <a:effectLst/>
              <a:latin typeface="+mn-lt"/>
              <a:ea typeface="+mn-ea"/>
              <a:cs typeface="+mn-cs"/>
            </a:rPr>
            <a:t>増</a:t>
          </a:r>
          <a:r>
            <a:rPr lang="ja-JP" altLang="ja-JP" sz="900">
              <a:solidFill>
                <a:schemeClr val="dk1"/>
              </a:solidFill>
              <a:effectLst/>
              <a:latin typeface="+mn-lt"/>
              <a:ea typeface="+mn-ea"/>
              <a:cs typeface="+mn-cs"/>
            </a:rPr>
            <a:t>により</a:t>
          </a:r>
          <a:r>
            <a:rPr lang="ja-JP" altLang="en-US" sz="900">
              <a:solidFill>
                <a:schemeClr val="dk1"/>
              </a:solidFill>
              <a:effectLst/>
              <a:latin typeface="+mn-lt"/>
              <a:ea typeface="+mn-ea"/>
              <a:cs typeface="+mn-cs"/>
            </a:rPr>
            <a:t>増加し</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分母の増加のほうが大きかったため、</a:t>
          </a:r>
          <a:r>
            <a:rPr lang="ja-JP" altLang="ja-JP" sz="900">
              <a:solidFill>
                <a:schemeClr val="dk1"/>
              </a:solidFill>
              <a:effectLst/>
              <a:latin typeface="+mn-lt"/>
              <a:ea typeface="+mn-ea"/>
              <a:cs typeface="+mn-cs"/>
            </a:rPr>
            <a:t>経常収支比率は</a:t>
          </a:r>
          <a:r>
            <a:rPr lang="ja-JP" altLang="en-US" sz="900">
              <a:solidFill>
                <a:schemeClr val="dk1"/>
              </a:solidFill>
              <a:effectLst/>
              <a:latin typeface="+mn-lt"/>
              <a:ea typeface="+mn-ea"/>
              <a:cs typeface="+mn-cs"/>
            </a:rPr>
            <a:t>減少しました</a:t>
          </a:r>
          <a:r>
            <a:rPr lang="ja-JP" altLang="ja-JP" sz="900">
              <a:solidFill>
                <a:schemeClr val="dk1"/>
              </a:solidFill>
              <a:effectLst/>
              <a:latin typeface="+mn-lt"/>
              <a:ea typeface="+mn-ea"/>
              <a:cs typeface="+mn-cs"/>
            </a:rPr>
            <a:t>。</a:t>
          </a:r>
          <a:endParaRPr lang="ja-JP" altLang="ja-JP" sz="900">
            <a:effectLst/>
          </a:endParaRPr>
        </a:p>
        <a:p>
          <a:r>
            <a:rPr lang="ja-JP" altLang="ja-JP" sz="900">
              <a:solidFill>
                <a:schemeClr val="dk1"/>
              </a:solidFill>
              <a:effectLst/>
              <a:latin typeface="+mn-lt"/>
              <a:ea typeface="+mn-ea"/>
              <a:cs typeface="+mn-cs"/>
            </a:rPr>
            <a:t>　</a:t>
          </a:r>
          <a:r>
            <a:rPr lang="ja-JP" altLang="en-US" sz="900">
              <a:solidFill>
                <a:schemeClr val="dk1"/>
              </a:solidFill>
              <a:effectLst/>
              <a:latin typeface="+mn-lt"/>
              <a:ea typeface="+mn-ea"/>
              <a:cs typeface="+mn-cs"/>
            </a:rPr>
            <a:t>今後も</a:t>
          </a:r>
          <a:r>
            <a:rPr lang="ja-JP" altLang="ja-JP" sz="900">
              <a:solidFill>
                <a:schemeClr val="dk1"/>
              </a:solidFill>
              <a:effectLst/>
              <a:latin typeface="+mn-lt"/>
              <a:ea typeface="+mn-ea"/>
              <a:cs typeface="+mn-cs"/>
            </a:rPr>
            <a:t>扶助費</a:t>
          </a:r>
          <a:r>
            <a:rPr lang="ja-JP" altLang="en-US" sz="900">
              <a:solidFill>
                <a:schemeClr val="dk1"/>
              </a:solidFill>
              <a:effectLst/>
              <a:latin typeface="+mn-lt"/>
              <a:ea typeface="+mn-ea"/>
              <a:cs typeface="+mn-cs"/>
            </a:rPr>
            <a:t>は増加の一途をたどり、公債費についても増加見込みですので、</a:t>
          </a:r>
          <a:r>
            <a:rPr lang="ja-JP" altLang="ja-JP" sz="900">
              <a:solidFill>
                <a:schemeClr val="dk1"/>
              </a:solidFill>
              <a:effectLst/>
              <a:latin typeface="+mn-lt"/>
              <a:ea typeface="+mn-ea"/>
              <a:cs typeface="+mn-cs"/>
            </a:rPr>
            <a:t>基金と市債の活用方法や、借入・返済方法の見直しを進め</a:t>
          </a:r>
          <a:r>
            <a:rPr lang="ja-JP" altLang="en-US" sz="900">
              <a:solidFill>
                <a:schemeClr val="dk1"/>
              </a:solidFill>
              <a:effectLst/>
              <a:latin typeface="+mn-lt"/>
              <a:ea typeface="+mn-ea"/>
              <a:cs typeface="+mn-cs"/>
            </a:rPr>
            <a:t>、公債費の抑制に努めます。</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143510</xdr:rowOff>
    </xdr:to>
    <xdr:cxnSp macro="">
      <xdr:nvCxnSpPr>
        <xdr:cNvPr id="130" name="直線コネクタ 129"/>
        <xdr:cNvCxnSpPr/>
      </xdr:nvCxnSpPr>
      <xdr:spPr>
        <a:xfrm flipV="1">
          <a:off x="4114800" y="105730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61</xdr:row>
      <xdr:rowOff>143510</xdr:rowOff>
    </xdr:to>
    <xdr:cxnSp macro="">
      <xdr:nvCxnSpPr>
        <xdr:cNvPr id="133" name="直線コネクタ 132"/>
        <xdr:cNvCxnSpPr/>
      </xdr:nvCxnSpPr>
      <xdr:spPr>
        <a:xfrm>
          <a:off x="3225800" y="1051026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51816</xdr:rowOff>
    </xdr:to>
    <xdr:cxnSp macro="">
      <xdr:nvCxnSpPr>
        <xdr:cNvPr id="136" name="直線コネクタ 135"/>
        <xdr:cNvCxnSpPr/>
      </xdr:nvCxnSpPr>
      <xdr:spPr>
        <a:xfrm>
          <a:off x="2336800" y="104764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54356</xdr:rowOff>
    </xdr:from>
    <xdr:to>
      <xdr:col>11</xdr:col>
      <xdr:colOff>31750</xdr:colOff>
      <xdr:row>61</xdr:row>
      <xdr:rowOff>18034</xdr:rowOff>
    </xdr:to>
    <xdr:cxnSp macro="">
      <xdr:nvCxnSpPr>
        <xdr:cNvPr id="139" name="直線コネクタ 138"/>
        <xdr:cNvCxnSpPr/>
      </xdr:nvCxnSpPr>
      <xdr:spPr>
        <a:xfrm>
          <a:off x="1447800" y="103413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9" name="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1016</xdr:rowOff>
    </xdr:from>
    <xdr:to>
      <xdr:col>15</xdr:col>
      <xdr:colOff>133350</xdr:colOff>
      <xdr:row>61</xdr:row>
      <xdr:rowOff>102616</xdr:rowOff>
    </xdr:to>
    <xdr:sp macro="" textlink="">
      <xdr:nvSpPr>
        <xdr:cNvPr id="153" name="楕円 152"/>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87393</xdr:rowOff>
    </xdr:from>
    <xdr:ext cx="762000" cy="259045"/>
    <xdr:sp macro="" textlink="">
      <xdr:nvSpPr>
        <xdr:cNvPr id="154" name="テキスト ボックス 153"/>
        <xdr:cNvSpPr txBox="1"/>
      </xdr:nvSpPr>
      <xdr:spPr>
        <a:xfrm>
          <a:off x="2844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5" name="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57" name="楕円 156"/>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58" name="テキスト ボックス 157"/>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類似団体の中では平均より良好な数値を示していますが、</a:t>
          </a:r>
          <a:r>
            <a:rPr kumimoji="1" lang="ja-JP" altLang="en-US" sz="1100">
              <a:solidFill>
                <a:schemeClr val="dk1"/>
              </a:solidFill>
              <a:effectLst/>
              <a:latin typeface="+mn-lt"/>
              <a:ea typeface="+mn-ea"/>
              <a:cs typeface="+mn-cs"/>
            </a:rPr>
            <a:t>年々増加しております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内訳としましては</a:t>
          </a:r>
          <a:r>
            <a:rPr kumimoji="1" lang="ja-JP" altLang="ja-JP" sz="1100">
              <a:solidFill>
                <a:schemeClr val="dk1"/>
              </a:solidFill>
              <a:effectLst/>
              <a:latin typeface="+mn-lt"/>
              <a:ea typeface="+mn-ea"/>
              <a:cs typeface="+mn-cs"/>
            </a:rPr>
            <a:t>、人口１人当たり人件費</a:t>
          </a:r>
          <a:r>
            <a:rPr kumimoji="1" lang="ja-JP" altLang="en-US" sz="1100">
              <a:solidFill>
                <a:schemeClr val="dk1"/>
              </a:solidFill>
              <a:effectLst/>
              <a:latin typeface="+mn-lt"/>
              <a:ea typeface="+mn-ea"/>
              <a:cs typeface="+mn-cs"/>
            </a:rPr>
            <a:t>は前年度比</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％の増になっています。</a:t>
          </a:r>
          <a:endParaRPr lang="ja-JP" altLang="ja-JP" sz="1400">
            <a:effectLst/>
          </a:endParaRPr>
        </a:p>
        <a:p>
          <a:r>
            <a:rPr kumimoji="1" lang="ja-JP" altLang="ja-JP" sz="1100">
              <a:solidFill>
                <a:schemeClr val="dk1"/>
              </a:solidFill>
              <a:effectLst/>
              <a:latin typeface="+mn-lt"/>
              <a:ea typeface="+mn-ea"/>
              <a:cs typeface="+mn-cs"/>
            </a:rPr>
            <a:t>　人件費は、平成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次定員適正化計画」に基づき、定員管理の適正化を図る（第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次行財政改革）とともに、物件費は、平成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年度から策定</a:t>
          </a:r>
          <a:r>
            <a:rPr kumimoji="1" lang="ja-JP" altLang="en-US" sz="1100">
              <a:solidFill>
                <a:schemeClr val="dk1"/>
              </a:solidFill>
              <a:effectLst/>
              <a:latin typeface="+mn-lt"/>
              <a:ea typeface="+mn-ea"/>
              <a:cs typeface="+mn-cs"/>
            </a:rPr>
            <a:t>に着手しています</a:t>
          </a:r>
          <a:r>
            <a:rPr kumimoji="1" lang="ja-JP" altLang="ja-JP" sz="1100">
              <a:solidFill>
                <a:schemeClr val="dk1"/>
              </a:solidFill>
              <a:effectLst/>
              <a:latin typeface="+mn-lt"/>
              <a:ea typeface="+mn-ea"/>
              <a:cs typeface="+mn-cs"/>
            </a:rPr>
            <a:t>「個別施設計画」に基づき、施設維持にかかる費用の削減や平準化を</a:t>
          </a:r>
          <a:r>
            <a:rPr kumimoji="1" lang="ja-JP" altLang="en-US" sz="1100">
              <a:solidFill>
                <a:schemeClr val="dk1"/>
              </a:solidFill>
              <a:effectLst/>
              <a:latin typeface="+mn-lt"/>
              <a:ea typeface="+mn-ea"/>
              <a:cs typeface="+mn-cs"/>
            </a:rPr>
            <a:t>図っていきます。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123282</xdr:rowOff>
    </xdr:from>
    <xdr:to>
      <xdr:col>23</xdr:col>
      <xdr:colOff>133350</xdr:colOff>
      <xdr:row>80</xdr:row>
      <xdr:rowOff>132296</xdr:rowOff>
    </xdr:to>
    <xdr:cxnSp macro="">
      <xdr:nvCxnSpPr>
        <xdr:cNvPr id="193" name="直線コネクタ 192"/>
        <xdr:cNvCxnSpPr/>
      </xdr:nvCxnSpPr>
      <xdr:spPr>
        <a:xfrm>
          <a:off x="4114800" y="13839282"/>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117072</xdr:rowOff>
    </xdr:from>
    <xdr:ext cx="762000" cy="259045"/>
    <xdr:sp macro="" textlink="">
      <xdr:nvSpPr>
        <xdr:cNvPr id="194" name="人件費・物件費等の状況平均値テキスト"/>
        <xdr:cNvSpPr txBox="1"/>
      </xdr:nvSpPr>
      <xdr:spPr>
        <a:xfrm>
          <a:off x="5041900" y="13833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120669</xdr:rowOff>
    </xdr:from>
    <xdr:to>
      <xdr:col>19</xdr:col>
      <xdr:colOff>133350</xdr:colOff>
      <xdr:row>80</xdr:row>
      <xdr:rowOff>123282</xdr:rowOff>
    </xdr:to>
    <xdr:cxnSp macro="">
      <xdr:nvCxnSpPr>
        <xdr:cNvPr id="196" name="直線コネクタ 195"/>
        <xdr:cNvCxnSpPr/>
      </xdr:nvCxnSpPr>
      <xdr:spPr>
        <a:xfrm>
          <a:off x="3225800" y="1383666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109187</xdr:rowOff>
    </xdr:from>
    <xdr:to>
      <xdr:col>15</xdr:col>
      <xdr:colOff>82550</xdr:colOff>
      <xdr:row>80</xdr:row>
      <xdr:rowOff>120669</xdr:rowOff>
    </xdr:to>
    <xdr:cxnSp macro="">
      <xdr:nvCxnSpPr>
        <xdr:cNvPr id="199" name="直線コネクタ 198"/>
        <xdr:cNvCxnSpPr/>
      </xdr:nvCxnSpPr>
      <xdr:spPr>
        <a:xfrm>
          <a:off x="2336800" y="13825187"/>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89951</xdr:rowOff>
    </xdr:from>
    <xdr:to>
      <xdr:col>11</xdr:col>
      <xdr:colOff>31750</xdr:colOff>
      <xdr:row>80</xdr:row>
      <xdr:rowOff>109187</xdr:rowOff>
    </xdr:to>
    <xdr:cxnSp macro="">
      <xdr:nvCxnSpPr>
        <xdr:cNvPr id="202" name="直線コネクタ 201"/>
        <xdr:cNvCxnSpPr/>
      </xdr:nvCxnSpPr>
      <xdr:spPr>
        <a:xfrm>
          <a:off x="1447800" y="13805951"/>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81496</xdr:rowOff>
    </xdr:from>
    <xdr:to>
      <xdr:col>23</xdr:col>
      <xdr:colOff>184150</xdr:colOff>
      <xdr:row>81</xdr:row>
      <xdr:rowOff>11646</xdr:rowOff>
    </xdr:to>
    <xdr:sp macro="" textlink="">
      <xdr:nvSpPr>
        <xdr:cNvPr id="212" name="楕円 211"/>
        <xdr:cNvSpPr/>
      </xdr:nvSpPr>
      <xdr:spPr>
        <a:xfrm>
          <a:off x="4902200" y="137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2773</xdr:rowOff>
    </xdr:from>
    <xdr:ext cx="762000" cy="259045"/>
    <xdr:sp macro="" textlink="">
      <xdr:nvSpPr>
        <xdr:cNvPr id="213" name="人件費・物件費等の状況該当値テキスト"/>
        <xdr:cNvSpPr txBox="1"/>
      </xdr:nvSpPr>
      <xdr:spPr>
        <a:xfrm>
          <a:off x="5041900" y="1371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72482</xdr:rowOff>
    </xdr:from>
    <xdr:to>
      <xdr:col>19</xdr:col>
      <xdr:colOff>184150</xdr:colOff>
      <xdr:row>81</xdr:row>
      <xdr:rowOff>2632</xdr:rowOff>
    </xdr:to>
    <xdr:sp macro="" textlink="">
      <xdr:nvSpPr>
        <xdr:cNvPr id="214" name="楕円 213"/>
        <xdr:cNvSpPr/>
      </xdr:nvSpPr>
      <xdr:spPr>
        <a:xfrm>
          <a:off x="4064000" y="137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12809</xdr:rowOff>
    </xdr:from>
    <xdr:ext cx="736600" cy="259045"/>
    <xdr:sp macro="" textlink="">
      <xdr:nvSpPr>
        <xdr:cNvPr id="215" name="テキスト ボックス 214"/>
        <xdr:cNvSpPr txBox="1"/>
      </xdr:nvSpPr>
      <xdr:spPr>
        <a:xfrm>
          <a:off x="3733800" y="1355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69869</xdr:rowOff>
    </xdr:from>
    <xdr:to>
      <xdr:col>15</xdr:col>
      <xdr:colOff>133350</xdr:colOff>
      <xdr:row>81</xdr:row>
      <xdr:rowOff>19</xdr:rowOff>
    </xdr:to>
    <xdr:sp macro="" textlink="">
      <xdr:nvSpPr>
        <xdr:cNvPr id="216" name="楕円 215"/>
        <xdr:cNvSpPr/>
      </xdr:nvSpPr>
      <xdr:spPr>
        <a:xfrm>
          <a:off x="3175000" y="137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10196</xdr:rowOff>
    </xdr:from>
    <xdr:ext cx="762000" cy="259045"/>
    <xdr:sp macro="" textlink="">
      <xdr:nvSpPr>
        <xdr:cNvPr id="217" name="テキスト ボックス 216"/>
        <xdr:cNvSpPr txBox="1"/>
      </xdr:nvSpPr>
      <xdr:spPr>
        <a:xfrm>
          <a:off x="2844800" y="1355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58387</xdr:rowOff>
    </xdr:from>
    <xdr:to>
      <xdr:col>11</xdr:col>
      <xdr:colOff>82550</xdr:colOff>
      <xdr:row>80</xdr:row>
      <xdr:rowOff>159987</xdr:rowOff>
    </xdr:to>
    <xdr:sp macro="" textlink="">
      <xdr:nvSpPr>
        <xdr:cNvPr id="218" name="楕円 217"/>
        <xdr:cNvSpPr/>
      </xdr:nvSpPr>
      <xdr:spPr>
        <a:xfrm>
          <a:off x="2286000" y="137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170164</xdr:rowOff>
    </xdr:from>
    <xdr:ext cx="762000" cy="259045"/>
    <xdr:sp macro="" textlink="">
      <xdr:nvSpPr>
        <xdr:cNvPr id="219" name="テキスト ボックス 218"/>
        <xdr:cNvSpPr txBox="1"/>
      </xdr:nvSpPr>
      <xdr:spPr>
        <a:xfrm>
          <a:off x="1955800" y="135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39151</xdr:rowOff>
    </xdr:from>
    <xdr:to>
      <xdr:col>7</xdr:col>
      <xdr:colOff>31750</xdr:colOff>
      <xdr:row>80</xdr:row>
      <xdr:rowOff>140751</xdr:rowOff>
    </xdr:to>
    <xdr:sp macro="" textlink="">
      <xdr:nvSpPr>
        <xdr:cNvPr id="220" name="楕円 219"/>
        <xdr:cNvSpPr/>
      </xdr:nvSpPr>
      <xdr:spPr>
        <a:xfrm>
          <a:off x="1397000" y="137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150928</xdr:rowOff>
    </xdr:from>
    <xdr:ext cx="762000" cy="259045"/>
    <xdr:sp macro="" textlink="">
      <xdr:nvSpPr>
        <xdr:cNvPr id="221" name="テキスト ボックス 220"/>
        <xdr:cNvSpPr txBox="1"/>
      </xdr:nvSpPr>
      <xdr:spPr>
        <a:xfrm>
          <a:off x="1066800" y="135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1">
              <a:solidFill>
                <a:schemeClr val="dk1"/>
              </a:solidFill>
              <a:effectLst/>
              <a:latin typeface="+mn-lt"/>
              <a:ea typeface="+mn-ea"/>
              <a:cs typeface="+mn-cs"/>
            </a:rPr>
            <a:t>【※平成</a:t>
          </a:r>
          <a:r>
            <a:rPr lang="en-US" altLang="ja-JP" sz="1000" b="1">
              <a:solidFill>
                <a:schemeClr val="dk1"/>
              </a:solidFill>
              <a:effectLst/>
              <a:latin typeface="+mn-lt"/>
              <a:ea typeface="+mn-ea"/>
              <a:cs typeface="+mn-cs"/>
            </a:rPr>
            <a:t>29</a:t>
          </a:r>
          <a:r>
            <a:rPr lang="ja-JP" altLang="ja-JP" sz="1000" b="1">
              <a:solidFill>
                <a:schemeClr val="dk1"/>
              </a:solidFill>
              <a:effectLst/>
              <a:latin typeface="+mn-lt"/>
              <a:ea typeface="+mn-ea"/>
              <a:cs typeface="+mn-cs"/>
            </a:rPr>
            <a:t>年度については、国の調査結果が未公表のため前年度の数値が表示されています。】</a:t>
          </a:r>
          <a:endParaRPr lang="ja-JP" altLang="ja-JP" sz="1000">
            <a:solidFill>
              <a:schemeClr val="dk1"/>
            </a:solidFill>
            <a:effectLst/>
            <a:latin typeface="+mn-lt"/>
            <a:ea typeface="+mn-ea"/>
            <a:cs typeface="+mn-cs"/>
          </a:endParaRPr>
        </a:p>
        <a:p>
          <a:r>
            <a:rPr lang="ja-JP" altLang="ja-JP" sz="1000">
              <a:solidFill>
                <a:schemeClr val="dk1"/>
              </a:solidFill>
              <a:effectLst/>
              <a:latin typeface="+mn-ea"/>
              <a:ea typeface="+mn-ea"/>
              <a:cs typeface="+mn-cs"/>
            </a:rPr>
            <a:t>平成２８年度と同様に、職員の年齢等構成上における経験年数の階層変動はありましたが、指数の変動への影響はありませんでした。</a:t>
          </a:r>
        </a:p>
        <a:p>
          <a:r>
            <a:rPr lang="ja-JP" altLang="ja-JP" sz="1000">
              <a:solidFill>
                <a:schemeClr val="dk1"/>
              </a:solidFill>
              <a:effectLst/>
              <a:latin typeface="+mn-ea"/>
              <a:ea typeface="+mn-ea"/>
              <a:cs typeface="+mn-cs"/>
            </a:rPr>
            <a:t>本市では、平成</a:t>
          </a:r>
          <a:r>
            <a:rPr lang="en-US" altLang="ja-JP" sz="1000">
              <a:solidFill>
                <a:schemeClr val="dk1"/>
              </a:solidFill>
              <a:effectLst/>
              <a:latin typeface="+mn-ea"/>
              <a:ea typeface="+mn-ea"/>
              <a:cs typeface="+mn-cs"/>
            </a:rPr>
            <a:t>26</a:t>
          </a:r>
          <a:r>
            <a:rPr lang="ja-JP" altLang="ja-JP" sz="1000">
              <a:solidFill>
                <a:schemeClr val="dk1"/>
              </a:solidFill>
              <a:effectLst/>
              <a:latin typeface="+mn-ea"/>
              <a:ea typeface="+mn-ea"/>
              <a:cs typeface="+mn-cs"/>
            </a:rPr>
            <a:t>年</a:t>
          </a:r>
          <a:r>
            <a:rPr lang="en-US" altLang="ja-JP" sz="1000">
              <a:solidFill>
                <a:schemeClr val="dk1"/>
              </a:solidFill>
              <a:effectLst/>
              <a:latin typeface="+mn-ea"/>
              <a:ea typeface="+mn-ea"/>
              <a:cs typeface="+mn-cs"/>
            </a:rPr>
            <a:t>1</a:t>
          </a:r>
          <a:r>
            <a:rPr lang="ja-JP" altLang="ja-JP" sz="1000">
              <a:solidFill>
                <a:schemeClr val="dk1"/>
              </a:solidFill>
              <a:effectLst/>
              <a:latin typeface="+mn-ea"/>
              <a:ea typeface="+mn-ea"/>
              <a:cs typeface="+mn-cs"/>
            </a:rPr>
            <a:t>月から人事評価結果を昇給に反映するとともに、行政職における５５歳の昇給停止を実施しています。</a:t>
          </a:r>
        </a:p>
        <a:p>
          <a:r>
            <a:rPr lang="ja-JP" altLang="ja-JP" sz="1000">
              <a:solidFill>
                <a:schemeClr val="dk1"/>
              </a:solidFill>
              <a:effectLst/>
              <a:latin typeface="+mn-ea"/>
              <a:ea typeface="+mn-ea"/>
              <a:cs typeface="+mn-cs"/>
            </a:rPr>
            <a:t>今後も継続して、人事評価結果の給与制度への反映、給与水準の適正化に取り組んでいきます。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5" name="直線コネクタ 254"/>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58" name="直線コネクタ 257"/>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10584</xdr:rowOff>
    </xdr:to>
    <xdr:cxnSp macro="">
      <xdr:nvCxnSpPr>
        <xdr:cNvPr id="261" name="直線コネクタ 260"/>
        <xdr:cNvCxnSpPr/>
      </xdr:nvCxnSpPr>
      <xdr:spPr>
        <a:xfrm>
          <a:off x="14401800" y="14806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4" name="直線コネクタ 263"/>
        <xdr:cNvCxnSpPr/>
      </xdr:nvCxnSpPr>
      <xdr:spPr>
        <a:xfrm>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ea"/>
              <a:ea typeface="+mn-ea"/>
              <a:cs typeface="+mn-cs"/>
            </a:rPr>
            <a:t>　本市では平成</a:t>
          </a:r>
          <a:r>
            <a:rPr lang="en-US" altLang="ja-JP" sz="900">
              <a:solidFill>
                <a:schemeClr val="dk1"/>
              </a:solidFill>
              <a:effectLst/>
              <a:latin typeface="+mn-ea"/>
              <a:ea typeface="+mn-ea"/>
              <a:cs typeface="+mn-cs"/>
            </a:rPr>
            <a:t>2</a:t>
          </a:r>
          <a:r>
            <a:rPr lang="ja-JP" altLang="ja-JP" sz="900">
              <a:solidFill>
                <a:schemeClr val="dk1"/>
              </a:solidFill>
              <a:effectLst/>
              <a:latin typeface="+mn-ea"/>
              <a:ea typeface="+mn-ea"/>
              <a:cs typeface="+mn-cs"/>
            </a:rPr>
            <a:t>７年１０月に策定した第２次定員適正化計画（平成</a:t>
          </a:r>
          <a:r>
            <a:rPr lang="en-US" altLang="ja-JP" sz="900">
              <a:solidFill>
                <a:schemeClr val="dk1"/>
              </a:solidFill>
              <a:effectLst/>
              <a:latin typeface="+mn-ea"/>
              <a:ea typeface="+mn-ea"/>
              <a:cs typeface="+mn-cs"/>
            </a:rPr>
            <a:t>27</a:t>
          </a:r>
          <a:r>
            <a:rPr lang="ja-JP" altLang="ja-JP" sz="900">
              <a:solidFill>
                <a:schemeClr val="dk1"/>
              </a:solidFill>
              <a:effectLst/>
              <a:latin typeface="+mn-ea"/>
              <a:ea typeface="+mn-ea"/>
              <a:cs typeface="+mn-cs"/>
            </a:rPr>
            <a:t>～</a:t>
          </a:r>
          <a:r>
            <a:rPr lang="en-US" altLang="ja-JP" sz="900">
              <a:solidFill>
                <a:schemeClr val="dk1"/>
              </a:solidFill>
              <a:effectLst/>
              <a:latin typeface="+mn-ea"/>
              <a:ea typeface="+mn-ea"/>
              <a:cs typeface="+mn-cs"/>
            </a:rPr>
            <a:t>3</a:t>
          </a:r>
          <a:r>
            <a:rPr lang="ja-JP" altLang="ja-JP" sz="900">
              <a:solidFill>
                <a:schemeClr val="dk1"/>
              </a:solidFill>
              <a:effectLst/>
              <a:latin typeface="+mn-ea"/>
              <a:ea typeface="+mn-ea"/>
              <a:cs typeface="+mn-cs"/>
            </a:rPr>
            <a:t>１年度）に基づき、行政組織の効率化・合理化に取り組んでいます。今回の指数では、前年度から０．０１人の減少となりましたが、このことは各事業の進捗を注視した上で、再任用職員の活用を見据え、職員の新規採用を抑制したことが主要因です。</a:t>
          </a:r>
        </a:p>
        <a:p>
          <a:r>
            <a:rPr lang="ja-JP" altLang="ja-JP" sz="900">
              <a:solidFill>
                <a:schemeClr val="dk1"/>
              </a:solidFill>
              <a:effectLst/>
              <a:latin typeface="+mn-ea"/>
              <a:ea typeface="+mn-ea"/>
              <a:cs typeface="+mn-cs"/>
            </a:rPr>
            <a:t>（普通会計　※</a:t>
          </a:r>
          <a:r>
            <a:rPr lang="en-US" altLang="ja-JP" sz="900">
              <a:solidFill>
                <a:schemeClr val="dk1"/>
              </a:solidFill>
              <a:effectLst/>
              <a:latin typeface="+mn-ea"/>
              <a:ea typeface="+mn-ea"/>
              <a:cs typeface="+mn-cs"/>
            </a:rPr>
            <a:t>8</a:t>
          </a:r>
          <a:r>
            <a:rPr lang="ja-JP" altLang="ja-JP" sz="900">
              <a:solidFill>
                <a:schemeClr val="dk1"/>
              </a:solidFill>
              <a:effectLst/>
              <a:latin typeface="+mn-ea"/>
              <a:ea typeface="+mn-ea"/>
              <a:cs typeface="+mn-cs"/>
            </a:rPr>
            <a:t>名（</a:t>
          </a:r>
          <a:r>
            <a:rPr lang="en-US" altLang="ja-JP" sz="900">
              <a:solidFill>
                <a:schemeClr val="dk1"/>
              </a:solidFill>
              <a:effectLst/>
              <a:latin typeface="+mn-ea"/>
              <a:ea typeface="+mn-ea"/>
              <a:cs typeface="+mn-cs"/>
            </a:rPr>
            <a:t>5</a:t>
          </a:r>
          <a:r>
            <a:rPr lang="ja-JP" altLang="ja-JP" sz="900">
              <a:solidFill>
                <a:schemeClr val="dk1"/>
              </a:solidFill>
              <a:effectLst/>
              <a:latin typeface="+mn-ea"/>
              <a:ea typeface="+mn-ea"/>
              <a:cs typeface="+mn-cs"/>
            </a:rPr>
            <a:t>４</a:t>
          </a:r>
          <a:r>
            <a:rPr lang="en-US" altLang="ja-JP" sz="900">
              <a:solidFill>
                <a:schemeClr val="dk1"/>
              </a:solidFill>
              <a:effectLst/>
              <a:latin typeface="+mn-ea"/>
              <a:ea typeface="+mn-ea"/>
              <a:cs typeface="+mn-cs"/>
            </a:rPr>
            <a:t>6</a:t>
          </a:r>
          <a:r>
            <a:rPr lang="ja-JP" altLang="ja-JP" sz="900">
              <a:solidFill>
                <a:schemeClr val="dk1"/>
              </a:solidFill>
              <a:effectLst/>
              <a:latin typeface="+mn-ea"/>
              <a:ea typeface="+mn-ea"/>
              <a:cs typeface="+mn-cs"/>
            </a:rPr>
            <a:t>人⇒</a:t>
          </a:r>
          <a:r>
            <a:rPr lang="en-US" altLang="ja-JP" sz="900">
              <a:solidFill>
                <a:schemeClr val="dk1"/>
              </a:solidFill>
              <a:effectLst/>
              <a:latin typeface="+mn-ea"/>
              <a:ea typeface="+mn-ea"/>
              <a:cs typeface="+mn-cs"/>
            </a:rPr>
            <a:t>538</a:t>
          </a:r>
          <a:r>
            <a:rPr lang="ja-JP" altLang="ja-JP" sz="900">
              <a:solidFill>
                <a:schemeClr val="dk1"/>
              </a:solidFill>
              <a:effectLst/>
              <a:latin typeface="+mn-ea"/>
              <a:ea typeface="+mn-ea"/>
              <a:cs typeface="+mn-cs"/>
            </a:rPr>
            <a:t>人）の減員）</a:t>
          </a:r>
        </a:p>
        <a:p>
          <a:r>
            <a:rPr lang="ja-JP" altLang="ja-JP" sz="900">
              <a:solidFill>
                <a:schemeClr val="dk1"/>
              </a:solidFill>
              <a:effectLst/>
              <a:latin typeface="+mn-ea"/>
              <a:ea typeface="+mn-ea"/>
              <a:cs typeface="+mn-cs"/>
            </a:rPr>
            <a:t>　今後も定員の進捗管理を実施しつつ持続的な行政運営と市民サービスの質及び量の維持・向上に努めます。</a:t>
          </a:r>
        </a:p>
        <a:p>
          <a:r>
            <a:rPr lang="ja-JP" altLang="ja-JP" sz="900">
              <a:solidFill>
                <a:schemeClr val="dk1"/>
              </a:solidFill>
              <a:effectLst/>
              <a:latin typeface="+mn-ea"/>
              <a:ea typeface="+mn-ea"/>
              <a:cs typeface="+mn-cs"/>
            </a:rPr>
            <a:t>＜参考＞第２次定員適正化計画における平成３２年４月１日計画値</a:t>
          </a:r>
        </a:p>
        <a:p>
          <a:r>
            <a:rPr lang="ja-JP" altLang="en-US" sz="900">
              <a:solidFill>
                <a:schemeClr val="dk1"/>
              </a:solidFill>
              <a:effectLst/>
              <a:latin typeface="+mn-ea"/>
              <a:ea typeface="+mn-ea"/>
              <a:cs typeface="+mn-cs"/>
            </a:rPr>
            <a:t>　　　　</a:t>
          </a:r>
          <a:r>
            <a:rPr lang="ja-JP" altLang="ja-JP" sz="900">
              <a:solidFill>
                <a:schemeClr val="dk1"/>
              </a:solidFill>
              <a:effectLst/>
              <a:latin typeface="+mn-ea"/>
              <a:ea typeface="+mn-ea"/>
              <a:cs typeface="+mn-cs"/>
            </a:rPr>
            <a:t>市長部局等合計：５８２人（</a:t>
          </a:r>
          <a:r>
            <a:rPr lang="en-US" altLang="ja-JP" sz="900">
              <a:solidFill>
                <a:schemeClr val="dk1"/>
              </a:solidFill>
              <a:effectLst/>
              <a:latin typeface="+mn-ea"/>
              <a:ea typeface="+mn-ea"/>
              <a:cs typeface="+mn-cs"/>
            </a:rPr>
            <a:t>H30</a:t>
          </a:r>
          <a:r>
            <a:rPr lang="ja-JP" altLang="ja-JP" sz="900">
              <a:solidFill>
                <a:schemeClr val="dk1"/>
              </a:solidFill>
              <a:effectLst/>
              <a:latin typeface="+mn-ea"/>
              <a:ea typeface="+mn-ea"/>
              <a:cs typeface="+mn-cs"/>
            </a:rPr>
            <a:t>年４月１日時点６０２人から２０人減）</a:t>
          </a:r>
          <a:endParaRPr kumimoji="1" lang="ja-JP" altLang="en-US" sz="9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65088</xdr:rowOff>
    </xdr:to>
    <xdr:cxnSp macro="">
      <xdr:nvCxnSpPr>
        <xdr:cNvPr id="318" name="直線コネクタ 317"/>
        <xdr:cNvCxnSpPr/>
      </xdr:nvCxnSpPr>
      <xdr:spPr>
        <a:xfrm flipV="1">
          <a:off x="16179800" y="1052152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65088</xdr:rowOff>
    </xdr:to>
    <xdr:cxnSp macro="">
      <xdr:nvCxnSpPr>
        <xdr:cNvPr id="321" name="直線コネクタ 320"/>
        <xdr:cNvCxnSpPr/>
      </xdr:nvCxnSpPr>
      <xdr:spPr>
        <a:xfrm>
          <a:off x="15290800" y="105195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61066</xdr:rowOff>
    </xdr:to>
    <xdr:cxnSp macro="">
      <xdr:nvCxnSpPr>
        <xdr:cNvPr id="324" name="直線コネクタ 323"/>
        <xdr:cNvCxnSpPr/>
      </xdr:nvCxnSpPr>
      <xdr:spPr>
        <a:xfrm>
          <a:off x="14401800" y="104973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38946</xdr:rowOff>
    </xdr:to>
    <xdr:cxnSp macro="">
      <xdr:nvCxnSpPr>
        <xdr:cNvPr id="327" name="直線コネクタ 326"/>
        <xdr:cNvCxnSpPr/>
      </xdr:nvCxnSpPr>
      <xdr:spPr>
        <a:xfrm>
          <a:off x="13512800" y="1048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37" name="楕円 336"/>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28804</xdr:rowOff>
    </xdr:from>
    <xdr:ext cx="762000" cy="259045"/>
    <xdr:sp macro="" textlink="">
      <xdr:nvSpPr>
        <xdr:cNvPr id="338"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14288</xdr:rowOff>
    </xdr:from>
    <xdr:to>
      <xdr:col>77</xdr:col>
      <xdr:colOff>95250</xdr:colOff>
      <xdr:row>61</xdr:row>
      <xdr:rowOff>115888</xdr:rowOff>
    </xdr:to>
    <xdr:sp macro="" textlink="">
      <xdr:nvSpPr>
        <xdr:cNvPr id="339" name="楕円 338"/>
        <xdr:cNvSpPr/>
      </xdr:nvSpPr>
      <xdr:spPr>
        <a:xfrm>
          <a:off x="16129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126065</xdr:rowOff>
    </xdr:from>
    <xdr:ext cx="736600" cy="259045"/>
    <xdr:sp macro="" textlink="">
      <xdr:nvSpPr>
        <xdr:cNvPr id="340" name="テキスト ボックス 339"/>
        <xdr:cNvSpPr txBox="1"/>
      </xdr:nvSpPr>
      <xdr:spPr>
        <a:xfrm>
          <a:off x="15798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10266</xdr:rowOff>
    </xdr:from>
    <xdr:to>
      <xdr:col>73</xdr:col>
      <xdr:colOff>44450</xdr:colOff>
      <xdr:row>61</xdr:row>
      <xdr:rowOff>111866</xdr:rowOff>
    </xdr:to>
    <xdr:sp macro="" textlink="">
      <xdr:nvSpPr>
        <xdr:cNvPr id="341" name="楕円 340"/>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122043</xdr:rowOff>
    </xdr:from>
    <xdr:ext cx="762000" cy="259045"/>
    <xdr:sp macro="" textlink="">
      <xdr:nvSpPr>
        <xdr:cNvPr id="342" name="テキスト ボックス 341"/>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3" name="楕円 342"/>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44" name="テキスト ボックス 343"/>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45" name="楕円 344"/>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46" name="テキスト ボックス 345"/>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類似団体と比較しても良好な数値となっています。</a:t>
          </a:r>
          <a:r>
            <a:rPr kumimoji="1" lang="ja-JP" altLang="en-US"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これまでの新規市債発行の抑制や低金利への借換効果などにより</a:t>
          </a:r>
          <a:r>
            <a:rPr kumimoji="1" lang="ja-JP" altLang="en-US" sz="1000">
              <a:solidFill>
                <a:schemeClr val="dk1"/>
              </a:solidFill>
              <a:effectLst/>
              <a:latin typeface="+mn-lt"/>
              <a:ea typeface="+mn-ea"/>
              <a:cs typeface="+mn-cs"/>
            </a:rPr>
            <a:t>、単年度の比率が低下し、３</a:t>
          </a:r>
          <a:r>
            <a:rPr kumimoji="1" lang="ja-JP" altLang="ja-JP" sz="1000">
              <a:solidFill>
                <a:schemeClr val="dk1"/>
              </a:solidFill>
              <a:effectLst/>
              <a:latin typeface="+mn-lt"/>
              <a:ea typeface="+mn-ea"/>
              <a:cs typeface="+mn-cs"/>
            </a:rPr>
            <a:t>年平均である実質公債費比率は平成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年度も良化しています。</a:t>
          </a:r>
          <a:r>
            <a:rPr kumimoji="1" lang="ja-JP" altLang="en-US"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「中期財政計画」</a:t>
          </a:r>
          <a:r>
            <a:rPr kumimoji="1" lang="ja-JP" altLang="en-US" sz="1000">
              <a:solidFill>
                <a:schemeClr val="dk1"/>
              </a:solidFill>
              <a:effectLst/>
              <a:latin typeface="+mn-lt"/>
              <a:ea typeface="+mn-ea"/>
              <a:cs typeface="+mn-cs"/>
            </a:rPr>
            <a:t>の見通しでも平成３５年度まで減少傾向となっています。本市では</a:t>
          </a:r>
          <a:r>
            <a:rPr kumimoji="1" lang="ja-JP" altLang="ja-JP" sz="1000">
              <a:solidFill>
                <a:schemeClr val="dk1"/>
              </a:solidFill>
              <a:effectLst/>
              <a:latin typeface="+mn-lt"/>
              <a:ea typeface="+mn-ea"/>
              <a:cs typeface="+mn-cs"/>
            </a:rPr>
            <a:t>、「中期財政計画」において、全国都市の平成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年度決算平均値（</a:t>
          </a:r>
          <a:r>
            <a:rPr kumimoji="1" lang="en-US" altLang="ja-JP" sz="1000">
              <a:solidFill>
                <a:schemeClr val="dk1"/>
              </a:solidFill>
              <a:effectLst/>
              <a:latin typeface="+mn-lt"/>
              <a:ea typeface="+mn-ea"/>
              <a:cs typeface="+mn-cs"/>
            </a:rPr>
            <a:t>8.6%</a:t>
          </a:r>
          <a:r>
            <a:rPr kumimoji="1" lang="ja-JP" altLang="ja-JP" sz="1000">
              <a:solidFill>
                <a:schemeClr val="dk1"/>
              </a:solidFill>
              <a:effectLst/>
              <a:latin typeface="+mn-lt"/>
              <a:ea typeface="+mn-ea"/>
              <a:cs typeface="+mn-cs"/>
            </a:rPr>
            <a:t>）以下を目標水準</a:t>
          </a:r>
          <a:r>
            <a:rPr kumimoji="1" lang="ja-JP" altLang="en-US" sz="1000">
              <a:solidFill>
                <a:schemeClr val="dk1"/>
              </a:solidFill>
              <a:effectLst/>
              <a:latin typeface="+mn-lt"/>
              <a:ea typeface="+mn-ea"/>
              <a:cs typeface="+mn-cs"/>
            </a:rPr>
            <a:t>を定め</a:t>
          </a:r>
          <a:r>
            <a:rPr kumimoji="1" lang="ja-JP" altLang="ja-JP" sz="1000">
              <a:solidFill>
                <a:schemeClr val="dk1"/>
              </a:solidFill>
              <a:effectLst/>
              <a:latin typeface="+mn-lt"/>
              <a:ea typeface="+mn-ea"/>
              <a:cs typeface="+mn-cs"/>
            </a:rPr>
            <a:t>、地方交付税措置のない市債の発行見送りや繰上償還の実施によ</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、公債費の抑制に取り組むとともに、市債発行額が抑えられるよう、</a:t>
          </a:r>
          <a:r>
            <a:rPr kumimoji="1" lang="ja-JP" altLang="en-US" sz="1000">
              <a:solidFill>
                <a:schemeClr val="dk1"/>
              </a:solidFill>
              <a:effectLst/>
              <a:latin typeface="+mn-lt"/>
              <a:ea typeface="+mn-ea"/>
              <a:cs typeface="+mn-cs"/>
            </a:rPr>
            <a:t>償還方法を検討し、</a:t>
          </a:r>
          <a:r>
            <a:rPr kumimoji="1" lang="ja-JP" altLang="ja-JP" sz="1000">
              <a:solidFill>
                <a:schemeClr val="dk1"/>
              </a:solidFill>
              <a:effectLst/>
              <a:latin typeface="+mn-lt"/>
              <a:ea typeface="+mn-ea"/>
              <a:cs typeface="+mn-cs"/>
            </a:rPr>
            <a:t>特定財源の確保や事業内容の検討など、合理的かつ経済的な事業実施に努めます。</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43362</xdr:rowOff>
    </xdr:to>
    <xdr:cxnSp macro="">
      <xdr:nvCxnSpPr>
        <xdr:cNvPr id="381" name="直線コネクタ 380"/>
        <xdr:cNvCxnSpPr/>
      </xdr:nvCxnSpPr>
      <xdr:spPr>
        <a:xfrm flipV="1">
          <a:off x="16179800" y="67092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43362</xdr:rowOff>
    </xdr:from>
    <xdr:to>
      <xdr:col>77</xdr:col>
      <xdr:colOff>44450</xdr:colOff>
      <xdr:row>39</xdr:row>
      <xdr:rowOff>57150</xdr:rowOff>
    </xdr:to>
    <xdr:cxnSp macro="">
      <xdr:nvCxnSpPr>
        <xdr:cNvPr id="384" name="直線コネクタ 383"/>
        <xdr:cNvCxnSpPr/>
      </xdr:nvCxnSpPr>
      <xdr:spPr>
        <a:xfrm flipV="1">
          <a:off x="15290800" y="67299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105410</xdr:rowOff>
    </xdr:to>
    <xdr:cxnSp macro="">
      <xdr:nvCxnSpPr>
        <xdr:cNvPr id="387" name="直線コネクタ 386"/>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153670</xdr:rowOff>
    </xdr:to>
    <xdr:cxnSp macro="">
      <xdr:nvCxnSpPr>
        <xdr:cNvPr id="390" name="直線コネクタ 389"/>
        <xdr:cNvCxnSpPr/>
      </xdr:nvCxnSpPr>
      <xdr:spPr>
        <a:xfrm flipV="1">
          <a:off x="13512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0" name="楕円 399"/>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1"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2" name="楕円 401"/>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3" name="テキスト ボックス 402"/>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充当可能財源等が将来負担額を上回っていることから、将来負担が無いという算定結果となり、現時点では健全な状況となっています。しかし、</a:t>
          </a:r>
          <a:r>
            <a:rPr kumimoji="1" lang="ja-JP" altLang="en-US" sz="1000">
              <a:solidFill>
                <a:schemeClr val="dk1"/>
              </a:solidFill>
              <a:effectLst/>
              <a:latin typeface="+mn-lt"/>
              <a:ea typeface="+mn-ea"/>
              <a:cs typeface="+mn-cs"/>
            </a:rPr>
            <a:t>今後も大型施設整備事業の需要があり、施設の老朽化に伴う更新等が見込まれるため将来負担比率の増加が予想されます</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年度に平成</a:t>
          </a:r>
          <a:r>
            <a:rPr kumimoji="1" lang="en-US" altLang="ja-JP" sz="1000">
              <a:solidFill>
                <a:schemeClr val="dk1"/>
              </a:solidFill>
              <a:effectLst/>
              <a:latin typeface="+mn-lt"/>
              <a:ea typeface="+mn-ea"/>
              <a:cs typeface="+mn-cs"/>
            </a:rPr>
            <a:t>36</a:t>
          </a:r>
          <a:r>
            <a:rPr kumimoji="1" lang="ja-JP" altLang="ja-JP" sz="1000">
              <a:solidFill>
                <a:schemeClr val="dk1"/>
              </a:solidFill>
              <a:effectLst/>
              <a:latin typeface="+mn-lt"/>
              <a:ea typeface="+mn-ea"/>
              <a:cs typeface="+mn-cs"/>
            </a:rPr>
            <a:t>年度までの将来を見据えた財政運営の指針となる「中期財政計画」を策定し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地方債現在高比率は標準財政規模の</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倍以下、積立金現在高比率は標準財政規模の半分以上を目標水準とし、地方交付税措置のない市債の発行見送りや繰上償還の実施などによる地方債現在高の縮減と、</a:t>
          </a:r>
          <a:r>
            <a:rPr kumimoji="1" lang="ja-JP" altLang="en-US" sz="1000">
              <a:solidFill>
                <a:schemeClr val="dk1"/>
              </a:solidFill>
              <a:effectLst/>
              <a:latin typeface="+mn-lt"/>
              <a:ea typeface="+mn-ea"/>
              <a:cs typeface="+mn-cs"/>
            </a:rPr>
            <a:t>私有財産の売却</a:t>
          </a:r>
          <a:r>
            <a:rPr kumimoji="1" lang="ja-JP" altLang="ja-JP" sz="1000">
              <a:solidFill>
                <a:schemeClr val="dk1"/>
              </a:solidFill>
              <a:effectLst/>
              <a:latin typeface="+mn-lt"/>
              <a:ea typeface="+mn-ea"/>
              <a:cs typeface="+mn-cs"/>
            </a:rPr>
            <a:t>などの新たな歳入確保による積立金現在高の確保に努めます。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ea"/>
              <a:ea typeface="+mn-ea"/>
              <a:cs typeface="+mn-cs"/>
            </a:rPr>
            <a:t>　平成２９年度は前年度と比較し、退職手当の支給額減少により、人件費率は１．０ポイント下降することとなりました。※退職手当　平成２８年度比　２６．１％減少</a:t>
          </a:r>
        </a:p>
        <a:p>
          <a:r>
            <a:rPr lang="ja-JP" altLang="ja-JP" sz="900">
              <a:solidFill>
                <a:schemeClr val="dk1"/>
              </a:solidFill>
              <a:effectLst/>
              <a:latin typeface="+mn-ea"/>
              <a:ea typeface="+mn-ea"/>
              <a:cs typeface="+mn-cs"/>
            </a:rPr>
            <a:t>　今回の主要因となった退職手当については、国家公務員の退職手当の給付水準の見直しに準じて、段階的に調整率</a:t>
          </a:r>
          <a:r>
            <a:rPr lang="ja-JP" altLang="en-US" sz="900">
              <a:solidFill>
                <a:schemeClr val="dk1"/>
              </a:solidFill>
              <a:effectLst/>
              <a:latin typeface="+mn-ea"/>
              <a:ea typeface="+mn-ea"/>
              <a:cs typeface="+mn-cs"/>
            </a:rPr>
            <a:t>を</a:t>
          </a:r>
          <a:r>
            <a:rPr lang="ja-JP" altLang="ja-JP" sz="900">
              <a:solidFill>
                <a:schemeClr val="dk1"/>
              </a:solidFill>
              <a:effectLst/>
              <a:latin typeface="+mn-ea"/>
              <a:ea typeface="+mn-ea"/>
              <a:cs typeface="+mn-cs"/>
            </a:rPr>
            <a:t>引き下げ</a:t>
          </a:r>
          <a:r>
            <a:rPr lang="ja-JP" altLang="en-US" sz="900">
              <a:solidFill>
                <a:schemeClr val="dk1"/>
              </a:solidFill>
              <a:effectLst/>
              <a:latin typeface="+mn-ea"/>
              <a:ea typeface="+mn-ea"/>
              <a:cs typeface="+mn-cs"/>
            </a:rPr>
            <a:t>ており</a:t>
          </a:r>
          <a:r>
            <a:rPr lang="ja-JP" altLang="ja-JP" sz="900">
              <a:solidFill>
                <a:schemeClr val="dk1"/>
              </a:solidFill>
              <a:effectLst/>
              <a:latin typeface="+mn-ea"/>
              <a:ea typeface="+mn-ea"/>
              <a:cs typeface="+mn-cs"/>
            </a:rPr>
            <a:t>、平成</a:t>
          </a:r>
          <a:r>
            <a:rPr lang="en-US" altLang="ja-JP" sz="900">
              <a:solidFill>
                <a:schemeClr val="dk1"/>
              </a:solidFill>
              <a:effectLst/>
              <a:latin typeface="+mn-ea"/>
              <a:ea typeface="+mn-ea"/>
              <a:cs typeface="+mn-cs"/>
            </a:rPr>
            <a:t>29</a:t>
          </a:r>
          <a:r>
            <a:rPr lang="ja-JP" altLang="ja-JP" sz="900">
              <a:solidFill>
                <a:schemeClr val="dk1"/>
              </a:solidFill>
              <a:effectLst/>
              <a:latin typeface="+mn-ea"/>
              <a:ea typeface="+mn-ea"/>
              <a:cs typeface="+mn-cs"/>
            </a:rPr>
            <a:t>年度は、平成３０年１月</a:t>
          </a:r>
          <a:r>
            <a:rPr lang="en-US" altLang="ja-JP" sz="900">
              <a:solidFill>
                <a:schemeClr val="dk1"/>
              </a:solidFill>
              <a:effectLst/>
              <a:latin typeface="+mn-ea"/>
              <a:ea typeface="+mn-ea"/>
              <a:cs typeface="+mn-cs"/>
            </a:rPr>
            <a:t>1</a:t>
          </a:r>
          <a:r>
            <a:rPr lang="ja-JP" altLang="ja-JP" sz="900">
              <a:solidFill>
                <a:schemeClr val="dk1"/>
              </a:solidFill>
              <a:effectLst/>
              <a:latin typeface="+mn-ea"/>
              <a:ea typeface="+mn-ea"/>
              <a:cs typeface="+mn-cs"/>
            </a:rPr>
            <a:t>日に調整率の引き下げを行いました。</a:t>
          </a:r>
          <a:endParaRPr lang="en-US" altLang="ja-JP" sz="900">
            <a:solidFill>
              <a:schemeClr val="dk1"/>
            </a:solidFill>
            <a:effectLst/>
            <a:latin typeface="+mn-ea"/>
            <a:ea typeface="+mn-ea"/>
            <a:cs typeface="+mn-cs"/>
          </a:endParaRPr>
        </a:p>
        <a:p>
          <a:r>
            <a:rPr lang="ja-JP" altLang="ja-JP" sz="900">
              <a:solidFill>
                <a:schemeClr val="dk1"/>
              </a:solidFill>
              <a:effectLst/>
              <a:latin typeface="+mn-ea"/>
              <a:ea typeface="+mn-ea"/>
              <a:cs typeface="+mn-cs"/>
            </a:rPr>
            <a:t>（</a:t>
          </a:r>
          <a:r>
            <a:rPr lang="en-US" altLang="ja-JP" sz="900">
              <a:solidFill>
                <a:schemeClr val="dk1"/>
              </a:solidFill>
              <a:effectLst/>
              <a:latin typeface="+mn-ea"/>
              <a:ea typeface="+mn-ea"/>
              <a:cs typeface="+mn-cs"/>
            </a:rPr>
            <a:t>H27.4.1</a:t>
          </a:r>
          <a:r>
            <a:rPr lang="ja-JP" altLang="ja-JP" sz="900">
              <a:solidFill>
                <a:schemeClr val="dk1"/>
              </a:solidFill>
              <a:effectLst/>
              <a:latin typeface="+mn-ea"/>
              <a:ea typeface="+mn-ea"/>
              <a:cs typeface="+mn-cs"/>
            </a:rPr>
            <a:t>～　</a:t>
          </a:r>
          <a:r>
            <a:rPr lang="en-US" altLang="ja-JP" sz="900">
              <a:solidFill>
                <a:schemeClr val="dk1"/>
              </a:solidFill>
              <a:effectLst/>
              <a:latin typeface="+mn-ea"/>
              <a:ea typeface="+mn-ea"/>
              <a:cs typeface="+mn-cs"/>
            </a:rPr>
            <a:t>87/100</a:t>
          </a:r>
          <a:r>
            <a:rPr lang="ja-JP" altLang="ja-JP" sz="900">
              <a:solidFill>
                <a:schemeClr val="dk1"/>
              </a:solidFill>
              <a:effectLst/>
              <a:latin typeface="+mn-ea"/>
              <a:ea typeface="+mn-ea"/>
              <a:cs typeface="+mn-cs"/>
            </a:rPr>
            <a:t>　→　</a:t>
          </a:r>
          <a:r>
            <a:rPr lang="en-US" altLang="ja-JP" sz="900">
              <a:solidFill>
                <a:schemeClr val="dk1"/>
              </a:solidFill>
              <a:effectLst/>
              <a:latin typeface="+mn-ea"/>
              <a:ea typeface="+mn-ea"/>
              <a:cs typeface="+mn-cs"/>
            </a:rPr>
            <a:t>H30.1.1</a:t>
          </a:r>
          <a:r>
            <a:rPr lang="ja-JP" altLang="ja-JP" sz="900">
              <a:solidFill>
                <a:schemeClr val="dk1"/>
              </a:solidFill>
              <a:effectLst/>
              <a:latin typeface="+mn-ea"/>
              <a:ea typeface="+mn-ea"/>
              <a:cs typeface="+mn-cs"/>
            </a:rPr>
            <a:t>～　</a:t>
          </a:r>
          <a:r>
            <a:rPr lang="en-US" altLang="ja-JP" sz="900">
              <a:solidFill>
                <a:schemeClr val="dk1"/>
              </a:solidFill>
              <a:effectLst/>
              <a:latin typeface="+mn-ea"/>
              <a:ea typeface="+mn-ea"/>
              <a:cs typeface="+mn-cs"/>
            </a:rPr>
            <a:t>83.7/100</a:t>
          </a:r>
          <a:r>
            <a:rPr lang="ja-JP" altLang="ja-JP" sz="900">
              <a:solidFill>
                <a:schemeClr val="dk1"/>
              </a:solidFill>
              <a:effectLst/>
              <a:latin typeface="+mn-ea"/>
              <a:ea typeface="+mn-ea"/>
              <a:cs typeface="+mn-cs"/>
            </a:rPr>
            <a:t>）</a:t>
          </a:r>
        </a:p>
        <a:p>
          <a:r>
            <a:rPr lang="ja-JP" altLang="ja-JP" sz="900">
              <a:solidFill>
                <a:schemeClr val="dk1"/>
              </a:solidFill>
              <a:effectLst/>
              <a:latin typeface="+mn-ea"/>
              <a:ea typeface="+mn-ea"/>
              <a:cs typeface="+mn-cs"/>
            </a:rPr>
            <a:t>退職手当の支給額は、定年退職者数等により年度ごとに変動しますが、今後も、限られた職員数で柔軟に適正に行政ニーズに対応できる組織体制構築に努めていきます。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35560</xdr:rowOff>
    </xdr:to>
    <xdr:cxnSp macro="">
      <xdr:nvCxnSpPr>
        <xdr:cNvPr id="66" name="直線コネクタ 65"/>
        <xdr:cNvCxnSpPr/>
      </xdr:nvCxnSpPr>
      <xdr:spPr>
        <a:xfrm flipV="1">
          <a:off x="3987800" y="6131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35560</xdr:rowOff>
    </xdr:to>
    <xdr:cxnSp macro="">
      <xdr:nvCxnSpPr>
        <xdr:cNvPr id="69" name="直線コネクタ 68"/>
        <xdr:cNvCxnSpPr/>
      </xdr:nvCxnSpPr>
      <xdr:spPr>
        <a:xfrm>
          <a:off x="3098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123190</xdr:rowOff>
    </xdr:to>
    <xdr:cxnSp macro="">
      <xdr:nvCxnSpPr>
        <xdr:cNvPr id="72" name="直線コネクタ 71"/>
        <xdr:cNvCxnSpPr/>
      </xdr:nvCxnSpPr>
      <xdr:spPr>
        <a:xfrm>
          <a:off x="2209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92710</xdr:rowOff>
    </xdr:to>
    <xdr:cxnSp macro="">
      <xdr:nvCxnSpPr>
        <xdr:cNvPr id="75" name="直線コネクタ 74"/>
        <xdr:cNvCxnSpPr/>
      </xdr:nvCxnSpPr>
      <xdr:spPr>
        <a:xfrm>
          <a:off x="1320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環境エネルギーセンター</a:t>
          </a:r>
          <a:r>
            <a:rPr kumimoji="1" lang="ja-JP" altLang="en-US" sz="1000">
              <a:solidFill>
                <a:schemeClr val="dk1"/>
              </a:solidFill>
              <a:effectLst/>
              <a:latin typeface="+mn-lt"/>
              <a:ea typeface="+mn-ea"/>
              <a:cs typeface="+mn-cs"/>
            </a:rPr>
            <a:t>の通年</a:t>
          </a:r>
          <a:r>
            <a:rPr kumimoji="1" lang="ja-JP" altLang="ja-JP" sz="1000">
              <a:solidFill>
                <a:schemeClr val="dk1"/>
              </a:solidFill>
              <a:effectLst/>
              <a:latin typeface="+mn-lt"/>
              <a:ea typeface="+mn-ea"/>
              <a:cs typeface="+mn-cs"/>
            </a:rPr>
            <a:t>稼働に伴</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一般廃棄物処理</a:t>
          </a:r>
          <a:r>
            <a:rPr kumimoji="1" lang="ja-JP" altLang="en-US" sz="1000">
              <a:solidFill>
                <a:schemeClr val="dk1"/>
              </a:solidFill>
              <a:effectLst/>
              <a:latin typeface="+mn-lt"/>
              <a:ea typeface="+mn-ea"/>
              <a:cs typeface="+mn-cs"/>
            </a:rPr>
            <a:t>委託事業が不要になりましたが、施設運営事業が増加しました。また、健康ふれあい公園（プール）の指定管理委託の増加などにより、前年より増加しました。</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今後も、民間委託</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指定管理者制度の活用など</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支出削減への取り組みを進め</a:t>
          </a:r>
          <a:r>
            <a:rPr kumimoji="1" lang="ja-JP" altLang="en-US" sz="1000">
              <a:solidFill>
                <a:schemeClr val="dk1"/>
              </a:solidFill>
              <a:effectLst/>
              <a:latin typeface="+mn-lt"/>
              <a:ea typeface="+mn-ea"/>
              <a:cs typeface="+mn-cs"/>
            </a:rPr>
            <a:t>、市全体として、業務の効率化や経費削減に努めます。</a:t>
          </a:r>
          <a:r>
            <a:rPr kumimoji="1" lang="ja-JP" altLang="ja-JP" sz="1000">
              <a:solidFill>
                <a:schemeClr val="dk1"/>
              </a:solidFill>
              <a:effectLst/>
              <a:latin typeface="+mn-lt"/>
              <a:ea typeface="+mn-ea"/>
              <a:cs typeface="+mn-cs"/>
            </a:rPr>
            <a:t>また、公共施設等総合管理計画に基づき、</a:t>
          </a:r>
          <a:r>
            <a:rPr kumimoji="1" lang="ja-JP" altLang="en-US" sz="1000">
              <a:solidFill>
                <a:schemeClr val="dk1"/>
              </a:solidFill>
              <a:effectLst/>
              <a:latin typeface="+mn-lt"/>
              <a:ea typeface="+mn-ea"/>
              <a:cs typeface="+mn-cs"/>
            </a:rPr>
            <a:t>統廃合も含めた</a:t>
          </a:r>
          <a:r>
            <a:rPr kumimoji="1" lang="ja-JP" altLang="ja-JP" sz="1000">
              <a:solidFill>
                <a:schemeClr val="dk1"/>
              </a:solidFill>
              <a:effectLst/>
              <a:latin typeface="+mn-lt"/>
              <a:ea typeface="+mn-ea"/>
              <a:cs typeface="+mn-cs"/>
            </a:rPr>
            <a:t>計画的</a:t>
          </a:r>
          <a:r>
            <a:rPr kumimoji="1" lang="ja-JP" altLang="en-US" sz="1000">
              <a:solidFill>
                <a:schemeClr val="dk1"/>
              </a:solidFill>
              <a:effectLst/>
              <a:latin typeface="+mn-lt"/>
              <a:ea typeface="+mn-ea"/>
              <a:cs typeface="+mn-cs"/>
            </a:rPr>
            <a:t>管理</a:t>
          </a:r>
          <a:r>
            <a:rPr kumimoji="1" lang="ja-JP" altLang="ja-JP" sz="1000">
              <a:solidFill>
                <a:schemeClr val="dk1"/>
              </a:solidFill>
              <a:effectLst/>
              <a:latin typeface="+mn-lt"/>
              <a:ea typeface="+mn-ea"/>
              <a:cs typeface="+mn-cs"/>
            </a:rPr>
            <a:t>による</a:t>
          </a:r>
          <a:r>
            <a:rPr kumimoji="1" lang="ja-JP" altLang="en-US" sz="1000">
              <a:solidFill>
                <a:schemeClr val="dk1"/>
              </a:solidFill>
              <a:effectLst/>
              <a:latin typeface="+mn-lt"/>
              <a:ea typeface="+mn-ea"/>
              <a:cs typeface="+mn-cs"/>
            </a:rPr>
            <a:t>施設の長寿命化や</a:t>
          </a:r>
          <a:r>
            <a:rPr kumimoji="1" lang="ja-JP" altLang="ja-JP" sz="1000">
              <a:solidFill>
                <a:schemeClr val="dk1"/>
              </a:solidFill>
              <a:effectLst/>
              <a:latin typeface="+mn-lt"/>
              <a:ea typeface="+mn-ea"/>
              <a:cs typeface="+mn-cs"/>
            </a:rPr>
            <a:t>施設総量の縮減を検討し、</a:t>
          </a:r>
          <a:r>
            <a:rPr kumimoji="1" lang="ja-JP" altLang="en-US" sz="1000">
              <a:solidFill>
                <a:schemeClr val="dk1"/>
              </a:solidFill>
              <a:effectLst/>
              <a:latin typeface="+mn-lt"/>
              <a:ea typeface="+mn-ea"/>
              <a:cs typeface="+mn-cs"/>
            </a:rPr>
            <a:t>管理コスト</a:t>
          </a:r>
          <a:r>
            <a:rPr kumimoji="1" lang="ja-JP" altLang="ja-JP" sz="1000">
              <a:solidFill>
                <a:schemeClr val="dk1"/>
              </a:solidFill>
              <a:effectLst/>
              <a:latin typeface="+mn-lt"/>
              <a:ea typeface="+mn-ea"/>
              <a:cs typeface="+mn-cs"/>
            </a:rPr>
            <a:t>の削減</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図ります。</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84546</xdr:rowOff>
    </xdr:from>
    <xdr:to>
      <xdr:col>82</xdr:col>
      <xdr:colOff>107950</xdr:colOff>
      <xdr:row>16</xdr:row>
      <xdr:rowOff>104140</xdr:rowOff>
    </xdr:to>
    <xdr:cxnSp macro="">
      <xdr:nvCxnSpPr>
        <xdr:cNvPr id="129" name="直線コネクタ 128"/>
        <xdr:cNvCxnSpPr/>
      </xdr:nvCxnSpPr>
      <xdr:spPr>
        <a:xfrm>
          <a:off x="15671800" y="28277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16</xdr:row>
      <xdr:rowOff>136797</xdr:rowOff>
    </xdr:to>
    <xdr:cxnSp macro="">
      <xdr:nvCxnSpPr>
        <xdr:cNvPr id="132" name="直線コネクタ 131"/>
        <xdr:cNvCxnSpPr/>
      </xdr:nvCxnSpPr>
      <xdr:spPr>
        <a:xfrm flipV="1">
          <a:off x="14782800" y="28277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136797</xdr:rowOff>
    </xdr:from>
    <xdr:to>
      <xdr:col>73</xdr:col>
      <xdr:colOff>180975</xdr:colOff>
      <xdr:row>16</xdr:row>
      <xdr:rowOff>143329</xdr:rowOff>
    </xdr:to>
    <xdr:cxnSp macro="">
      <xdr:nvCxnSpPr>
        <xdr:cNvPr id="135" name="直線コネクタ 134"/>
        <xdr:cNvCxnSpPr/>
      </xdr:nvCxnSpPr>
      <xdr:spPr>
        <a:xfrm flipV="1">
          <a:off x="13893800" y="287999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16</xdr:row>
      <xdr:rowOff>143329</xdr:rowOff>
    </xdr:to>
    <xdr:cxnSp macro="">
      <xdr:nvCxnSpPr>
        <xdr:cNvPr id="138" name="直線コネクタ 137"/>
        <xdr:cNvCxnSpPr/>
      </xdr:nvCxnSpPr>
      <xdr:spPr>
        <a:xfrm>
          <a:off x="13004800" y="277549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8" name="楕円 147"/>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9"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33746</xdr:rowOff>
    </xdr:from>
    <xdr:to>
      <xdr:col>78</xdr:col>
      <xdr:colOff>120650</xdr:colOff>
      <xdr:row>16</xdr:row>
      <xdr:rowOff>135346</xdr:rowOff>
    </xdr:to>
    <xdr:sp macro="" textlink="">
      <xdr:nvSpPr>
        <xdr:cNvPr id="150" name="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145523</xdr:rowOff>
    </xdr:from>
    <xdr:ext cx="736600" cy="259045"/>
    <xdr:sp macro="" textlink="">
      <xdr:nvSpPr>
        <xdr:cNvPr id="151" name="テキスト ボックス 150"/>
        <xdr:cNvSpPr txBox="1"/>
      </xdr:nvSpPr>
      <xdr:spPr>
        <a:xfrm>
          <a:off x="15290800" y="254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85997</xdr:rowOff>
    </xdr:from>
    <xdr:to>
      <xdr:col>74</xdr:col>
      <xdr:colOff>31750</xdr:colOff>
      <xdr:row>17</xdr:row>
      <xdr:rowOff>16147</xdr:rowOff>
    </xdr:to>
    <xdr:sp macro="" textlink="">
      <xdr:nvSpPr>
        <xdr:cNvPr id="152" name="楕円 151"/>
        <xdr:cNvSpPr/>
      </xdr:nvSpPr>
      <xdr:spPr>
        <a:xfrm>
          <a:off x="14732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924</xdr:rowOff>
    </xdr:from>
    <xdr:ext cx="762000" cy="259045"/>
    <xdr:sp macro="" textlink="">
      <xdr:nvSpPr>
        <xdr:cNvPr id="153" name="テキスト ボックス 152"/>
        <xdr:cNvSpPr txBox="1"/>
      </xdr:nvSpPr>
      <xdr:spPr>
        <a:xfrm>
          <a:off x="14401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macro="" textlink="">
      <xdr:nvSpPr>
        <xdr:cNvPr id="156" name="楕円 155"/>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67871</xdr:rowOff>
    </xdr:from>
    <xdr:ext cx="762000" cy="259045"/>
    <xdr:sp macro="" textlink="">
      <xdr:nvSpPr>
        <xdr:cNvPr id="157" name="テキスト ボックス 156"/>
        <xdr:cNvSpPr txBox="1"/>
      </xdr:nvSpPr>
      <xdr:spPr>
        <a:xfrm>
          <a:off x="12623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mn-lt"/>
              <a:ea typeface="+mn-ea"/>
              <a:cs typeface="+mn-cs"/>
            </a:rPr>
            <a:t>扶助費は増加傾向にあり、類似団体と比較しても当比率は平均を上回っている状況です。障害福祉サービス等給付費や小規模保育費、施設型給付費などの保育サービス事業費が</a:t>
          </a:r>
          <a:r>
            <a:rPr kumimoji="1" lang="ja-JP" altLang="en-US" sz="1050">
              <a:solidFill>
                <a:schemeClr val="dk1"/>
              </a:solidFill>
              <a:effectLst/>
              <a:latin typeface="+mn-lt"/>
              <a:ea typeface="+mn-ea"/>
              <a:cs typeface="+mn-cs"/>
            </a:rPr>
            <a:t>昨年度に引き続き</a:t>
          </a:r>
          <a:r>
            <a:rPr kumimoji="1" lang="ja-JP" altLang="ja-JP" sz="1050">
              <a:solidFill>
                <a:schemeClr val="dk1"/>
              </a:solidFill>
              <a:effectLst/>
              <a:latin typeface="+mn-lt"/>
              <a:ea typeface="+mn-ea"/>
              <a:cs typeface="+mn-cs"/>
            </a:rPr>
            <a:t>増加しており、今後</a:t>
          </a:r>
          <a:r>
            <a:rPr kumimoji="1" lang="ja-JP" altLang="en-US" sz="1050">
              <a:solidFill>
                <a:schemeClr val="dk1"/>
              </a:solidFill>
              <a:effectLst/>
              <a:latin typeface="+mn-lt"/>
              <a:ea typeface="+mn-ea"/>
              <a:cs typeface="+mn-cs"/>
            </a:rPr>
            <a:t>も増加が予想されます</a:t>
          </a:r>
          <a:r>
            <a:rPr kumimoji="1" lang="ja-JP" altLang="ja-JP" sz="105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少子高齢社会の進展により、社会保障関係経費の増加は否めないところではありますが、単独事業の見直しを含めて公平化および適正化に努め、今後の財政に過大な負担とならないよう取り組みます。</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24130</xdr:rowOff>
    </xdr:to>
    <xdr:cxnSp macro="">
      <xdr:nvCxnSpPr>
        <xdr:cNvPr id="188" name="直線コネクタ 187"/>
        <xdr:cNvCxnSpPr/>
      </xdr:nvCxnSpPr>
      <xdr:spPr>
        <a:xfrm>
          <a:off x="3987800" y="9760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5842</xdr:rowOff>
    </xdr:to>
    <xdr:cxnSp macro="">
      <xdr:nvCxnSpPr>
        <xdr:cNvPr id="191" name="直線コネクタ 190"/>
        <xdr:cNvCxnSpPr/>
      </xdr:nvCxnSpPr>
      <xdr:spPr>
        <a:xfrm flipV="1">
          <a:off x="3098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57</xdr:row>
      <xdr:rowOff>5842</xdr:rowOff>
    </xdr:to>
    <xdr:cxnSp macro="">
      <xdr:nvCxnSpPr>
        <xdr:cNvPr id="194" name="直線コネクタ 193"/>
        <xdr:cNvCxnSpPr/>
      </xdr:nvCxnSpPr>
      <xdr:spPr>
        <a:xfrm>
          <a:off x="2209800" y="9696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94996</xdr:rowOff>
    </xdr:to>
    <xdr:cxnSp macro="">
      <xdr:nvCxnSpPr>
        <xdr:cNvPr id="197" name="直線コネクタ 196"/>
        <xdr:cNvCxnSpPr/>
      </xdr:nvCxnSpPr>
      <xdr:spPr>
        <a:xfrm>
          <a:off x="1320800" y="9659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7" name="楕円 206"/>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8"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9" name="楕円 208"/>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10" name="テキスト ボックス 209"/>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11" name="楕円 210"/>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2" name="テキスト ボックス 211"/>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3" name="楕円 212"/>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4" name="テキスト ボックス 213"/>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5" name="楕円 214"/>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6" name="テキスト ボックス 215"/>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までは、</a:t>
          </a:r>
          <a:r>
            <a:rPr kumimoji="1" lang="ja-JP" altLang="ja-JP" sz="1000">
              <a:solidFill>
                <a:schemeClr val="dk1"/>
              </a:solidFill>
              <a:effectLst/>
              <a:latin typeface="+mn-lt"/>
              <a:ea typeface="+mn-ea"/>
              <a:cs typeface="+mn-cs"/>
            </a:rPr>
            <a:t>公共下水道事業が地方公営企業法非適用</a:t>
          </a:r>
          <a:r>
            <a:rPr kumimoji="1" lang="ja-JP" altLang="en-US" sz="1000">
              <a:solidFill>
                <a:schemeClr val="dk1"/>
              </a:solidFill>
              <a:effectLst/>
              <a:latin typeface="+mn-lt"/>
              <a:ea typeface="+mn-ea"/>
              <a:cs typeface="+mn-cs"/>
            </a:rPr>
            <a:t>でしたが、</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a:t>
          </a:r>
          <a:r>
            <a:rPr kumimoji="1" lang="ja-JP" altLang="en-US" sz="1000">
              <a:solidFill>
                <a:schemeClr val="dk1"/>
              </a:solidFill>
              <a:effectLst/>
              <a:latin typeface="+mn-lt"/>
              <a:ea typeface="+mn-ea"/>
              <a:cs typeface="+mn-cs"/>
            </a:rPr>
            <a:t>公共下水道事業も</a:t>
          </a:r>
          <a:r>
            <a:rPr kumimoji="1" lang="ja-JP" altLang="ja-JP" sz="1000">
              <a:solidFill>
                <a:schemeClr val="dk1"/>
              </a:solidFill>
              <a:effectLst/>
              <a:latin typeface="+mn-lt"/>
              <a:ea typeface="+mn-ea"/>
              <a:cs typeface="+mn-cs"/>
            </a:rPr>
            <a:t>地方公営企業法を適用し、一般会計からの</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繰出金</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補助費等と出資金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に分類</a:t>
          </a:r>
          <a:r>
            <a:rPr kumimoji="1" lang="ja-JP" altLang="en-US" sz="1000">
              <a:solidFill>
                <a:schemeClr val="dk1"/>
              </a:solidFill>
              <a:effectLst/>
              <a:latin typeface="+mn-lt"/>
              <a:ea typeface="+mn-ea"/>
              <a:cs typeface="+mn-cs"/>
            </a:rPr>
            <a:t>したため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前年比で</a:t>
          </a:r>
          <a:r>
            <a:rPr kumimoji="1" lang="en-US" altLang="ja-JP" sz="1000">
              <a:solidFill>
                <a:schemeClr val="dk1"/>
              </a:solidFill>
              <a:effectLst/>
              <a:latin typeface="+mn-lt"/>
              <a:ea typeface="+mn-ea"/>
              <a:cs typeface="+mn-cs"/>
            </a:rPr>
            <a:t>5.0%</a:t>
          </a:r>
          <a:r>
            <a:rPr kumimoji="1" lang="ja-JP" altLang="en-US" sz="1000">
              <a:solidFill>
                <a:schemeClr val="dk1"/>
              </a:solidFill>
              <a:effectLst/>
              <a:latin typeface="+mn-lt"/>
              <a:ea typeface="+mn-ea"/>
              <a:cs typeface="+mn-cs"/>
            </a:rPr>
            <a:t>減少しました。内訳は、繰出金</a:t>
          </a:r>
          <a:r>
            <a:rPr kumimoji="1" lang="en-US" altLang="ja-JP" sz="1000">
              <a:solidFill>
                <a:schemeClr val="dk1"/>
              </a:solidFill>
              <a:effectLst/>
              <a:latin typeface="+mn-lt"/>
              <a:ea typeface="+mn-ea"/>
              <a:cs typeface="+mn-cs"/>
            </a:rPr>
            <a:t>10.9%</a:t>
          </a:r>
          <a:r>
            <a:rPr kumimoji="1" lang="ja-JP" altLang="en-US" sz="1000">
              <a:solidFill>
                <a:schemeClr val="dk1"/>
              </a:solidFill>
              <a:effectLst/>
              <a:latin typeface="+mn-lt"/>
              <a:ea typeface="+mn-ea"/>
              <a:cs typeface="+mn-cs"/>
            </a:rPr>
            <a:t>（前年比△</a:t>
          </a:r>
          <a:r>
            <a:rPr kumimoji="1" lang="en-US" altLang="ja-JP" sz="1000">
              <a:solidFill>
                <a:schemeClr val="dk1"/>
              </a:solidFill>
              <a:effectLst/>
              <a:latin typeface="+mn-lt"/>
              <a:ea typeface="+mn-ea"/>
              <a:cs typeface="+mn-cs"/>
            </a:rPr>
            <a:t>5.4</a:t>
          </a:r>
          <a:r>
            <a:rPr kumimoji="1" lang="ja-JP" altLang="en-US" sz="1000">
              <a:solidFill>
                <a:schemeClr val="dk1"/>
              </a:solidFill>
              <a:effectLst/>
              <a:latin typeface="+mn-lt"/>
              <a:ea typeface="+mn-ea"/>
              <a:cs typeface="+mn-cs"/>
            </a:rPr>
            <a:t>）、出資金等</a:t>
          </a:r>
          <a:r>
            <a:rPr kumimoji="1" lang="en-US" altLang="ja-JP" sz="1000">
              <a:solidFill>
                <a:schemeClr val="dk1"/>
              </a:solidFill>
              <a:effectLst/>
              <a:latin typeface="+mn-lt"/>
              <a:ea typeface="+mn-ea"/>
              <a:cs typeface="+mn-cs"/>
            </a:rPr>
            <a:t>4.1%</a:t>
          </a:r>
          <a:r>
            <a:rPr kumimoji="1" lang="ja-JP" altLang="en-US" sz="1000">
              <a:solidFill>
                <a:schemeClr val="dk1"/>
              </a:solidFill>
              <a:effectLst/>
              <a:latin typeface="+mn-lt"/>
              <a:ea typeface="+mn-ea"/>
              <a:cs typeface="+mn-cs"/>
            </a:rPr>
            <a:t>（前年比＋</a:t>
          </a:r>
          <a:r>
            <a:rPr kumimoji="1" lang="en-US" altLang="ja-JP" sz="1000">
              <a:solidFill>
                <a:schemeClr val="dk1"/>
              </a:solidFill>
              <a:effectLst/>
              <a:latin typeface="+mn-lt"/>
              <a:ea typeface="+mn-ea"/>
              <a:cs typeface="+mn-cs"/>
            </a:rPr>
            <a:t>1.3</a:t>
          </a:r>
          <a:r>
            <a:rPr kumimoji="1" lang="ja-JP" altLang="en-US" sz="1000">
              <a:solidFill>
                <a:schemeClr val="dk1"/>
              </a:solidFill>
              <a:effectLst/>
              <a:latin typeface="+mn-lt"/>
              <a:ea typeface="+mn-ea"/>
              <a:cs typeface="+mn-cs"/>
            </a:rPr>
            <a:t>）、維持補修費</a:t>
          </a:r>
          <a:r>
            <a:rPr kumimoji="1" lang="en-US" altLang="ja-JP" sz="1000">
              <a:solidFill>
                <a:schemeClr val="dk1"/>
              </a:solidFill>
              <a:effectLst/>
              <a:latin typeface="+mn-lt"/>
              <a:ea typeface="+mn-ea"/>
              <a:cs typeface="+mn-cs"/>
            </a:rPr>
            <a:t>0.5%</a:t>
          </a:r>
          <a:r>
            <a:rPr kumimoji="1" lang="ja-JP" altLang="en-US" sz="1000">
              <a:solidFill>
                <a:schemeClr val="dk1"/>
              </a:solidFill>
              <a:effectLst/>
              <a:latin typeface="+mn-lt"/>
              <a:ea typeface="+mn-ea"/>
              <a:cs typeface="+mn-cs"/>
            </a:rPr>
            <a:t>（前年比</a:t>
          </a:r>
          <a:r>
            <a:rPr kumimoji="1" lang="en-US" altLang="ja-JP" sz="1000">
              <a:solidFill>
                <a:schemeClr val="dk1"/>
              </a:solidFill>
              <a:effectLst/>
              <a:latin typeface="+mn-lt"/>
              <a:ea typeface="+mn-ea"/>
              <a:cs typeface="+mn-cs"/>
            </a:rPr>
            <a:t>±0</a:t>
          </a:r>
          <a:r>
            <a:rPr kumimoji="1" lang="ja-JP" altLang="en-US" sz="1000">
              <a:solidFill>
                <a:schemeClr val="dk1"/>
              </a:solidFill>
              <a:effectLst/>
              <a:latin typeface="+mn-lt"/>
              <a:ea typeface="+mn-ea"/>
              <a:cs typeface="+mn-cs"/>
            </a:rPr>
            <a:t>）でした。しかし、</a:t>
          </a:r>
          <a:r>
            <a:rPr kumimoji="1" lang="ja-JP" altLang="ja-JP" sz="1000">
              <a:solidFill>
                <a:schemeClr val="dk1"/>
              </a:solidFill>
              <a:effectLst/>
              <a:latin typeface="+mn-lt"/>
              <a:ea typeface="+mn-ea"/>
              <a:cs typeface="+mn-cs"/>
            </a:rPr>
            <a:t>補助費等と同様に本市は総合医療センターを有することにより、</a:t>
          </a:r>
          <a:r>
            <a:rPr kumimoji="1" lang="ja-JP" altLang="en-US" sz="1000">
              <a:solidFill>
                <a:schemeClr val="dk1"/>
              </a:solidFill>
              <a:effectLst/>
              <a:latin typeface="+mn-lt"/>
              <a:ea typeface="+mn-ea"/>
              <a:cs typeface="+mn-cs"/>
            </a:rPr>
            <a:t>病院</a:t>
          </a:r>
          <a:r>
            <a:rPr kumimoji="1" lang="ja-JP" altLang="ja-JP" sz="1000">
              <a:solidFill>
                <a:schemeClr val="dk1"/>
              </a:solidFill>
              <a:effectLst/>
              <a:latin typeface="+mn-lt"/>
              <a:ea typeface="+mn-ea"/>
              <a:cs typeface="+mn-cs"/>
            </a:rPr>
            <a:t>事業会計への出資を行っていること</a:t>
          </a:r>
          <a:r>
            <a:rPr kumimoji="1" lang="ja-JP" altLang="en-US" sz="1000">
              <a:solidFill>
                <a:schemeClr val="dk1"/>
              </a:solidFill>
              <a:effectLst/>
              <a:latin typeface="+mn-lt"/>
              <a:ea typeface="+mn-ea"/>
              <a:cs typeface="+mn-cs"/>
            </a:rPr>
            <a:t>などにより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類似団体平均より割合が大きくなっています。</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59</xdr:row>
      <xdr:rowOff>69850</xdr:rowOff>
    </xdr:to>
    <xdr:cxnSp macro="">
      <xdr:nvCxnSpPr>
        <xdr:cNvPr id="249" name="直線コネクタ 248"/>
        <xdr:cNvCxnSpPr/>
      </xdr:nvCxnSpPr>
      <xdr:spPr>
        <a:xfrm flipV="1">
          <a:off x="15671800" y="98806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69850</xdr:rowOff>
    </xdr:to>
    <xdr:cxnSp macro="">
      <xdr:nvCxnSpPr>
        <xdr:cNvPr id="252" name="直線コネクタ 251"/>
        <xdr:cNvCxnSpPr/>
      </xdr:nvCxnSpPr>
      <xdr:spPr>
        <a:xfrm>
          <a:off x="14782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24130</xdr:rowOff>
    </xdr:to>
    <xdr:cxnSp macro="">
      <xdr:nvCxnSpPr>
        <xdr:cNvPr id="255" name="直線コネクタ 254"/>
        <xdr:cNvCxnSpPr/>
      </xdr:nvCxnSpPr>
      <xdr:spPr>
        <a:xfrm>
          <a:off x="13893800" y="1005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111760</xdr:rowOff>
    </xdr:to>
    <xdr:cxnSp macro="">
      <xdr:nvCxnSpPr>
        <xdr:cNvPr id="258" name="直線コネクタ 257"/>
        <xdr:cNvCxnSpPr/>
      </xdr:nvCxnSpPr>
      <xdr:spPr>
        <a:xfrm>
          <a:off x="13004800" y="9933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0" name="楕円 269"/>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1" name="テキスト ボックス 270"/>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2" name="楕円 271"/>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3" name="テキスト ボックス 272"/>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年度に中部清掃組合を脱退し負担金が減額となりましたが、下水道事業会計への地方公営企業法の適用に伴い、下水道事業繰出金が約</a:t>
          </a:r>
          <a:r>
            <a:rPr kumimoji="1" lang="en-US" altLang="ja-JP" sz="900">
              <a:solidFill>
                <a:schemeClr val="dk1"/>
              </a:solidFill>
              <a:effectLst/>
              <a:latin typeface="+mn-lt"/>
              <a:ea typeface="+mn-ea"/>
              <a:cs typeface="+mn-cs"/>
            </a:rPr>
            <a:t>532</a:t>
          </a:r>
          <a:r>
            <a:rPr kumimoji="1" lang="ja-JP" altLang="en-US" sz="900">
              <a:solidFill>
                <a:schemeClr val="dk1"/>
              </a:solidFill>
              <a:effectLst/>
              <a:latin typeface="+mn-lt"/>
              <a:ea typeface="+mn-ea"/>
              <a:cs typeface="+mn-cs"/>
            </a:rPr>
            <a:t>百万円増加したことにより、前年比</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増と大きく</a:t>
          </a:r>
          <a:r>
            <a:rPr kumimoji="1" lang="ja-JP" altLang="ja-JP" sz="900">
              <a:solidFill>
                <a:schemeClr val="dk1"/>
              </a:solidFill>
              <a:effectLst/>
              <a:latin typeface="+mn-lt"/>
              <a:ea typeface="+mn-ea"/>
              <a:cs typeface="+mn-cs"/>
            </a:rPr>
            <a:t>上昇し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a:t>
          </a:r>
          <a:r>
            <a:rPr kumimoji="1" lang="ja-JP" altLang="en-US" sz="900">
              <a:solidFill>
                <a:schemeClr val="dk1"/>
              </a:solidFill>
              <a:effectLst/>
              <a:latin typeface="+mn-lt"/>
              <a:ea typeface="+mn-ea"/>
              <a:cs typeface="+mn-cs"/>
            </a:rPr>
            <a:t>を上回りました</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その他</a:t>
          </a:r>
          <a:r>
            <a:rPr kumimoji="1" lang="ja-JP" altLang="ja-JP" sz="900">
              <a:solidFill>
                <a:schemeClr val="dk1"/>
              </a:solidFill>
              <a:effectLst/>
              <a:latin typeface="+mn-lt"/>
              <a:ea typeface="+mn-ea"/>
              <a:cs typeface="+mn-cs"/>
            </a:rPr>
            <a:t>、東近江地域における急性期医療の基幹病院を担う市立総合医療センターを有し、病院事業会計への繰出し</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病院事業がない自治体</a:t>
          </a:r>
          <a:r>
            <a:rPr kumimoji="1" lang="ja-JP" altLang="en-US" sz="900">
              <a:solidFill>
                <a:schemeClr val="dk1"/>
              </a:solidFill>
              <a:effectLst/>
              <a:latin typeface="+mn-lt"/>
              <a:ea typeface="+mn-ea"/>
              <a:cs typeface="+mn-cs"/>
            </a:rPr>
            <a:t>より</a:t>
          </a:r>
          <a:r>
            <a:rPr kumimoji="1" lang="ja-JP" altLang="ja-JP" sz="900">
              <a:solidFill>
                <a:schemeClr val="dk1"/>
              </a:solidFill>
              <a:effectLst/>
              <a:latin typeface="+mn-lt"/>
              <a:ea typeface="+mn-ea"/>
              <a:cs typeface="+mn-cs"/>
            </a:rPr>
            <a:t>比率が高くなる傾向にあります。</a:t>
          </a:r>
          <a:endParaRPr lang="ja-JP" altLang="ja-JP" sz="900">
            <a:effectLst/>
          </a:endParaRPr>
        </a:p>
        <a:p>
          <a:r>
            <a:rPr kumimoji="1" lang="ja-JP" altLang="ja-JP" sz="900">
              <a:solidFill>
                <a:schemeClr val="dk1"/>
              </a:solidFill>
              <a:effectLst/>
              <a:latin typeface="+mn-lt"/>
              <a:ea typeface="+mn-ea"/>
              <a:cs typeface="+mn-cs"/>
            </a:rPr>
            <a:t>　今後も、各種補助金の適正化を図るため、行政関与の必要性や経費負担のあり方、効果などについて検証を行い、補助金制度の見直しを進めます。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75565</xdr:rowOff>
    </xdr:to>
    <xdr:cxnSp macro="">
      <xdr:nvCxnSpPr>
        <xdr:cNvPr id="305" name="直線コネクタ 304"/>
        <xdr:cNvCxnSpPr/>
      </xdr:nvCxnSpPr>
      <xdr:spPr>
        <a:xfrm>
          <a:off x="15671800" y="643636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86995</xdr:rowOff>
    </xdr:from>
    <xdr:to>
      <xdr:col>78</xdr:col>
      <xdr:colOff>69850</xdr:colOff>
      <xdr:row>37</xdr:row>
      <xdr:rowOff>92710</xdr:rowOff>
    </xdr:to>
    <xdr:cxnSp macro="">
      <xdr:nvCxnSpPr>
        <xdr:cNvPr id="308" name="直線コネクタ 307"/>
        <xdr:cNvCxnSpPr/>
      </xdr:nvCxnSpPr>
      <xdr:spPr>
        <a:xfrm>
          <a:off x="14782800" y="64306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86995</xdr:rowOff>
    </xdr:from>
    <xdr:to>
      <xdr:col>73</xdr:col>
      <xdr:colOff>180975</xdr:colOff>
      <xdr:row>37</xdr:row>
      <xdr:rowOff>115570</xdr:rowOff>
    </xdr:to>
    <xdr:cxnSp macro="">
      <xdr:nvCxnSpPr>
        <xdr:cNvPr id="311" name="直線コネクタ 310"/>
        <xdr:cNvCxnSpPr/>
      </xdr:nvCxnSpPr>
      <xdr:spPr>
        <a:xfrm flipV="1">
          <a:off x="13893800" y="6430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1270</xdr:rowOff>
    </xdr:to>
    <xdr:cxnSp macro="">
      <xdr:nvCxnSpPr>
        <xdr:cNvPr id="314" name="直線コネクタ 313"/>
        <xdr:cNvCxnSpPr/>
      </xdr:nvCxnSpPr>
      <xdr:spPr>
        <a:xfrm flipV="1">
          <a:off x="13004800" y="6459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24765</xdr:rowOff>
    </xdr:from>
    <xdr:to>
      <xdr:col>82</xdr:col>
      <xdr:colOff>158750</xdr:colOff>
      <xdr:row>38</xdr:row>
      <xdr:rowOff>126365</xdr:rowOff>
    </xdr:to>
    <xdr:sp macro="" textlink="">
      <xdr:nvSpPr>
        <xdr:cNvPr id="324" name="楕円 323"/>
        <xdr:cNvSpPr/>
      </xdr:nvSpPr>
      <xdr:spPr>
        <a:xfrm>
          <a:off x="164592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168292</xdr:rowOff>
    </xdr:from>
    <xdr:ext cx="762000" cy="259045"/>
    <xdr:sp macro="" textlink="">
      <xdr:nvSpPr>
        <xdr:cNvPr id="325" name="補助費等該当値テキスト"/>
        <xdr:cNvSpPr txBox="1"/>
      </xdr:nvSpPr>
      <xdr:spPr>
        <a:xfrm>
          <a:off x="165989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27" name="テキスト ボックス 326"/>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36195</xdr:rowOff>
    </xdr:from>
    <xdr:to>
      <xdr:col>74</xdr:col>
      <xdr:colOff>31750</xdr:colOff>
      <xdr:row>37</xdr:row>
      <xdr:rowOff>137795</xdr:rowOff>
    </xdr:to>
    <xdr:sp macro="" textlink="">
      <xdr:nvSpPr>
        <xdr:cNvPr id="328" name="楕円 327"/>
        <xdr:cNvSpPr/>
      </xdr:nvSpPr>
      <xdr:spPr>
        <a:xfrm>
          <a:off x="14732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147972</xdr:rowOff>
    </xdr:from>
    <xdr:ext cx="762000" cy="259045"/>
    <xdr:sp macro="" textlink="">
      <xdr:nvSpPr>
        <xdr:cNvPr id="329" name="テキスト ボックス 328"/>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0" name="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32" name="楕円 331"/>
        <xdr:cNvSpPr/>
      </xdr:nvSpPr>
      <xdr:spPr>
        <a:xfrm>
          <a:off x="12954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33" name="テキスト ボックス 332"/>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ja-JP" sz="900">
              <a:solidFill>
                <a:schemeClr val="dk1"/>
              </a:solidFill>
              <a:effectLst/>
              <a:latin typeface="+mn-lt"/>
              <a:ea typeface="+mn-ea"/>
              <a:cs typeface="+mn-cs"/>
            </a:rPr>
            <a:t>類似団体の</a:t>
          </a:r>
          <a:r>
            <a:rPr kumimoji="1" lang="ja-JP" altLang="en-US" sz="900">
              <a:solidFill>
                <a:schemeClr val="dk1"/>
              </a:solidFill>
              <a:effectLst/>
              <a:latin typeface="+mn-lt"/>
              <a:ea typeface="+mn-ea"/>
              <a:cs typeface="+mn-cs"/>
            </a:rPr>
            <a:t>中でも</a:t>
          </a:r>
          <a:r>
            <a:rPr kumimoji="1" lang="ja-JP" altLang="ja-JP" sz="900">
              <a:solidFill>
                <a:schemeClr val="dk1"/>
              </a:solidFill>
              <a:effectLst/>
              <a:latin typeface="+mn-lt"/>
              <a:ea typeface="+mn-ea"/>
              <a:cs typeface="+mn-cs"/>
            </a:rPr>
            <a:t>良好な状況にあり</a:t>
          </a:r>
          <a:r>
            <a:rPr kumimoji="1" lang="ja-JP" altLang="en-US" sz="900">
              <a:solidFill>
                <a:schemeClr val="dk1"/>
              </a:solidFill>
              <a:effectLst/>
              <a:latin typeface="+mn-lt"/>
              <a:ea typeface="+mn-ea"/>
              <a:cs typeface="+mn-cs"/>
            </a:rPr>
            <a:t>、人口一人当たりの決算額において類似団体平均が、</a:t>
          </a:r>
          <a:r>
            <a:rPr kumimoji="1" lang="en-US" altLang="ja-JP" sz="900">
              <a:solidFill>
                <a:schemeClr val="dk1"/>
              </a:solidFill>
              <a:effectLst/>
              <a:latin typeface="+mn-lt"/>
              <a:ea typeface="+mn-ea"/>
              <a:cs typeface="+mn-cs"/>
            </a:rPr>
            <a:t>14,303</a:t>
          </a:r>
          <a:r>
            <a:rPr kumimoji="1" lang="ja-JP" altLang="en-US" sz="900">
              <a:solidFill>
                <a:schemeClr val="dk1"/>
              </a:solidFill>
              <a:effectLst/>
              <a:latin typeface="+mn-lt"/>
              <a:ea typeface="+mn-ea"/>
              <a:cs typeface="+mn-cs"/>
            </a:rPr>
            <a:t>円に対して、本市は</a:t>
          </a:r>
          <a:r>
            <a:rPr kumimoji="1" lang="en-US" altLang="ja-JP" sz="900">
              <a:solidFill>
                <a:schemeClr val="dk1"/>
              </a:solidFill>
              <a:effectLst/>
              <a:latin typeface="+mn-lt"/>
              <a:ea typeface="+mn-ea"/>
              <a:cs typeface="+mn-cs"/>
            </a:rPr>
            <a:t>6,198</a:t>
          </a:r>
          <a:r>
            <a:rPr kumimoji="1" lang="ja-JP" altLang="en-US" sz="900">
              <a:solidFill>
                <a:schemeClr val="dk1"/>
              </a:solidFill>
              <a:effectLst/>
              <a:latin typeface="+mn-lt"/>
              <a:ea typeface="+mn-ea"/>
              <a:cs typeface="+mn-cs"/>
            </a:rPr>
            <a:t>円と半分以下となっています。</a:t>
          </a:r>
          <a:endParaRPr lang="ja-JP" altLang="ja-JP" sz="900">
            <a:effectLst/>
          </a:endParaRPr>
        </a:p>
        <a:p>
          <a:r>
            <a:rPr kumimoji="1" lang="ja-JP" altLang="ja-JP" sz="900">
              <a:solidFill>
                <a:schemeClr val="dk1"/>
              </a:solidFill>
              <a:effectLst/>
              <a:latin typeface="+mn-lt"/>
              <a:ea typeface="+mn-ea"/>
              <a:cs typeface="+mn-cs"/>
            </a:rPr>
            <a:t>　大型施設整備事業の完成に伴い</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年度以降増加に転じて以降、平成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年度まで大型施設整備事業の完成が続く見込みであり、増加傾向が続く予定です。さらに、その後、庁舎建設や</a:t>
          </a:r>
          <a:r>
            <a:rPr kumimoji="1" lang="ja-JP" altLang="ja-JP" sz="900">
              <a:solidFill>
                <a:schemeClr val="dk1"/>
              </a:solidFill>
              <a:effectLst/>
              <a:latin typeface="+mn-lt"/>
              <a:ea typeface="+mn-ea"/>
              <a:cs typeface="+mn-cs"/>
            </a:rPr>
            <a:t>施設の老朽化に伴う更新等が見込まれるため増加が予想されます。</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　これらの状況から</a:t>
          </a:r>
          <a:r>
            <a:rPr kumimoji="1" lang="ja-JP" altLang="ja-JP" sz="900">
              <a:solidFill>
                <a:schemeClr val="dk1"/>
              </a:solidFill>
              <a:effectLst/>
              <a:latin typeface="+mn-lt"/>
              <a:ea typeface="+mn-ea"/>
              <a:cs typeface="+mn-cs"/>
            </a:rPr>
            <a:t>、地方交付税措置のない市債・交付税措置割合の低い市債の発行見送りや、繰上償還の実施により、公債費の抑制に努めます。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154432</xdr:rowOff>
    </xdr:to>
    <xdr:cxnSp macro="">
      <xdr:nvCxnSpPr>
        <xdr:cNvPr id="363" name="直線コネクタ 362"/>
        <xdr:cNvCxnSpPr/>
      </xdr:nvCxnSpPr>
      <xdr:spPr>
        <a:xfrm>
          <a:off x="3987800" y="131389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108713</xdr:rowOff>
    </xdr:to>
    <xdr:cxnSp macro="">
      <xdr:nvCxnSpPr>
        <xdr:cNvPr id="366" name="直線コネクタ 365"/>
        <xdr:cNvCxnSpPr/>
      </xdr:nvCxnSpPr>
      <xdr:spPr>
        <a:xfrm>
          <a:off x="3098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108713</xdr:rowOff>
    </xdr:to>
    <xdr:cxnSp macro="">
      <xdr:nvCxnSpPr>
        <xdr:cNvPr id="369" name="直線コネクタ 368"/>
        <xdr:cNvCxnSpPr/>
      </xdr:nvCxnSpPr>
      <xdr:spPr>
        <a:xfrm flipV="1">
          <a:off x="2209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122428</xdr:rowOff>
    </xdr:to>
    <xdr:cxnSp macro="">
      <xdr:nvCxnSpPr>
        <xdr:cNvPr id="372" name="直線コネクタ 371"/>
        <xdr:cNvCxnSpPr/>
      </xdr:nvCxnSpPr>
      <xdr:spPr>
        <a:xfrm flipV="1">
          <a:off x="1320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2" name="楕円 381"/>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3"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4" name="楕円 383"/>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5" name="テキスト ボックス 384"/>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8" name="楕円 387"/>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9" name="テキスト ボックス 388"/>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900">
              <a:solidFill>
                <a:schemeClr val="dk1"/>
              </a:solidFill>
              <a:effectLst/>
              <a:latin typeface="+mn-lt"/>
              <a:ea typeface="+mn-ea"/>
              <a:cs typeface="+mn-cs"/>
            </a:rPr>
            <a:t>扶助費や</a:t>
          </a:r>
          <a:r>
            <a:rPr kumimoji="1" lang="ja-JP" altLang="en-US" sz="900">
              <a:solidFill>
                <a:schemeClr val="dk1"/>
              </a:solidFill>
              <a:effectLst/>
              <a:latin typeface="+mn-lt"/>
              <a:ea typeface="+mn-ea"/>
              <a:cs typeface="+mn-cs"/>
            </a:rPr>
            <a:t>補助費等、</a:t>
          </a:r>
          <a:r>
            <a:rPr kumimoji="1" lang="ja-JP" altLang="ja-JP" sz="900">
              <a:solidFill>
                <a:schemeClr val="dk1"/>
              </a:solidFill>
              <a:effectLst/>
              <a:latin typeface="+mn-lt"/>
              <a:ea typeface="+mn-ea"/>
              <a:cs typeface="+mn-cs"/>
            </a:rPr>
            <a:t>その他費目（繰出金等）で類似団体平均を上回った影響により、類似団体平均を上回る状況となっています。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しかしながら、下水道事業の法適化により基準内繰出金や定年退職による退職手当が減少するなど、平均との差が前年の</a:t>
          </a:r>
          <a:r>
            <a:rPr kumimoji="1" lang="en-US" altLang="ja-JP" sz="900">
              <a:solidFill>
                <a:schemeClr val="dk1"/>
              </a:solidFill>
              <a:effectLst/>
              <a:latin typeface="+mn-lt"/>
              <a:ea typeface="+mn-ea"/>
              <a:cs typeface="+mn-cs"/>
            </a:rPr>
            <a:t>3.9%</a:t>
          </a:r>
          <a:r>
            <a:rPr kumimoji="1" lang="ja-JP" altLang="en-US" sz="900">
              <a:solidFill>
                <a:schemeClr val="dk1"/>
              </a:solidFill>
              <a:effectLst/>
              <a:latin typeface="+mn-lt"/>
              <a:ea typeface="+mn-ea"/>
              <a:cs typeface="+mn-cs"/>
            </a:rPr>
            <a:t>から</a:t>
          </a:r>
          <a:r>
            <a:rPr kumimoji="1" lang="en-US" altLang="ja-JP" sz="900">
              <a:solidFill>
                <a:schemeClr val="dk1"/>
              </a:solidFill>
              <a:effectLst/>
              <a:latin typeface="+mn-lt"/>
              <a:ea typeface="+mn-ea"/>
              <a:cs typeface="+mn-cs"/>
            </a:rPr>
            <a:t>1.8%</a:t>
          </a:r>
          <a:r>
            <a:rPr kumimoji="1" lang="ja-JP" altLang="en-US" sz="900">
              <a:solidFill>
                <a:schemeClr val="dk1"/>
              </a:solidFill>
              <a:effectLst/>
              <a:latin typeface="+mn-lt"/>
              <a:ea typeface="+mn-ea"/>
              <a:cs typeface="+mn-cs"/>
            </a:rPr>
            <a:t>に縮まりました。</a:t>
          </a:r>
          <a:endParaRPr lang="ja-JP" altLang="ja-JP" sz="1050">
            <a:effectLst/>
          </a:endParaRPr>
        </a:p>
        <a:p>
          <a:r>
            <a:rPr kumimoji="1" lang="ja-JP" altLang="ja-JP" sz="900">
              <a:solidFill>
                <a:schemeClr val="dk1"/>
              </a:solidFill>
              <a:effectLst/>
              <a:latin typeface="+mn-lt"/>
              <a:ea typeface="+mn-ea"/>
              <a:cs typeface="+mn-cs"/>
            </a:rPr>
            <a:t>　今後も、市民生活に必要不可欠なサービスは充実しつつも、経常経費の増大による財政運営の硬直化を招かぬよう、これまで以上の支出削減や行財政運営の合理化、不要不急の事業や目的を達成した事業の見直しを進め、中期財政計画と連動した計画的な財政運営に努めます。</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133858</xdr:rowOff>
    </xdr:to>
    <xdr:cxnSp macro="">
      <xdr:nvCxnSpPr>
        <xdr:cNvPr id="422" name="直線コネクタ 421"/>
        <xdr:cNvCxnSpPr/>
      </xdr:nvCxnSpPr>
      <xdr:spPr>
        <a:xfrm flipV="1">
          <a:off x="15671800" y="12919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133858</xdr:rowOff>
    </xdr:to>
    <xdr:cxnSp macro="">
      <xdr:nvCxnSpPr>
        <xdr:cNvPr id="425" name="直線コネクタ 424"/>
        <xdr:cNvCxnSpPr/>
      </xdr:nvCxnSpPr>
      <xdr:spPr>
        <a:xfrm>
          <a:off x="14782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97282</xdr:rowOff>
    </xdr:to>
    <xdr:cxnSp macro="">
      <xdr:nvCxnSpPr>
        <xdr:cNvPr id="428" name="直線コネクタ 427"/>
        <xdr:cNvCxnSpPr/>
      </xdr:nvCxnSpPr>
      <xdr:spPr>
        <a:xfrm>
          <a:off x="13893800" y="128737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44704</xdr:rowOff>
    </xdr:from>
    <xdr:to>
      <xdr:col>69</xdr:col>
      <xdr:colOff>92075</xdr:colOff>
      <xdr:row>75</xdr:row>
      <xdr:rowOff>14986</xdr:rowOff>
    </xdr:to>
    <xdr:cxnSp macro="">
      <xdr:nvCxnSpPr>
        <xdr:cNvPr id="431" name="直線コネクタ 430"/>
        <xdr:cNvCxnSpPr/>
      </xdr:nvCxnSpPr>
      <xdr:spPr>
        <a:xfrm>
          <a:off x="13004800" y="127320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1" name="楕円 44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153433</xdr:rowOff>
    </xdr:from>
    <xdr:ext cx="762000" cy="259045"/>
    <xdr:sp macro="" textlink="">
      <xdr:nvSpPr>
        <xdr:cNvPr id="442" name="公債費以外該当値テキスト"/>
        <xdr:cNvSpPr txBox="1"/>
      </xdr:nvSpPr>
      <xdr:spPr>
        <a:xfrm>
          <a:off x="16598900" y="1284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3" name="楕円 442"/>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169435</xdr:rowOff>
    </xdr:from>
    <xdr:ext cx="736600" cy="259045"/>
    <xdr:sp macro="" textlink="">
      <xdr:nvSpPr>
        <xdr:cNvPr id="444" name="テキスト ボックス 443"/>
        <xdr:cNvSpPr txBox="1"/>
      </xdr:nvSpPr>
      <xdr:spPr>
        <a:xfrm>
          <a:off x="15290800" y="1302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5" name="楕円 444"/>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132859</xdr:rowOff>
    </xdr:from>
    <xdr:ext cx="762000" cy="259045"/>
    <xdr:sp macro="" textlink="">
      <xdr:nvSpPr>
        <xdr:cNvPr id="446" name="テキスト ボックス 445"/>
        <xdr:cNvSpPr txBox="1"/>
      </xdr:nvSpPr>
      <xdr:spPr>
        <a:xfrm>
          <a:off x="14401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7" name="楕円 446"/>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50563</xdr:rowOff>
    </xdr:from>
    <xdr:ext cx="762000" cy="259045"/>
    <xdr:sp macro="" textlink="">
      <xdr:nvSpPr>
        <xdr:cNvPr id="448" name="テキスト ボックス 447"/>
        <xdr:cNvSpPr txBox="1"/>
      </xdr:nvSpPr>
      <xdr:spPr>
        <a:xfrm>
          <a:off x="13512800" y="129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49" name="楕円 448"/>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80281</xdr:rowOff>
    </xdr:from>
    <xdr:ext cx="762000" cy="259045"/>
    <xdr:sp macro="" textlink="">
      <xdr:nvSpPr>
        <xdr:cNvPr id="450" name="テキスト ボックス 449"/>
        <xdr:cNvSpPr txBox="1"/>
      </xdr:nvSpPr>
      <xdr:spPr>
        <a:xfrm>
          <a:off x="12623800" y="1276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131781</xdr:rowOff>
    </xdr:from>
    <xdr:to>
      <xdr:col>29</xdr:col>
      <xdr:colOff>127000</xdr:colOff>
      <xdr:row>16</xdr:row>
      <xdr:rowOff>145479</xdr:rowOff>
    </xdr:to>
    <xdr:cxnSp macro="">
      <xdr:nvCxnSpPr>
        <xdr:cNvPr id="50" name="直線コネクタ 49"/>
        <xdr:cNvCxnSpPr/>
      </xdr:nvCxnSpPr>
      <xdr:spPr bwMode="auto">
        <a:xfrm flipV="1">
          <a:off x="5003800" y="2922606"/>
          <a:ext cx="647700" cy="1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134372</xdr:rowOff>
    </xdr:from>
    <xdr:to>
      <xdr:col>26</xdr:col>
      <xdr:colOff>50800</xdr:colOff>
      <xdr:row>16</xdr:row>
      <xdr:rowOff>145479</xdr:rowOff>
    </xdr:to>
    <xdr:cxnSp macro="">
      <xdr:nvCxnSpPr>
        <xdr:cNvPr id="53" name="直線コネクタ 52"/>
        <xdr:cNvCxnSpPr/>
      </xdr:nvCxnSpPr>
      <xdr:spPr bwMode="auto">
        <a:xfrm>
          <a:off x="4305300" y="2925197"/>
          <a:ext cx="6985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127838</xdr:rowOff>
    </xdr:from>
    <xdr:to>
      <xdr:col>22</xdr:col>
      <xdr:colOff>114300</xdr:colOff>
      <xdr:row>16</xdr:row>
      <xdr:rowOff>134372</xdr:rowOff>
    </xdr:to>
    <xdr:cxnSp macro="">
      <xdr:nvCxnSpPr>
        <xdr:cNvPr id="56" name="直線コネクタ 55"/>
        <xdr:cNvCxnSpPr/>
      </xdr:nvCxnSpPr>
      <xdr:spPr bwMode="auto">
        <a:xfrm>
          <a:off x="3606800" y="2918663"/>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127838</xdr:rowOff>
    </xdr:from>
    <xdr:to>
      <xdr:col>18</xdr:col>
      <xdr:colOff>177800</xdr:colOff>
      <xdr:row>16</xdr:row>
      <xdr:rowOff>133629</xdr:rowOff>
    </xdr:to>
    <xdr:cxnSp macro="">
      <xdr:nvCxnSpPr>
        <xdr:cNvPr id="59" name="直線コネクタ 58"/>
        <xdr:cNvCxnSpPr/>
      </xdr:nvCxnSpPr>
      <xdr:spPr bwMode="auto">
        <a:xfrm flipV="1">
          <a:off x="2908300" y="2918663"/>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80981</xdr:rowOff>
    </xdr:from>
    <xdr:to>
      <xdr:col>29</xdr:col>
      <xdr:colOff>177800</xdr:colOff>
      <xdr:row>17</xdr:row>
      <xdr:rowOff>11131</xdr:rowOff>
    </xdr:to>
    <xdr:sp macro="" textlink="">
      <xdr:nvSpPr>
        <xdr:cNvPr id="69" name="楕円 68"/>
        <xdr:cNvSpPr/>
      </xdr:nvSpPr>
      <xdr:spPr bwMode="auto">
        <a:xfrm>
          <a:off x="5600700" y="287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53058</xdr:rowOff>
    </xdr:from>
    <xdr:ext cx="762000" cy="259045"/>
    <xdr:sp macro="" textlink="">
      <xdr:nvSpPr>
        <xdr:cNvPr id="70" name="人口1人当たり決算額の推移該当値テキスト130"/>
        <xdr:cNvSpPr txBox="1"/>
      </xdr:nvSpPr>
      <xdr:spPr>
        <a:xfrm>
          <a:off x="5740400" y="28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94679</xdr:rowOff>
    </xdr:from>
    <xdr:to>
      <xdr:col>26</xdr:col>
      <xdr:colOff>101600</xdr:colOff>
      <xdr:row>17</xdr:row>
      <xdr:rowOff>24829</xdr:rowOff>
    </xdr:to>
    <xdr:sp macro="" textlink="">
      <xdr:nvSpPr>
        <xdr:cNvPr id="71" name="楕円 70"/>
        <xdr:cNvSpPr/>
      </xdr:nvSpPr>
      <xdr:spPr bwMode="auto">
        <a:xfrm>
          <a:off x="4953000" y="288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9606</xdr:rowOff>
    </xdr:from>
    <xdr:ext cx="736600" cy="259045"/>
    <xdr:sp macro="" textlink="">
      <xdr:nvSpPr>
        <xdr:cNvPr id="72" name="テキスト ボックス 71"/>
        <xdr:cNvSpPr txBox="1"/>
      </xdr:nvSpPr>
      <xdr:spPr>
        <a:xfrm>
          <a:off x="4622800" y="297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83572</xdr:rowOff>
    </xdr:from>
    <xdr:to>
      <xdr:col>22</xdr:col>
      <xdr:colOff>165100</xdr:colOff>
      <xdr:row>17</xdr:row>
      <xdr:rowOff>13722</xdr:rowOff>
    </xdr:to>
    <xdr:sp macro="" textlink="">
      <xdr:nvSpPr>
        <xdr:cNvPr id="73" name="楕円 72"/>
        <xdr:cNvSpPr/>
      </xdr:nvSpPr>
      <xdr:spPr bwMode="auto">
        <a:xfrm>
          <a:off x="4254500" y="287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23899</xdr:rowOff>
    </xdr:from>
    <xdr:ext cx="762000" cy="259045"/>
    <xdr:sp macro="" textlink="">
      <xdr:nvSpPr>
        <xdr:cNvPr id="74" name="テキスト ボックス 73"/>
        <xdr:cNvSpPr txBox="1"/>
      </xdr:nvSpPr>
      <xdr:spPr>
        <a:xfrm>
          <a:off x="3924300" y="264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77038</xdr:rowOff>
    </xdr:from>
    <xdr:to>
      <xdr:col>19</xdr:col>
      <xdr:colOff>38100</xdr:colOff>
      <xdr:row>17</xdr:row>
      <xdr:rowOff>7188</xdr:rowOff>
    </xdr:to>
    <xdr:sp macro="" textlink="">
      <xdr:nvSpPr>
        <xdr:cNvPr id="75" name="楕円 74"/>
        <xdr:cNvSpPr/>
      </xdr:nvSpPr>
      <xdr:spPr bwMode="auto">
        <a:xfrm>
          <a:off x="3556000" y="28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163415</xdr:rowOff>
    </xdr:from>
    <xdr:ext cx="762000" cy="259045"/>
    <xdr:sp macro="" textlink="">
      <xdr:nvSpPr>
        <xdr:cNvPr id="76" name="テキスト ボックス 75"/>
        <xdr:cNvSpPr txBox="1"/>
      </xdr:nvSpPr>
      <xdr:spPr>
        <a:xfrm>
          <a:off x="3225800" y="29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82829</xdr:rowOff>
    </xdr:from>
    <xdr:to>
      <xdr:col>15</xdr:col>
      <xdr:colOff>101600</xdr:colOff>
      <xdr:row>17</xdr:row>
      <xdr:rowOff>12979</xdr:rowOff>
    </xdr:to>
    <xdr:sp macro="" textlink="">
      <xdr:nvSpPr>
        <xdr:cNvPr id="77" name="楕円 76"/>
        <xdr:cNvSpPr/>
      </xdr:nvSpPr>
      <xdr:spPr bwMode="auto">
        <a:xfrm>
          <a:off x="28575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23156</xdr:rowOff>
    </xdr:from>
    <xdr:ext cx="762000" cy="259045"/>
    <xdr:sp macro="" textlink="">
      <xdr:nvSpPr>
        <xdr:cNvPr id="78" name="テキスト ボックス 77"/>
        <xdr:cNvSpPr txBox="1"/>
      </xdr:nvSpPr>
      <xdr:spPr>
        <a:xfrm>
          <a:off x="2527300" y="26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108353</xdr:rowOff>
    </xdr:from>
    <xdr:to>
      <xdr:col>29</xdr:col>
      <xdr:colOff>127000</xdr:colOff>
      <xdr:row>36</xdr:row>
      <xdr:rowOff>128698</xdr:rowOff>
    </xdr:to>
    <xdr:cxnSp macro="">
      <xdr:nvCxnSpPr>
        <xdr:cNvPr id="113" name="直線コネクタ 112"/>
        <xdr:cNvCxnSpPr/>
      </xdr:nvCxnSpPr>
      <xdr:spPr bwMode="auto">
        <a:xfrm>
          <a:off x="5003800" y="7061603"/>
          <a:ext cx="6477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108353</xdr:rowOff>
    </xdr:from>
    <xdr:to>
      <xdr:col>26</xdr:col>
      <xdr:colOff>50800</xdr:colOff>
      <xdr:row>36</xdr:row>
      <xdr:rowOff>110606</xdr:rowOff>
    </xdr:to>
    <xdr:cxnSp macro="">
      <xdr:nvCxnSpPr>
        <xdr:cNvPr id="116" name="直線コネクタ 115"/>
        <xdr:cNvCxnSpPr/>
      </xdr:nvCxnSpPr>
      <xdr:spPr bwMode="auto">
        <a:xfrm flipV="1">
          <a:off x="4305300" y="7061603"/>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76251</xdr:rowOff>
    </xdr:from>
    <xdr:to>
      <xdr:col>22</xdr:col>
      <xdr:colOff>114300</xdr:colOff>
      <xdr:row>36</xdr:row>
      <xdr:rowOff>110606</xdr:rowOff>
    </xdr:to>
    <xdr:cxnSp macro="">
      <xdr:nvCxnSpPr>
        <xdr:cNvPr id="119" name="直線コネクタ 118"/>
        <xdr:cNvCxnSpPr/>
      </xdr:nvCxnSpPr>
      <xdr:spPr bwMode="auto">
        <a:xfrm>
          <a:off x="3606800" y="7029501"/>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76251</xdr:rowOff>
    </xdr:from>
    <xdr:to>
      <xdr:col>18</xdr:col>
      <xdr:colOff>177800</xdr:colOff>
      <xdr:row>36</xdr:row>
      <xdr:rowOff>77949</xdr:rowOff>
    </xdr:to>
    <xdr:cxnSp macro="">
      <xdr:nvCxnSpPr>
        <xdr:cNvPr id="122" name="直線コネクタ 121"/>
        <xdr:cNvCxnSpPr/>
      </xdr:nvCxnSpPr>
      <xdr:spPr bwMode="auto">
        <a:xfrm flipV="1">
          <a:off x="2908300" y="7029501"/>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77898</xdr:rowOff>
    </xdr:from>
    <xdr:to>
      <xdr:col>29</xdr:col>
      <xdr:colOff>177800</xdr:colOff>
      <xdr:row>37</xdr:row>
      <xdr:rowOff>8048</xdr:rowOff>
    </xdr:to>
    <xdr:sp macro="" textlink="">
      <xdr:nvSpPr>
        <xdr:cNvPr id="132" name="楕円 131"/>
        <xdr:cNvSpPr/>
      </xdr:nvSpPr>
      <xdr:spPr bwMode="auto">
        <a:xfrm>
          <a:off x="5600700" y="70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49975</xdr:rowOff>
    </xdr:from>
    <xdr:ext cx="762000" cy="259045"/>
    <xdr:sp macro="" textlink="">
      <xdr:nvSpPr>
        <xdr:cNvPr id="133" name="人口1人当たり決算額の推移該当値テキスト445"/>
        <xdr:cNvSpPr txBox="1"/>
      </xdr:nvSpPr>
      <xdr:spPr>
        <a:xfrm>
          <a:off x="5740400" y="700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57553</xdr:rowOff>
    </xdr:from>
    <xdr:to>
      <xdr:col>26</xdr:col>
      <xdr:colOff>101600</xdr:colOff>
      <xdr:row>36</xdr:row>
      <xdr:rowOff>159153</xdr:rowOff>
    </xdr:to>
    <xdr:sp macro="" textlink="">
      <xdr:nvSpPr>
        <xdr:cNvPr id="134" name="楕円 133"/>
        <xdr:cNvSpPr/>
      </xdr:nvSpPr>
      <xdr:spPr bwMode="auto">
        <a:xfrm>
          <a:off x="4953000" y="701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143930</xdr:rowOff>
    </xdr:from>
    <xdr:ext cx="736600" cy="259045"/>
    <xdr:sp macro="" textlink="">
      <xdr:nvSpPr>
        <xdr:cNvPr id="135" name="テキスト ボックス 134"/>
        <xdr:cNvSpPr txBox="1"/>
      </xdr:nvSpPr>
      <xdr:spPr>
        <a:xfrm>
          <a:off x="4622800" y="7097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59806</xdr:rowOff>
    </xdr:from>
    <xdr:to>
      <xdr:col>22</xdr:col>
      <xdr:colOff>165100</xdr:colOff>
      <xdr:row>36</xdr:row>
      <xdr:rowOff>161406</xdr:rowOff>
    </xdr:to>
    <xdr:sp macro="" textlink="">
      <xdr:nvSpPr>
        <xdr:cNvPr id="136" name="楕円 135"/>
        <xdr:cNvSpPr/>
      </xdr:nvSpPr>
      <xdr:spPr bwMode="auto">
        <a:xfrm>
          <a:off x="4254500" y="701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146183</xdr:rowOff>
    </xdr:from>
    <xdr:ext cx="762000" cy="259045"/>
    <xdr:sp macro="" textlink="">
      <xdr:nvSpPr>
        <xdr:cNvPr id="137" name="テキスト ボックス 136"/>
        <xdr:cNvSpPr txBox="1"/>
      </xdr:nvSpPr>
      <xdr:spPr>
        <a:xfrm>
          <a:off x="3924300" y="70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25451</xdr:rowOff>
    </xdr:from>
    <xdr:to>
      <xdr:col>19</xdr:col>
      <xdr:colOff>38100</xdr:colOff>
      <xdr:row>36</xdr:row>
      <xdr:rowOff>127051</xdr:rowOff>
    </xdr:to>
    <xdr:sp macro="" textlink="">
      <xdr:nvSpPr>
        <xdr:cNvPr id="138" name="楕円 137"/>
        <xdr:cNvSpPr/>
      </xdr:nvSpPr>
      <xdr:spPr bwMode="auto">
        <a:xfrm>
          <a:off x="3556000" y="69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111828</xdr:rowOff>
    </xdr:from>
    <xdr:ext cx="762000" cy="259045"/>
    <xdr:sp macro="" textlink="">
      <xdr:nvSpPr>
        <xdr:cNvPr id="139" name="テキスト ボックス 138"/>
        <xdr:cNvSpPr txBox="1"/>
      </xdr:nvSpPr>
      <xdr:spPr>
        <a:xfrm>
          <a:off x="3225800" y="706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27149</xdr:rowOff>
    </xdr:from>
    <xdr:to>
      <xdr:col>15</xdr:col>
      <xdr:colOff>101600</xdr:colOff>
      <xdr:row>36</xdr:row>
      <xdr:rowOff>128749</xdr:rowOff>
    </xdr:to>
    <xdr:sp macro="" textlink="">
      <xdr:nvSpPr>
        <xdr:cNvPr id="140" name="楕円 139"/>
        <xdr:cNvSpPr/>
      </xdr:nvSpPr>
      <xdr:spPr bwMode="auto">
        <a:xfrm>
          <a:off x="2857500" y="698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113526</xdr:rowOff>
    </xdr:from>
    <xdr:ext cx="762000" cy="259045"/>
    <xdr:sp macro="" textlink="">
      <xdr:nvSpPr>
        <xdr:cNvPr id="141" name="テキスト ボックス 140"/>
        <xdr:cNvSpPr txBox="1"/>
      </xdr:nvSpPr>
      <xdr:spPr>
        <a:xfrm>
          <a:off x="2527300" y="70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131516</xdr:rowOff>
    </xdr:from>
    <xdr:to>
      <xdr:col>24</xdr:col>
      <xdr:colOff>63500</xdr:colOff>
      <xdr:row>36</xdr:row>
      <xdr:rowOff>155016</xdr:rowOff>
    </xdr:to>
    <xdr:cxnSp macro="">
      <xdr:nvCxnSpPr>
        <xdr:cNvPr id="59" name="直線コネクタ 58"/>
        <xdr:cNvCxnSpPr/>
      </xdr:nvCxnSpPr>
      <xdr:spPr>
        <a:xfrm>
          <a:off x="3797300" y="6303716"/>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126624</xdr:rowOff>
    </xdr:from>
    <xdr:to>
      <xdr:col>19</xdr:col>
      <xdr:colOff>177800</xdr:colOff>
      <xdr:row>36</xdr:row>
      <xdr:rowOff>131516</xdr:rowOff>
    </xdr:to>
    <xdr:cxnSp macro="">
      <xdr:nvCxnSpPr>
        <xdr:cNvPr id="62" name="直線コネクタ 61"/>
        <xdr:cNvCxnSpPr/>
      </xdr:nvCxnSpPr>
      <xdr:spPr>
        <a:xfrm>
          <a:off x="2908300" y="629882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126624</xdr:rowOff>
    </xdr:from>
    <xdr:to>
      <xdr:col>15</xdr:col>
      <xdr:colOff>50800</xdr:colOff>
      <xdr:row>36</xdr:row>
      <xdr:rowOff>170058</xdr:rowOff>
    </xdr:to>
    <xdr:cxnSp macro="">
      <xdr:nvCxnSpPr>
        <xdr:cNvPr id="65" name="直線コネクタ 64"/>
        <xdr:cNvCxnSpPr/>
      </xdr:nvCxnSpPr>
      <xdr:spPr>
        <a:xfrm flipV="1">
          <a:off x="2019300" y="6298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89340</xdr:rowOff>
    </xdr:from>
    <xdr:to>
      <xdr:col>10</xdr:col>
      <xdr:colOff>114300</xdr:colOff>
      <xdr:row>36</xdr:row>
      <xdr:rowOff>170058</xdr:rowOff>
    </xdr:to>
    <xdr:cxnSp macro="">
      <xdr:nvCxnSpPr>
        <xdr:cNvPr id="68" name="直線コネクタ 67"/>
        <xdr:cNvCxnSpPr/>
      </xdr:nvCxnSpPr>
      <xdr:spPr>
        <a:xfrm>
          <a:off x="1130300" y="6261540"/>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104216</xdr:rowOff>
    </xdr:from>
    <xdr:to>
      <xdr:col>24</xdr:col>
      <xdr:colOff>114300</xdr:colOff>
      <xdr:row>37</xdr:row>
      <xdr:rowOff>34366</xdr:rowOff>
    </xdr:to>
    <xdr:sp macro="" textlink="">
      <xdr:nvSpPr>
        <xdr:cNvPr id="78" name="楕円 77"/>
        <xdr:cNvSpPr/>
      </xdr:nvSpPr>
      <xdr:spPr>
        <a:xfrm>
          <a:off x="4584700" y="62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82643</xdr:rowOff>
    </xdr:from>
    <xdr:ext cx="534377" cy="259045"/>
    <xdr:sp macro="" textlink="">
      <xdr:nvSpPr>
        <xdr:cNvPr id="79" name="人件費該当値テキスト"/>
        <xdr:cNvSpPr txBox="1"/>
      </xdr:nvSpPr>
      <xdr:spPr>
        <a:xfrm>
          <a:off x="4686300" y="62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80716</xdr:rowOff>
    </xdr:from>
    <xdr:to>
      <xdr:col>20</xdr:col>
      <xdr:colOff>38100</xdr:colOff>
      <xdr:row>37</xdr:row>
      <xdr:rowOff>10866</xdr:rowOff>
    </xdr:to>
    <xdr:sp macro="" textlink="">
      <xdr:nvSpPr>
        <xdr:cNvPr id="80" name="楕円 79"/>
        <xdr:cNvSpPr/>
      </xdr:nvSpPr>
      <xdr:spPr>
        <a:xfrm>
          <a:off x="3746500" y="62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1993</xdr:rowOff>
    </xdr:from>
    <xdr:ext cx="534377" cy="259045"/>
    <xdr:sp macro="" textlink="">
      <xdr:nvSpPr>
        <xdr:cNvPr id="81" name="テキスト ボックス 80"/>
        <xdr:cNvSpPr txBox="1"/>
      </xdr:nvSpPr>
      <xdr:spPr>
        <a:xfrm>
          <a:off x="3530111" y="63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75824</xdr:rowOff>
    </xdr:from>
    <xdr:to>
      <xdr:col>15</xdr:col>
      <xdr:colOff>101600</xdr:colOff>
      <xdr:row>37</xdr:row>
      <xdr:rowOff>5974</xdr:rowOff>
    </xdr:to>
    <xdr:sp macro="" textlink="">
      <xdr:nvSpPr>
        <xdr:cNvPr id="82" name="楕円 81"/>
        <xdr:cNvSpPr/>
      </xdr:nvSpPr>
      <xdr:spPr>
        <a:xfrm>
          <a:off x="28575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168551</xdr:rowOff>
    </xdr:from>
    <xdr:ext cx="534377" cy="259045"/>
    <xdr:sp macro="" textlink="">
      <xdr:nvSpPr>
        <xdr:cNvPr id="83" name="テキスト ボックス 82"/>
        <xdr:cNvSpPr txBox="1"/>
      </xdr:nvSpPr>
      <xdr:spPr>
        <a:xfrm>
          <a:off x="2641111" y="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119258</xdr:rowOff>
    </xdr:from>
    <xdr:to>
      <xdr:col>10</xdr:col>
      <xdr:colOff>165100</xdr:colOff>
      <xdr:row>37</xdr:row>
      <xdr:rowOff>49408</xdr:rowOff>
    </xdr:to>
    <xdr:sp macro="" textlink="">
      <xdr:nvSpPr>
        <xdr:cNvPr id="84" name="楕円 83"/>
        <xdr:cNvSpPr/>
      </xdr:nvSpPr>
      <xdr:spPr>
        <a:xfrm>
          <a:off x="1968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40535</xdr:rowOff>
    </xdr:from>
    <xdr:ext cx="534377" cy="259045"/>
    <xdr:sp macro="" textlink="">
      <xdr:nvSpPr>
        <xdr:cNvPr id="85" name="テキスト ボックス 84"/>
        <xdr:cNvSpPr txBox="1"/>
      </xdr:nvSpPr>
      <xdr:spPr>
        <a:xfrm>
          <a:off x="1752111" y="63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38540</xdr:rowOff>
    </xdr:from>
    <xdr:to>
      <xdr:col>6</xdr:col>
      <xdr:colOff>38100</xdr:colOff>
      <xdr:row>36</xdr:row>
      <xdr:rowOff>140140</xdr:rowOff>
    </xdr:to>
    <xdr:sp macro="" textlink="">
      <xdr:nvSpPr>
        <xdr:cNvPr id="86" name="楕円 85"/>
        <xdr:cNvSpPr/>
      </xdr:nvSpPr>
      <xdr:spPr>
        <a:xfrm>
          <a:off x="1079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131267</xdr:rowOff>
    </xdr:from>
    <xdr:ext cx="534377" cy="259045"/>
    <xdr:sp macro="" textlink="">
      <xdr:nvSpPr>
        <xdr:cNvPr id="87" name="テキスト ボックス 86"/>
        <xdr:cNvSpPr txBox="1"/>
      </xdr:nvSpPr>
      <xdr:spPr>
        <a:xfrm>
          <a:off x="863111" y="63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165802</xdr:rowOff>
    </xdr:from>
    <xdr:to>
      <xdr:col>24</xdr:col>
      <xdr:colOff>63500</xdr:colOff>
      <xdr:row>57</xdr:row>
      <xdr:rowOff>170618</xdr:rowOff>
    </xdr:to>
    <xdr:cxnSp macro="">
      <xdr:nvCxnSpPr>
        <xdr:cNvPr id="116" name="直線コネクタ 115"/>
        <xdr:cNvCxnSpPr/>
      </xdr:nvCxnSpPr>
      <xdr:spPr>
        <a:xfrm flipV="1">
          <a:off x="3797300" y="9938452"/>
          <a:ext cx="8382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170618</xdr:rowOff>
    </xdr:from>
    <xdr:to>
      <xdr:col>19</xdr:col>
      <xdr:colOff>177800</xdr:colOff>
      <xdr:row>58</xdr:row>
      <xdr:rowOff>1934</xdr:rowOff>
    </xdr:to>
    <xdr:cxnSp macro="">
      <xdr:nvCxnSpPr>
        <xdr:cNvPr id="119" name="直線コネクタ 118"/>
        <xdr:cNvCxnSpPr/>
      </xdr:nvCxnSpPr>
      <xdr:spPr>
        <a:xfrm flipV="1">
          <a:off x="2908300" y="994326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1934</xdr:rowOff>
    </xdr:from>
    <xdr:to>
      <xdr:col>15</xdr:col>
      <xdr:colOff>50800</xdr:colOff>
      <xdr:row>58</xdr:row>
      <xdr:rowOff>11192</xdr:rowOff>
    </xdr:to>
    <xdr:cxnSp macro="">
      <xdr:nvCxnSpPr>
        <xdr:cNvPr id="122" name="直線コネクタ 121"/>
        <xdr:cNvCxnSpPr/>
      </xdr:nvCxnSpPr>
      <xdr:spPr>
        <a:xfrm flipV="1">
          <a:off x="2019300" y="9946034"/>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11192</xdr:rowOff>
    </xdr:from>
    <xdr:to>
      <xdr:col>10</xdr:col>
      <xdr:colOff>114300</xdr:colOff>
      <xdr:row>58</xdr:row>
      <xdr:rowOff>24741</xdr:rowOff>
    </xdr:to>
    <xdr:cxnSp macro="">
      <xdr:nvCxnSpPr>
        <xdr:cNvPr id="125" name="直線コネクタ 124"/>
        <xdr:cNvCxnSpPr/>
      </xdr:nvCxnSpPr>
      <xdr:spPr>
        <a:xfrm flipV="1">
          <a:off x="1130300" y="9955292"/>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115002</xdr:rowOff>
    </xdr:from>
    <xdr:to>
      <xdr:col>24</xdr:col>
      <xdr:colOff>114300</xdr:colOff>
      <xdr:row>58</xdr:row>
      <xdr:rowOff>45152</xdr:rowOff>
    </xdr:to>
    <xdr:sp macro="" textlink="">
      <xdr:nvSpPr>
        <xdr:cNvPr id="135" name="楕円 134"/>
        <xdr:cNvSpPr/>
      </xdr:nvSpPr>
      <xdr:spPr>
        <a:xfrm>
          <a:off x="4584700" y="98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119818</xdr:rowOff>
    </xdr:from>
    <xdr:to>
      <xdr:col>20</xdr:col>
      <xdr:colOff>38100</xdr:colOff>
      <xdr:row>58</xdr:row>
      <xdr:rowOff>49968</xdr:rowOff>
    </xdr:to>
    <xdr:sp macro="" textlink="">
      <xdr:nvSpPr>
        <xdr:cNvPr id="137" name="楕円 136"/>
        <xdr:cNvSpPr/>
      </xdr:nvSpPr>
      <xdr:spPr>
        <a:xfrm>
          <a:off x="3746500" y="98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41095</xdr:rowOff>
    </xdr:from>
    <xdr:ext cx="534377" cy="259045"/>
    <xdr:sp macro="" textlink="">
      <xdr:nvSpPr>
        <xdr:cNvPr id="138" name="テキスト ボックス 137"/>
        <xdr:cNvSpPr txBox="1"/>
      </xdr:nvSpPr>
      <xdr:spPr>
        <a:xfrm>
          <a:off x="3530111" y="99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122584</xdr:rowOff>
    </xdr:from>
    <xdr:to>
      <xdr:col>15</xdr:col>
      <xdr:colOff>101600</xdr:colOff>
      <xdr:row>58</xdr:row>
      <xdr:rowOff>52734</xdr:rowOff>
    </xdr:to>
    <xdr:sp macro="" textlink="">
      <xdr:nvSpPr>
        <xdr:cNvPr id="139" name="楕円 138"/>
        <xdr:cNvSpPr/>
      </xdr:nvSpPr>
      <xdr:spPr>
        <a:xfrm>
          <a:off x="2857500" y="98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43861</xdr:rowOff>
    </xdr:from>
    <xdr:ext cx="534377" cy="259045"/>
    <xdr:sp macro="" textlink="">
      <xdr:nvSpPr>
        <xdr:cNvPr id="140" name="テキスト ボックス 139"/>
        <xdr:cNvSpPr txBox="1"/>
      </xdr:nvSpPr>
      <xdr:spPr>
        <a:xfrm>
          <a:off x="2641111" y="998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131842</xdr:rowOff>
    </xdr:from>
    <xdr:to>
      <xdr:col>10</xdr:col>
      <xdr:colOff>165100</xdr:colOff>
      <xdr:row>58</xdr:row>
      <xdr:rowOff>61992</xdr:rowOff>
    </xdr:to>
    <xdr:sp macro="" textlink="">
      <xdr:nvSpPr>
        <xdr:cNvPr id="141" name="楕円 140"/>
        <xdr:cNvSpPr/>
      </xdr:nvSpPr>
      <xdr:spPr>
        <a:xfrm>
          <a:off x="1968500" y="9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53119</xdr:rowOff>
    </xdr:from>
    <xdr:ext cx="534377" cy="259045"/>
    <xdr:sp macro="" textlink="">
      <xdr:nvSpPr>
        <xdr:cNvPr id="142" name="テキスト ボックス 141"/>
        <xdr:cNvSpPr txBox="1"/>
      </xdr:nvSpPr>
      <xdr:spPr>
        <a:xfrm>
          <a:off x="1752111" y="99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145391</xdr:rowOff>
    </xdr:from>
    <xdr:to>
      <xdr:col>6</xdr:col>
      <xdr:colOff>38100</xdr:colOff>
      <xdr:row>58</xdr:row>
      <xdr:rowOff>75541</xdr:rowOff>
    </xdr:to>
    <xdr:sp macro="" textlink="">
      <xdr:nvSpPr>
        <xdr:cNvPr id="143" name="楕円 142"/>
        <xdr:cNvSpPr/>
      </xdr:nvSpPr>
      <xdr:spPr>
        <a:xfrm>
          <a:off x="1079500" y="99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66668</xdr:rowOff>
    </xdr:from>
    <xdr:ext cx="534377" cy="259045"/>
    <xdr:sp macro="" textlink="">
      <xdr:nvSpPr>
        <xdr:cNvPr id="144" name="テキスト ボックス 143"/>
        <xdr:cNvSpPr txBox="1"/>
      </xdr:nvSpPr>
      <xdr:spPr>
        <a:xfrm>
          <a:off x="863111" y="1001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62776</xdr:rowOff>
    </xdr:from>
    <xdr:to>
      <xdr:col>24</xdr:col>
      <xdr:colOff>63500</xdr:colOff>
      <xdr:row>77</xdr:row>
      <xdr:rowOff>76091</xdr:rowOff>
    </xdr:to>
    <xdr:cxnSp macro="">
      <xdr:nvCxnSpPr>
        <xdr:cNvPr id="169" name="直線コネクタ 168"/>
        <xdr:cNvCxnSpPr/>
      </xdr:nvCxnSpPr>
      <xdr:spPr>
        <a:xfrm flipV="1">
          <a:off x="3797300" y="13264426"/>
          <a:ext cx="8382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76091</xdr:rowOff>
    </xdr:from>
    <xdr:to>
      <xdr:col>19</xdr:col>
      <xdr:colOff>177800</xdr:colOff>
      <xdr:row>77</xdr:row>
      <xdr:rowOff>83635</xdr:rowOff>
    </xdr:to>
    <xdr:cxnSp macro="">
      <xdr:nvCxnSpPr>
        <xdr:cNvPr id="172" name="直線コネクタ 171"/>
        <xdr:cNvCxnSpPr/>
      </xdr:nvCxnSpPr>
      <xdr:spPr>
        <a:xfrm flipV="1">
          <a:off x="2908300" y="1327774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83635</xdr:rowOff>
    </xdr:from>
    <xdr:to>
      <xdr:col>15</xdr:col>
      <xdr:colOff>50800</xdr:colOff>
      <xdr:row>77</xdr:row>
      <xdr:rowOff>91179</xdr:rowOff>
    </xdr:to>
    <xdr:cxnSp macro="">
      <xdr:nvCxnSpPr>
        <xdr:cNvPr id="175" name="直線コネクタ 174"/>
        <xdr:cNvCxnSpPr/>
      </xdr:nvCxnSpPr>
      <xdr:spPr>
        <a:xfrm flipV="1">
          <a:off x="2019300" y="1328528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91179</xdr:rowOff>
    </xdr:from>
    <xdr:to>
      <xdr:col>10</xdr:col>
      <xdr:colOff>114300</xdr:colOff>
      <xdr:row>77</xdr:row>
      <xdr:rowOff>99009</xdr:rowOff>
    </xdr:to>
    <xdr:cxnSp macro="">
      <xdr:nvCxnSpPr>
        <xdr:cNvPr id="178" name="直線コネクタ 177"/>
        <xdr:cNvCxnSpPr/>
      </xdr:nvCxnSpPr>
      <xdr:spPr>
        <a:xfrm flipV="1">
          <a:off x="1130300" y="13292829"/>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11976</xdr:rowOff>
    </xdr:from>
    <xdr:to>
      <xdr:col>24</xdr:col>
      <xdr:colOff>114300</xdr:colOff>
      <xdr:row>77</xdr:row>
      <xdr:rowOff>113576</xdr:rowOff>
    </xdr:to>
    <xdr:sp macro="" textlink="">
      <xdr:nvSpPr>
        <xdr:cNvPr id="188" name="楕円 187"/>
        <xdr:cNvSpPr/>
      </xdr:nvSpPr>
      <xdr:spPr>
        <a:xfrm>
          <a:off x="45847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98353</xdr:rowOff>
    </xdr:from>
    <xdr:ext cx="469744" cy="259045"/>
    <xdr:sp macro="" textlink="">
      <xdr:nvSpPr>
        <xdr:cNvPr id="189" name="維持補修費該当値テキスト"/>
        <xdr:cNvSpPr txBox="1"/>
      </xdr:nvSpPr>
      <xdr:spPr>
        <a:xfrm>
          <a:off x="4686300" y="131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25291</xdr:rowOff>
    </xdr:from>
    <xdr:to>
      <xdr:col>20</xdr:col>
      <xdr:colOff>38100</xdr:colOff>
      <xdr:row>77</xdr:row>
      <xdr:rowOff>126891</xdr:rowOff>
    </xdr:to>
    <xdr:sp macro="" textlink="">
      <xdr:nvSpPr>
        <xdr:cNvPr id="190" name="楕円 189"/>
        <xdr:cNvSpPr/>
      </xdr:nvSpPr>
      <xdr:spPr>
        <a:xfrm>
          <a:off x="3746500" y="132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118018</xdr:rowOff>
    </xdr:from>
    <xdr:ext cx="469744" cy="259045"/>
    <xdr:sp macro="" textlink="">
      <xdr:nvSpPr>
        <xdr:cNvPr id="191" name="テキスト ボックス 190"/>
        <xdr:cNvSpPr txBox="1"/>
      </xdr:nvSpPr>
      <xdr:spPr>
        <a:xfrm>
          <a:off x="3562428" y="1331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32835</xdr:rowOff>
    </xdr:from>
    <xdr:to>
      <xdr:col>15</xdr:col>
      <xdr:colOff>101600</xdr:colOff>
      <xdr:row>77</xdr:row>
      <xdr:rowOff>134435</xdr:rowOff>
    </xdr:to>
    <xdr:sp macro="" textlink="">
      <xdr:nvSpPr>
        <xdr:cNvPr id="192" name="楕円 191"/>
        <xdr:cNvSpPr/>
      </xdr:nvSpPr>
      <xdr:spPr>
        <a:xfrm>
          <a:off x="2857500" y="132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125562</xdr:rowOff>
    </xdr:from>
    <xdr:ext cx="469744" cy="259045"/>
    <xdr:sp macro="" textlink="">
      <xdr:nvSpPr>
        <xdr:cNvPr id="193" name="テキスト ボックス 192"/>
        <xdr:cNvSpPr txBox="1"/>
      </xdr:nvSpPr>
      <xdr:spPr>
        <a:xfrm>
          <a:off x="2673428" y="1332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40379</xdr:rowOff>
    </xdr:from>
    <xdr:to>
      <xdr:col>10</xdr:col>
      <xdr:colOff>165100</xdr:colOff>
      <xdr:row>77</xdr:row>
      <xdr:rowOff>141979</xdr:rowOff>
    </xdr:to>
    <xdr:sp macro="" textlink="">
      <xdr:nvSpPr>
        <xdr:cNvPr id="194" name="楕円 193"/>
        <xdr:cNvSpPr/>
      </xdr:nvSpPr>
      <xdr:spPr>
        <a:xfrm>
          <a:off x="1968500" y="132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133106</xdr:rowOff>
    </xdr:from>
    <xdr:ext cx="469744" cy="259045"/>
    <xdr:sp macro="" textlink="">
      <xdr:nvSpPr>
        <xdr:cNvPr id="195" name="テキスト ボックス 194"/>
        <xdr:cNvSpPr txBox="1"/>
      </xdr:nvSpPr>
      <xdr:spPr>
        <a:xfrm>
          <a:off x="1784428" y="133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48209</xdr:rowOff>
    </xdr:from>
    <xdr:to>
      <xdr:col>6</xdr:col>
      <xdr:colOff>38100</xdr:colOff>
      <xdr:row>77</xdr:row>
      <xdr:rowOff>149809</xdr:rowOff>
    </xdr:to>
    <xdr:sp macro="" textlink="">
      <xdr:nvSpPr>
        <xdr:cNvPr id="196" name="楕円 195"/>
        <xdr:cNvSpPr/>
      </xdr:nvSpPr>
      <xdr:spPr>
        <a:xfrm>
          <a:off x="1079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140936</xdr:rowOff>
    </xdr:from>
    <xdr:ext cx="469744" cy="259045"/>
    <xdr:sp macro="" textlink="">
      <xdr:nvSpPr>
        <xdr:cNvPr id="197" name="テキスト ボックス 196"/>
        <xdr:cNvSpPr txBox="1"/>
      </xdr:nvSpPr>
      <xdr:spPr>
        <a:xfrm>
          <a:off x="895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135928</xdr:rowOff>
    </xdr:from>
    <xdr:to>
      <xdr:col>24</xdr:col>
      <xdr:colOff>63500</xdr:colOff>
      <xdr:row>94</xdr:row>
      <xdr:rowOff>160655</xdr:rowOff>
    </xdr:to>
    <xdr:cxnSp macro="">
      <xdr:nvCxnSpPr>
        <xdr:cNvPr id="227" name="直線コネクタ 226"/>
        <xdr:cNvCxnSpPr/>
      </xdr:nvCxnSpPr>
      <xdr:spPr>
        <a:xfrm flipV="1">
          <a:off x="3797300" y="16252228"/>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160655</xdr:rowOff>
    </xdr:from>
    <xdr:to>
      <xdr:col>19</xdr:col>
      <xdr:colOff>177800</xdr:colOff>
      <xdr:row>95</xdr:row>
      <xdr:rowOff>33083</xdr:rowOff>
    </xdr:to>
    <xdr:cxnSp macro="">
      <xdr:nvCxnSpPr>
        <xdr:cNvPr id="230" name="直線コネクタ 229"/>
        <xdr:cNvCxnSpPr/>
      </xdr:nvCxnSpPr>
      <xdr:spPr>
        <a:xfrm flipV="1">
          <a:off x="2908300" y="16276955"/>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33083</xdr:rowOff>
    </xdr:from>
    <xdr:to>
      <xdr:col>15</xdr:col>
      <xdr:colOff>50800</xdr:colOff>
      <xdr:row>95</xdr:row>
      <xdr:rowOff>83414</xdr:rowOff>
    </xdr:to>
    <xdr:cxnSp macro="">
      <xdr:nvCxnSpPr>
        <xdr:cNvPr id="233" name="直線コネクタ 232"/>
        <xdr:cNvCxnSpPr/>
      </xdr:nvCxnSpPr>
      <xdr:spPr>
        <a:xfrm flipV="1">
          <a:off x="2019300" y="16320833"/>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83414</xdr:rowOff>
    </xdr:from>
    <xdr:to>
      <xdr:col>10</xdr:col>
      <xdr:colOff>114300</xdr:colOff>
      <xdr:row>95</xdr:row>
      <xdr:rowOff>153175</xdr:rowOff>
    </xdr:to>
    <xdr:cxnSp macro="">
      <xdr:nvCxnSpPr>
        <xdr:cNvPr id="236" name="直線コネクタ 235"/>
        <xdr:cNvCxnSpPr/>
      </xdr:nvCxnSpPr>
      <xdr:spPr>
        <a:xfrm flipV="1">
          <a:off x="1130300" y="1637116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85128</xdr:rowOff>
    </xdr:from>
    <xdr:to>
      <xdr:col>24</xdr:col>
      <xdr:colOff>114300</xdr:colOff>
      <xdr:row>95</xdr:row>
      <xdr:rowOff>15278</xdr:rowOff>
    </xdr:to>
    <xdr:sp macro="" textlink="">
      <xdr:nvSpPr>
        <xdr:cNvPr id="246" name="楕円 245"/>
        <xdr:cNvSpPr/>
      </xdr:nvSpPr>
      <xdr:spPr>
        <a:xfrm>
          <a:off x="4584700" y="162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108005</xdr:rowOff>
    </xdr:from>
    <xdr:ext cx="534377" cy="259045"/>
    <xdr:sp macro="" textlink="">
      <xdr:nvSpPr>
        <xdr:cNvPr id="247" name="扶助費該当値テキスト"/>
        <xdr:cNvSpPr txBox="1"/>
      </xdr:nvSpPr>
      <xdr:spPr>
        <a:xfrm>
          <a:off x="4686300" y="160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109855</xdr:rowOff>
    </xdr:from>
    <xdr:to>
      <xdr:col>20</xdr:col>
      <xdr:colOff>38100</xdr:colOff>
      <xdr:row>95</xdr:row>
      <xdr:rowOff>40005</xdr:rowOff>
    </xdr:to>
    <xdr:sp macro="" textlink="">
      <xdr:nvSpPr>
        <xdr:cNvPr id="248" name="楕円 247"/>
        <xdr:cNvSpPr/>
      </xdr:nvSpPr>
      <xdr:spPr>
        <a:xfrm>
          <a:off x="37465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56532</xdr:rowOff>
    </xdr:from>
    <xdr:ext cx="534377" cy="259045"/>
    <xdr:sp macro="" textlink="">
      <xdr:nvSpPr>
        <xdr:cNvPr id="249" name="テキスト ボックス 248"/>
        <xdr:cNvSpPr txBox="1"/>
      </xdr:nvSpPr>
      <xdr:spPr>
        <a:xfrm>
          <a:off x="3530111" y="16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153733</xdr:rowOff>
    </xdr:from>
    <xdr:to>
      <xdr:col>15</xdr:col>
      <xdr:colOff>101600</xdr:colOff>
      <xdr:row>95</xdr:row>
      <xdr:rowOff>83883</xdr:rowOff>
    </xdr:to>
    <xdr:sp macro="" textlink="">
      <xdr:nvSpPr>
        <xdr:cNvPr id="250" name="楕円 249"/>
        <xdr:cNvSpPr/>
      </xdr:nvSpPr>
      <xdr:spPr>
        <a:xfrm>
          <a:off x="2857500" y="16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100410</xdr:rowOff>
    </xdr:from>
    <xdr:ext cx="534377" cy="259045"/>
    <xdr:sp macro="" textlink="">
      <xdr:nvSpPr>
        <xdr:cNvPr id="251" name="テキスト ボックス 250"/>
        <xdr:cNvSpPr txBox="1"/>
      </xdr:nvSpPr>
      <xdr:spPr>
        <a:xfrm>
          <a:off x="2641111" y="16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32614</xdr:rowOff>
    </xdr:from>
    <xdr:to>
      <xdr:col>10</xdr:col>
      <xdr:colOff>165100</xdr:colOff>
      <xdr:row>95</xdr:row>
      <xdr:rowOff>134214</xdr:rowOff>
    </xdr:to>
    <xdr:sp macro="" textlink="">
      <xdr:nvSpPr>
        <xdr:cNvPr id="252" name="楕円 251"/>
        <xdr:cNvSpPr/>
      </xdr:nvSpPr>
      <xdr:spPr>
        <a:xfrm>
          <a:off x="1968500" y="163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125341</xdr:rowOff>
    </xdr:from>
    <xdr:ext cx="534377" cy="259045"/>
    <xdr:sp macro="" textlink="">
      <xdr:nvSpPr>
        <xdr:cNvPr id="253" name="テキスト ボックス 252"/>
        <xdr:cNvSpPr txBox="1"/>
      </xdr:nvSpPr>
      <xdr:spPr>
        <a:xfrm>
          <a:off x="1752111" y="164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102375</xdr:rowOff>
    </xdr:from>
    <xdr:to>
      <xdr:col>6</xdr:col>
      <xdr:colOff>38100</xdr:colOff>
      <xdr:row>96</xdr:row>
      <xdr:rowOff>32525</xdr:rowOff>
    </xdr:to>
    <xdr:sp macro="" textlink="">
      <xdr:nvSpPr>
        <xdr:cNvPr id="254" name="楕円 253"/>
        <xdr:cNvSpPr/>
      </xdr:nvSpPr>
      <xdr:spPr>
        <a:xfrm>
          <a:off x="1079500" y="163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23652</xdr:rowOff>
    </xdr:from>
    <xdr:ext cx="534377" cy="259045"/>
    <xdr:sp macro="" textlink="">
      <xdr:nvSpPr>
        <xdr:cNvPr id="255" name="テキスト ボックス 254"/>
        <xdr:cNvSpPr txBox="1"/>
      </xdr:nvSpPr>
      <xdr:spPr>
        <a:xfrm>
          <a:off x="863111" y="164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98133</xdr:rowOff>
    </xdr:from>
    <xdr:to>
      <xdr:col>55</xdr:col>
      <xdr:colOff>0</xdr:colOff>
      <xdr:row>36</xdr:row>
      <xdr:rowOff>317</xdr:rowOff>
    </xdr:to>
    <xdr:cxnSp macro="">
      <xdr:nvCxnSpPr>
        <xdr:cNvPr id="284" name="直線コネクタ 283"/>
        <xdr:cNvCxnSpPr/>
      </xdr:nvCxnSpPr>
      <xdr:spPr>
        <a:xfrm flipV="1">
          <a:off x="9639300" y="6098883"/>
          <a:ext cx="8382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317</xdr:rowOff>
    </xdr:from>
    <xdr:to>
      <xdr:col>50</xdr:col>
      <xdr:colOff>114300</xdr:colOff>
      <xdr:row>36</xdr:row>
      <xdr:rowOff>22174</xdr:rowOff>
    </xdr:to>
    <xdr:cxnSp macro="">
      <xdr:nvCxnSpPr>
        <xdr:cNvPr id="287" name="直線コネクタ 286"/>
        <xdr:cNvCxnSpPr/>
      </xdr:nvCxnSpPr>
      <xdr:spPr>
        <a:xfrm flipV="1">
          <a:off x="8750300" y="6172517"/>
          <a:ext cx="8890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22174</xdr:rowOff>
    </xdr:from>
    <xdr:to>
      <xdr:col>45</xdr:col>
      <xdr:colOff>177800</xdr:colOff>
      <xdr:row>36</xdr:row>
      <xdr:rowOff>163792</xdr:rowOff>
    </xdr:to>
    <xdr:cxnSp macro="">
      <xdr:nvCxnSpPr>
        <xdr:cNvPr id="290" name="直線コネクタ 289"/>
        <xdr:cNvCxnSpPr/>
      </xdr:nvCxnSpPr>
      <xdr:spPr>
        <a:xfrm flipV="1">
          <a:off x="7861300" y="6194374"/>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126086</xdr:rowOff>
    </xdr:from>
    <xdr:to>
      <xdr:col>41</xdr:col>
      <xdr:colOff>50800</xdr:colOff>
      <xdr:row>36</xdr:row>
      <xdr:rowOff>163792</xdr:rowOff>
    </xdr:to>
    <xdr:cxnSp macro="">
      <xdr:nvCxnSpPr>
        <xdr:cNvPr id="293" name="直線コネクタ 292"/>
        <xdr:cNvCxnSpPr/>
      </xdr:nvCxnSpPr>
      <xdr:spPr>
        <a:xfrm>
          <a:off x="6972300" y="6298286"/>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47333</xdr:rowOff>
    </xdr:from>
    <xdr:to>
      <xdr:col>55</xdr:col>
      <xdr:colOff>50800</xdr:colOff>
      <xdr:row>35</xdr:row>
      <xdr:rowOff>148933</xdr:rowOff>
    </xdr:to>
    <xdr:sp macro="" textlink="">
      <xdr:nvSpPr>
        <xdr:cNvPr id="303" name="楕円 302"/>
        <xdr:cNvSpPr/>
      </xdr:nvSpPr>
      <xdr:spPr>
        <a:xfrm>
          <a:off x="10426700" y="60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70210</xdr:rowOff>
    </xdr:from>
    <xdr:ext cx="534377" cy="259045"/>
    <xdr:sp macro="" textlink="">
      <xdr:nvSpPr>
        <xdr:cNvPr id="304" name="補助費等該当値テキスト"/>
        <xdr:cNvSpPr txBox="1"/>
      </xdr:nvSpPr>
      <xdr:spPr>
        <a:xfrm>
          <a:off x="10528300" y="58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120967</xdr:rowOff>
    </xdr:from>
    <xdr:to>
      <xdr:col>50</xdr:col>
      <xdr:colOff>165100</xdr:colOff>
      <xdr:row>36</xdr:row>
      <xdr:rowOff>51117</xdr:rowOff>
    </xdr:to>
    <xdr:sp macro="" textlink="">
      <xdr:nvSpPr>
        <xdr:cNvPr id="305" name="楕円 304"/>
        <xdr:cNvSpPr/>
      </xdr:nvSpPr>
      <xdr:spPr>
        <a:xfrm>
          <a:off x="9588500" y="61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67644</xdr:rowOff>
    </xdr:from>
    <xdr:ext cx="534377" cy="259045"/>
    <xdr:sp macro="" textlink="">
      <xdr:nvSpPr>
        <xdr:cNvPr id="306" name="テキスト ボックス 305"/>
        <xdr:cNvSpPr txBox="1"/>
      </xdr:nvSpPr>
      <xdr:spPr>
        <a:xfrm>
          <a:off x="9372111" y="58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142824</xdr:rowOff>
    </xdr:from>
    <xdr:to>
      <xdr:col>46</xdr:col>
      <xdr:colOff>38100</xdr:colOff>
      <xdr:row>36</xdr:row>
      <xdr:rowOff>72974</xdr:rowOff>
    </xdr:to>
    <xdr:sp macro="" textlink="">
      <xdr:nvSpPr>
        <xdr:cNvPr id="307" name="楕円 306"/>
        <xdr:cNvSpPr/>
      </xdr:nvSpPr>
      <xdr:spPr>
        <a:xfrm>
          <a:off x="86995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64101</xdr:rowOff>
    </xdr:from>
    <xdr:ext cx="534377" cy="259045"/>
    <xdr:sp macro="" textlink="">
      <xdr:nvSpPr>
        <xdr:cNvPr id="308" name="テキスト ボックス 307"/>
        <xdr:cNvSpPr txBox="1"/>
      </xdr:nvSpPr>
      <xdr:spPr>
        <a:xfrm>
          <a:off x="8483111" y="62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112992</xdr:rowOff>
    </xdr:from>
    <xdr:to>
      <xdr:col>41</xdr:col>
      <xdr:colOff>101600</xdr:colOff>
      <xdr:row>37</xdr:row>
      <xdr:rowOff>43142</xdr:rowOff>
    </xdr:to>
    <xdr:sp macro="" textlink="">
      <xdr:nvSpPr>
        <xdr:cNvPr id="309" name="楕円 308"/>
        <xdr:cNvSpPr/>
      </xdr:nvSpPr>
      <xdr:spPr>
        <a:xfrm>
          <a:off x="7810500" y="62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34269</xdr:rowOff>
    </xdr:from>
    <xdr:ext cx="534377" cy="259045"/>
    <xdr:sp macro="" textlink="">
      <xdr:nvSpPr>
        <xdr:cNvPr id="310" name="テキスト ボックス 309"/>
        <xdr:cNvSpPr txBox="1"/>
      </xdr:nvSpPr>
      <xdr:spPr>
        <a:xfrm>
          <a:off x="7594111" y="6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75286</xdr:rowOff>
    </xdr:from>
    <xdr:to>
      <xdr:col>36</xdr:col>
      <xdr:colOff>165100</xdr:colOff>
      <xdr:row>37</xdr:row>
      <xdr:rowOff>5436</xdr:rowOff>
    </xdr:to>
    <xdr:sp macro="" textlink="">
      <xdr:nvSpPr>
        <xdr:cNvPr id="311" name="楕円 310"/>
        <xdr:cNvSpPr/>
      </xdr:nvSpPr>
      <xdr:spPr>
        <a:xfrm>
          <a:off x="6921500" y="62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168013</xdr:rowOff>
    </xdr:from>
    <xdr:ext cx="534377" cy="259045"/>
    <xdr:sp macro="" textlink="">
      <xdr:nvSpPr>
        <xdr:cNvPr id="312" name="テキスト ボックス 311"/>
        <xdr:cNvSpPr txBox="1"/>
      </xdr:nvSpPr>
      <xdr:spPr>
        <a:xfrm>
          <a:off x="6705111" y="63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91147</xdr:rowOff>
    </xdr:from>
    <xdr:to>
      <xdr:col>55</xdr:col>
      <xdr:colOff>0</xdr:colOff>
      <xdr:row>58</xdr:row>
      <xdr:rowOff>105280</xdr:rowOff>
    </xdr:to>
    <xdr:cxnSp macro="">
      <xdr:nvCxnSpPr>
        <xdr:cNvPr id="341" name="直線コネクタ 340"/>
        <xdr:cNvCxnSpPr/>
      </xdr:nvCxnSpPr>
      <xdr:spPr>
        <a:xfrm>
          <a:off x="9639300" y="10035247"/>
          <a:ext cx="8382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140165</xdr:rowOff>
    </xdr:from>
    <xdr:to>
      <xdr:col>50</xdr:col>
      <xdr:colOff>114300</xdr:colOff>
      <xdr:row>58</xdr:row>
      <xdr:rowOff>91147</xdr:rowOff>
    </xdr:to>
    <xdr:cxnSp macro="">
      <xdr:nvCxnSpPr>
        <xdr:cNvPr id="344" name="直線コネクタ 343"/>
        <xdr:cNvCxnSpPr/>
      </xdr:nvCxnSpPr>
      <xdr:spPr>
        <a:xfrm>
          <a:off x="8750300" y="9912815"/>
          <a:ext cx="889000" cy="12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140165</xdr:rowOff>
    </xdr:from>
    <xdr:to>
      <xdr:col>45</xdr:col>
      <xdr:colOff>177800</xdr:colOff>
      <xdr:row>58</xdr:row>
      <xdr:rowOff>90974</xdr:rowOff>
    </xdr:to>
    <xdr:cxnSp macro="">
      <xdr:nvCxnSpPr>
        <xdr:cNvPr id="347" name="直線コネクタ 346"/>
        <xdr:cNvCxnSpPr/>
      </xdr:nvCxnSpPr>
      <xdr:spPr>
        <a:xfrm flipV="1">
          <a:off x="7861300" y="9912815"/>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71509</xdr:rowOff>
    </xdr:from>
    <xdr:to>
      <xdr:col>41</xdr:col>
      <xdr:colOff>50800</xdr:colOff>
      <xdr:row>58</xdr:row>
      <xdr:rowOff>90974</xdr:rowOff>
    </xdr:to>
    <xdr:cxnSp macro="">
      <xdr:nvCxnSpPr>
        <xdr:cNvPr id="350" name="直線コネクタ 349"/>
        <xdr:cNvCxnSpPr/>
      </xdr:nvCxnSpPr>
      <xdr:spPr>
        <a:xfrm>
          <a:off x="6972300" y="10015609"/>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54480</xdr:rowOff>
    </xdr:from>
    <xdr:to>
      <xdr:col>55</xdr:col>
      <xdr:colOff>50800</xdr:colOff>
      <xdr:row>58</xdr:row>
      <xdr:rowOff>156080</xdr:rowOff>
    </xdr:to>
    <xdr:sp macro="" textlink="">
      <xdr:nvSpPr>
        <xdr:cNvPr id="360" name="楕円 359"/>
        <xdr:cNvSpPr/>
      </xdr:nvSpPr>
      <xdr:spPr>
        <a:xfrm>
          <a:off x="10426700" y="99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13857</xdr:rowOff>
    </xdr:from>
    <xdr:ext cx="534377" cy="259045"/>
    <xdr:sp macro="" textlink="">
      <xdr:nvSpPr>
        <xdr:cNvPr id="361" name="普通建設事業費該当値テキスト"/>
        <xdr:cNvSpPr txBox="1"/>
      </xdr:nvSpPr>
      <xdr:spPr>
        <a:xfrm>
          <a:off x="10528300" y="97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40347</xdr:rowOff>
    </xdr:from>
    <xdr:to>
      <xdr:col>50</xdr:col>
      <xdr:colOff>165100</xdr:colOff>
      <xdr:row>58</xdr:row>
      <xdr:rowOff>141947</xdr:rowOff>
    </xdr:to>
    <xdr:sp macro="" textlink="">
      <xdr:nvSpPr>
        <xdr:cNvPr id="362" name="楕円 361"/>
        <xdr:cNvSpPr/>
      </xdr:nvSpPr>
      <xdr:spPr>
        <a:xfrm>
          <a:off x="9588500" y="99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158474</xdr:rowOff>
    </xdr:from>
    <xdr:ext cx="534377" cy="259045"/>
    <xdr:sp macro="" textlink="">
      <xdr:nvSpPr>
        <xdr:cNvPr id="363" name="テキスト ボックス 362"/>
        <xdr:cNvSpPr txBox="1"/>
      </xdr:nvSpPr>
      <xdr:spPr>
        <a:xfrm>
          <a:off x="9372111" y="97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89365</xdr:rowOff>
    </xdr:from>
    <xdr:to>
      <xdr:col>46</xdr:col>
      <xdr:colOff>38100</xdr:colOff>
      <xdr:row>58</xdr:row>
      <xdr:rowOff>19515</xdr:rowOff>
    </xdr:to>
    <xdr:sp macro="" textlink="">
      <xdr:nvSpPr>
        <xdr:cNvPr id="364" name="楕円 363"/>
        <xdr:cNvSpPr/>
      </xdr:nvSpPr>
      <xdr:spPr>
        <a:xfrm>
          <a:off x="8699500" y="98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36042</xdr:rowOff>
    </xdr:from>
    <xdr:ext cx="599010" cy="259045"/>
    <xdr:sp macro="" textlink="">
      <xdr:nvSpPr>
        <xdr:cNvPr id="365" name="テキスト ボックス 364"/>
        <xdr:cNvSpPr txBox="1"/>
      </xdr:nvSpPr>
      <xdr:spPr>
        <a:xfrm>
          <a:off x="8450795" y="963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40174</xdr:rowOff>
    </xdr:from>
    <xdr:to>
      <xdr:col>41</xdr:col>
      <xdr:colOff>101600</xdr:colOff>
      <xdr:row>58</xdr:row>
      <xdr:rowOff>141774</xdr:rowOff>
    </xdr:to>
    <xdr:sp macro="" textlink="">
      <xdr:nvSpPr>
        <xdr:cNvPr id="366" name="楕円 365"/>
        <xdr:cNvSpPr/>
      </xdr:nvSpPr>
      <xdr:spPr>
        <a:xfrm>
          <a:off x="7810500" y="99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132901</xdr:rowOff>
    </xdr:from>
    <xdr:ext cx="534377" cy="259045"/>
    <xdr:sp macro="" textlink="">
      <xdr:nvSpPr>
        <xdr:cNvPr id="367" name="テキスト ボックス 366"/>
        <xdr:cNvSpPr txBox="1"/>
      </xdr:nvSpPr>
      <xdr:spPr>
        <a:xfrm>
          <a:off x="7594111" y="10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20709</xdr:rowOff>
    </xdr:from>
    <xdr:to>
      <xdr:col>36</xdr:col>
      <xdr:colOff>165100</xdr:colOff>
      <xdr:row>58</xdr:row>
      <xdr:rowOff>122309</xdr:rowOff>
    </xdr:to>
    <xdr:sp macro="" textlink="">
      <xdr:nvSpPr>
        <xdr:cNvPr id="368" name="楕円 367"/>
        <xdr:cNvSpPr/>
      </xdr:nvSpPr>
      <xdr:spPr>
        <a:xfrm>
          <a:off x="6921500" y="9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138836</xdr:rowOff>
    </xdr:from>
    <xdr:ext cx="534377" cy="259045"/>
    <xdr:sp macro="" textlink="">
      <xdr:nvSpPr>
        <xdr:cNvPr id="369" name="テキスト ボックス 368"/>
        <xdr:cNvSpPr txBox="1"/>
      </xdr:nvSpPr>
      <xdr:spPr>
        <a:xfrm>
          <a:off x="6705111" y="974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108857</xdr:rowOff>
    </xdr:from>
    <xdr:to>
      <xdr:col>55</xdr:col>
      <xdr:colOff>0</xdr:colOff>
      <xdr:row>78</xdr:row>
      <xdr:rowOff>117166</xdr:rowOff>
    </xdr:to>
    <xdr:cxnSp macro="">
      <xdr:nvCxnSpPr>
        <xdr:cNvPr id="396" name="直線コネクタ 395"/>
        <xdr:cNvCxnSpPr/>
      </xdr:nvCxnSpPr>
      <xdr:spPr>
        <a:xfrm>
          <a:off x="9639300" y="13481957"/>
          <a:ext cx="8382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90243</xdr:rowOff>
    </xdr:from>
    <xdr:to>
      <xdr:col>50</xdr:col>
      <xdr:colOff>114300</xdr:colOff>
      <xdr:row>78</xdr:row>
      <xdr:rowOff>108857</xdr:rowOff>
    </xdr:to>
    <xdr:cxnSp macro="">
      <xdr:nvCxnSpPr>
        <xdr:cNvPr id="399" name="直線コネクタ 398"/>
        <xdr:cNvCxnSpPr/>
      </xdr:nvCxnSpPr>
      <xdr:spPr>
        <a:xfrm>
          <a:off x="8750300" y="13463343"/>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90243</xdr:rowOff>
    </xdr:from>
    <xdr:to>
      <xdr:col>45</xdr:col>
      <xdr:colOff>177800</xdr:colOff>
      <xdr:row>78</xdr:row>
      <xdr:rowOff>94011</xdr:rowOff>
    </xdr:to>
    <xdr:cxnSp macro="">
      <xdr:nvCxnSpPr>
        <xdr:cNvPr id="402" name="直線コネクタ 401"/>
        <xdr:cNvCxnSpPr/>
      </xdr:nvCxnSpPr>
      <xdr:spPr>
        <a:xfrm flipV="1">
          <a:off x="7861300" y="13463343"/>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66366</xdr:rowOff>
    </xdr:from>
    <xdr:to>
      <xdr:col>55</xdr:col>
      <xdr:colOff>50800</xdr:colOff>
      <xdr:row>78</xdr:row>
      <xdr:rowOff>167966</xdr:rowOff>
    </xdr:to>
    <xdr:sp macro="" textlink="">
      <xdr:nvSpPr>
        <xdr:cNvPr id="412" name="楕円 411"/>
        <xdr:cNvSpPr/>
      </xdr:nvSpPr>
      <xdr:spPr>
        <a:xfrm>
          <a:off x="10426700" y="134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469744" cy="259045"/>
    <xdr:sp macro="" textlink="">
      <xdr:nvSpPr>
        <xdr:cNvPr id="413" name="普通建設事業費 （ うち新規整備　）該当値テキスト"/>
        <xdr:cNvSpPr txBox="1"/>
      </xdr:nvSpPr>
      <xdr:spPr>
        <a:xfrm>
          <a:off x="10528300"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58057</xdr:rowOff>
    </xdr:from>
    <xdr:to>
      <xdr:col>50</xdr:col>
      <xdr:colOff>165100</xdr:colOff>
      <xdr:row>78</xdr:row>
      <xdr:rowOff>159657</xdr:rowOff>
    </xdr:to>
    <xdr:sp macro="" textlink="">
      <xdr:nvSpPr>
        <xdr:cNvPr id="414" name="楕円 413"/>
        <xdr:cNvSpPr/>
      </xdr:nvSpPr>
      <xdr:spPr>
        <a:xfrm>
          <a:off x="9588500" y="1343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150784</xdr:rowOff>
    </xdr:from>
    <xdr:ext cx="534377" cy="259045"/>
    <xdr:sp macro="" textlink="">
      <xdr:nvSpPr>
        <xdr:cNvPr id="415" name="テキスト ボックス 414"/>
        <xdr:cNvSpPr txBox="1"/>
      </xdr:nvSpPr>
      <xdr:spPr>
        <a:xfrm>
          <a:off x="9372111" y="135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39443</xdr:rowOff>
    </xdr:from>
    <xdr:to>
      <xdr:col>46</xdr:col>
      <xdr:colOff>38100</xdr:colOff>
      <xdr:row>78</xdr:row>
      <xdr:rowOff>141043</xdr:rowOff>
    </xdr:to>
    <xdr:sp macro="" textlink="">
      <xdr:nvSpPr>
        <xdr:cNvPr id="416" name="楕円 415"/>
        <xdr:cNvSpPr/>
      </xdr:nvSpPr>
      <xdr:spPr>
        <a:xfrm>
          <a:off x="8699500" y="134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157570</xdr:rowOff>
    </xdr:from>
    <xdr:ext cx="534377" cy="259045"/>
    <xdr:sp macro="" textlink="">
      <xdr:nvSpPr>
        <xdr:cNvPr id="417" name="テキスト ボックス 416"/>
        <xdr:cNvSpPr txBox="1"/>
      </xdr:nvSpPr>
      <xdr:spPr>
        <a:xfrm>
          <a:off x="8483111" y="131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43211</xdr:rowOff>
    </xdr:from>
    <xdr:to>
      <xdr:col>41</xdr:col>
      <xdr:colOff>101600</xdr:colOff>
      <xdr:row>78</xdr:row>
      <xdr:rowOff>144811</xdr:rowOff>
    </xdr:to>
    <xdr:sp macro="" textlink="">
      <xdr:nvSpPr>
        <xdr:cNvPr id="418" name="楕円 417"/>
        <xdr:cNvSpPr/>
      </xdr:nvSpPr>
      <xdr:spPr>
        <a:xfrm>
          <a:off x="7810500" y="134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135938</xdr:rowOff>
    </xdr:from>
    <xdr:ext cx="534377" cy="259045"/>
    <xdr:sp macro="" textlink="">
      <xdr:nvSpPr>
        <xdr:cNvPr id="419" name="テキスト ボックス 418"/>
        <xdr:cNvSpPr txBox="1"/>
      </xdr:nvSpPr>
      <xdr:spPr>
        <a:xfrm>
          <a:off x="7594111" y="135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21923</xdr:rowOff>
    </xdr:from>
    <xdr:to>
      <xdr:col>54</xdr:col>
      <xdr:colOff>189865</xdr:colOff>
      <xdr:row>99</xdr:row>
      <xdr:rowOff>87219</xdr:rowOff>
    </xdr:to>
    <xdr:cxnSp macro="">
      <xdr:nvCxnSpPr>
        <xdr:cNvPr id="445" name="直線コネクタ 444"/>
        <xdr:cNvCxnSpPr/>
      </xdr:nvCxnSpPr>
      <xdr:spPr>
        <a:xfrm flipV="1">
          <a:off x="10475595" y="15795323"/>
          <a:ext cx="1270" cy="1265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91046</xdr:rowOff>
    </xdr:from>
    <xdr:ext cx="378565" cy="259045"/>
    <xdr:sp macro="" textlink="">
      <xdr:nvSpPr>
        <xdr:cNvPr id="446" name="普通建設事業費 （ うち更新整備　）最小値テキスト"/>
        <xdr:cNvSpPr txBox="1"/>
      </xdr:nvSpPr>
      <xdr:spPr>
        <a:xfrm>
          <a:off x="10528300" y="170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87219</xdr:rowOff>
    </xdr:from>
    <xdr:to>
      <xdr:col>55</xdr:col>
      <xdr:colOff>88900</xdr:colOff>
      <xdr:row>99</xdr:row>
      <xdr:rowOff>87219</xdr:rowOff>
    </xdr:to>
    <xdr:cxnSp macro="">
      <xdr:nvCxnSpPr>
        <xdr:cNvPr id="447" name="直線コネクタ 446"/>
        <xdr:cNvCxnSpPr/>
      </xdr:nvCxnSpPr>
      <xdr:spPr>
        <a:xfrm>
          <a:off x="10388600" y="1706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140050</xdr:rowOff>
    </xdr:from>
    <xdr:ext cx="534377" cy="259045"/>
    <xdr:sp macro="" textlink="">
      <xdr:nvSpPr>
        <xdr:cNvPr id="448" name="普通建設事業費 （ うち更新整備　）最大値テキスト"/>
        <xdr:cNvSpPr txBox="1"/>
      </xdr:nvSpPr>
      <xdr:spPr>
        <a:xfrm>
          <a:off x="10528300" y="155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21923</xdr:rowOff>
    </xdr:from>
    <xdr:to>
      <xdr:col>55</xdr:col>
      <xdr:colOff>88900</xdr:colOff>
      <xdr:row>92</xdr:row>
      <xdr:rowOff>21923</xdr:rowOff>
    </xdr:to>
    <xdr:cxnSp macro="">
      <xdr:nvCxnSpPr>
        <xdr:cNvPr id="449" name="直線コネクタ 448"/>
        <xdr:cNvCxnSpPr/>
      </xdr:nvCxnSpPr>
      <xdr:spPr>
        <a:xfrm>
          <a:off x="10388600" y="157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93735</xdr:rowOff>
    </xdr:from>
    <xdr:to>
      <xdr:col>55</xdr:col>
      <xdr:colOff>0</xdr:colOff>
      <xdr:row>96</xdr:row>
      <xdr:rowOff>38267</xdr:rowOff>
    </xdr:to>
    <xdr:cxnSp macro="">
      <xdr:nvCxnSpPr>
        <xdr:cNvPr id="450" name="直線コネクタ 449"/>
        <xdr:cNvCxnSpPr/>
      </xdr:nvCxnSpPr>
      <xdr:spPr>
        <a:xfrm>
          <a:off x="9639300" y="16381485"/>
          <a:ext cx="838200" cy="1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90578</xdr:rowOff>
    </xdr:from>
    <xdr:ext cx="534377" cy="259045"/>
    <xdr:sp macro="" textlink="">
      <xdr:nvSpPr>
        <xdr:cNvPr id="451" name="普通建設事業費 （ うち更新整備　）平均値テキスト"/>
        <xdr:cNvSpPr txBox="1"/>
      </xdr:nvSpPr>
      <xdr:spPr>
        <a:xfrm>
          <a:off x="10528300" y="1654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112151</xdr:rowOff>
    </xdr:from>
    <xdr:to>
      <xdr:col>55</xdr:col>
      <xdr:colOff>50800</xdr:colOff>
      <xdr:row>97</xdr:row>
      <xdr:rowOff>42301</xdr:rowOff>
    </xdr:to>
    <xdr:sp macro="" textlink="">
      <xdr:nvSpPr>
        <xdr:cNvPr id="452" name="フローチャート: 判断 451"/>
        <xdr:cNvSpPr/>
      </xdr:nvSpPr>
      <xdr:spPr>
        <a:xfrm>
          <a:off x="104267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68540</xdr:rowOff>
    </xdr:from>
    <xdr:to>
      <xdr:col>50</xdr:col>
      <xdr:colOff>114300</xdr:colOff>
      <xdr:row>95</xdr:row>
      <xdr:rowOff>93735</xdr:rowOff>
    </xdr:to>
    <xdr:cxnSp macro="">
      <xdr:nvCxnSpPr>
        <xdr:cNvPr id="453" name="直線コネクタ 452"/>
        <xdr:cNvCxnSpPr/>
      </xdr:nvCxnSpPr>
      <xdr:spPr>
        <a:xfrm>
          <a:off x="8750300" y="15499040"/>
          <a:ext cx="889000" cy="8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96673</xdr:rowOff>
    </xdr:from>
    <xdr:to>
      <xdr:col>50</xdr:col>
      <xdr:colOff>165100</xdr:colOff>
      <xdr:row>97</xdr:row>
      <xdr:rowOff>26823</xdr:rowOff>
    </xdr:to>
    <xdr:sp macro="" textlink="">
      <xdr:nvSpPr>
        <xdr:cNvPr id="454" name="フローチャート: 判断 453"/>
        <xdr:cNvSpPr/>
      </xdr:nvSpPr>
      <xdr:spPr>
        <a:xfrm>
          <a:off x="9588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17950</xdr:rowOff>
    </xdr:from>
    <xdr:ext cx="534377" cy="259045"/>
    <xdr:sp macro="" textlink="">
      <xdr:nvSpPr>
        <xdr:cNvPr id="455" name="テキスト ボックス 454"/>
        <xdr:cNvSpPr txBox="1"/>
      </xdr:nvSpPr>
      <xdr:spPr>
        <a:xfrm>
          <a:off x="9372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68540</xdr:rowOff>
    </xdr:from>
    <xdr:to>
      <xdr:col>45</xdr:col>
      <xdr:colOff>177800</xdr:colOff>
      <xdr:row>96</xdr:row>
      <xdr:rowOff>95188</xdr:rowOff>
    </xdr:to>
    <xdr:cxnSp macro="">
      <xdr:nvCxnSpPr>
        <xdr:cNvPr id="456" name="直線コネクタ 455"/>
        <xdr:cNvCxnSpPr/>
      </xdr:nvCxnSpPr>
      <xdr:spPr>
        <a:xfrm flipV="1">
          <a:off x="7861300" y="15499040"/>
          <a:ext cx="889000" cy="10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7" name="フローチャート: 判断 456"/>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92653</xdr:rowOff>
    </xdr:from>
    <xdr:ext cx="534377" cy="259045"/>
    <xdr:sp macro="" textlink="">
      <xdr:nvSpPr>
        <xdr:cNvPr id="458" name="テキスト ボックス 457"/>
        <xdr:cNvSpPr txBox="1"/>
      </xdr:nvSpPr>
      <xdr:spPr>
        <a:xfrm>
          <a:off x="8483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59" name="フローチャート: 判断 458"/>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0" name="テキスト ボックス 459"/>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158917</xdr:rowOff>
    </xdr:from>
    <xdr:to>
      <xdr:col>55</xdr:col>
      <xdr:colOff>50800</xdr:colOff>
      <xdr:row>96</xdr:row>
      <xdr:rowOff>89067</xdr:rowOff>
    </xdr:to>
    <xdr:sp macro="" textlink="">
      <xdr:nvSpPr>
        <xdr:cNvPr id="466" name="楕円 465"/>
        <xdr:cNvSpPr/>
      </xdr:nvSpPr>
      <xdr:spPr>
        <a:xfrm>
          <a:off x="10426700" y="164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10344</xdr:rowOff>
    </xdr:from>
    <xdr:ext cx="534377" cy="259045"/>
    <xdr:sp macro="" textlink="">
      <xdr:nvSpPr>
        <xdr:cNvPr id="467" name="普通建設事業費 （ うち更新整備　）該当値テキスト"/>
        <xdr:cNvSpPr txBox="1"/>
      </xdr:nvSpPr>
      <xdr:spPr>
        <a:xfrm>
          <a:off x="10528300" y="162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42935</xdr:rowOff>
    </xdr:from>
    <xdr:to>
      <xdr:col>50</xdr:col>
      <xdr:colOff>165100</xdr:colOff>
      <xdr:row>95</xdr:row>
      <xdr:rowOff>144535</xdr:rowOff>
    </xdr:to>
    <xdr:sp macro="" textlink="">
      <xdr:nvSpPr>
        <xdr:cNvPr id="468" name="楕円 467"/>
        <xdr:cNvSpPr/>
      </xdr:nvSpPr>
      <xdr:spPr>
        <a:xfrm>
          <a:off x="9588500" y="163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161062</xdr:rowOff>
    </xdr:from>
    <xdr:ext cx="534377" cy="259045"/>
    <xdr:sp macro="" textlink="">
      <xdr:nvSpPr>
        <xdr:cNvPr id="469" name="テキスト ボックス 468"/>
        <xdr:cNvSpPr txBox="1"/>
      </xdr:nvSpPr>
      <xdr:spPr>
        <a:xfrm>
          <a:off x="9372111" y="161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17740</xdr:rowOff>
    </xdr:from>
    <xdr:to>
      <xdr:col>46</xdr:col>
      <xdr:colOff>38100</xdr:colOff>
      <xdr:row>90</xdr:row>
      <xdr:rowOff>119340</xdr:rowOff>
    </xdr:to>
    <xdr:sp macro="" textlink="">
      <xdr:nvSpPr>
        <xdr:cNvPr id="470" name="楕円 469"/>
        <xdr:cNvSpPr/>
      </xdr:nvSpPr>
      <xdr:spPr>
        <a:xfrm>
          <a:off x="8699500" y="154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135867</xdr:rowOff>
    </xdr:from>
    <xdr:ext cx="534377" cy="259045"/>
    <xdr:sp macro="" textlink="">
      <xdr:nvSpPr>
        <xdr:cNvPr id="471" name="テキスト ボックス 470"/>
        <xdr:cNvSpPr txBox="1"/>
      </xdr:nvSpPr>
      <xdr:spPr>
        <a:xfrm>
          <a:off x="8483111" y="152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44388</xdr:rowOff>
    </xdr:from>
    <xdr:to>
      <xdr:col>41</xdr:col>
      <xdr:colOff>101600</xdr:colOff>
      <xdr:row>96</xdr:row>
      <xdr:rowOff>145988</xdr:rowOff>
    </xdr:to>
    <xdr:sp macro="" textlink="">
      <xdr:nvSpPr>
        <xdr:cNvPr id="472" name="楕円 471"/>
        <xdr:cNvSpPr/>
      </xdr:nvSpPr>
      <xdr:spPr>
        <a:xfrm>
          <a:off x="7810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162515</xdr:rowOff>
    </xdr:from>
    <xdr:ext cx="534377" cy="259045"/>
    <xdr:sp macro="" textlink="">
      <xdr:nvSpPr>
        <xdr:cNvPr id="473" name="テキスト ボックス 472"/>
        <xdr:cNvSpPr txBox="1"/>
      </xdr:nvSpPr>
      <xdr:spPr>
        <a:xfrm>
          <a:off x="7594111" y="162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7" name="直線コネクタ 496"/>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8"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500"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501" name="直線コネクタ 500"/>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43511</xdr:rowOff>
    </xdr:from>
    <xdr:to>
      <xdr:col>85</xdr:col>
      <xdr:colOff>127000</xdr:colOff>
      <xdr:row>39</xdr:row>
      <xdr:rowOff>44450</xdr:rowOff>
    </xdr:to>
    <xdr:cxnSp macro="">
      <xdr:nvCxnSpPr>
        <xdr:cNvPr id="502" name="直線コネクタ 501"/>
        <xdr:cNvCxnSpPr/>
      </xdr:nvCxnSpPr>
      <xdr:spPr>
        <a:xfrm flipV="1">
          <a:off x="15481300" y="6730061"/>
          <a:ext cx="8382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3"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4" name="フローチャート: 判断 503"/>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6" name="フローチャート: 判断 505"/>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7" name="テキスト ボックス 506"/>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41516</xdr:rowOff>
    </xdr:from>
    <xdr:to>
      <xdr:col>76</xdr:col>
      <xdr:colOff>114300</xdr:colOff>
      <xdr:row>39</xdr:row>
      <xdr:rowOff>44450</xdr:rowOff>
    </xdr:to>
    <xdr:cxnSp macro="">
      <xdr:nvCxnSpPr>
        <xdr:cNvPr id="508" name="直線コネクタ 507"/>
        <xdr:cNvCxnSpPr/>
      </xdr:nvCxnSpPr>
      <xdr:spPr>
        <a:xfrm>
          <a:off x="13703300" y="672806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9" name="フローチャート: 判断 508"/>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10" name="テキスト ボックス 509"/>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39675</xdr:rowOff>
    </xdr:from>
    <xdr:to>
      <xdr:col>71</xdr:col>
      <xdr:colOff>177800</xdr:colOff>
      <xdr:row>39</xdr:row>
      <xdr:rowOff>41516</xdr:rowOff>
    </xdr:to>
    <xdr:cxnSp macro="">
      <xdr:nvCxnSpPr>
        <xdr:cNvPr id="511" name="直線コネクタ 510"/>
        <xdr:cNvCxnSpPr/>
      </xdr:nvCxnSpPr>
      <xdr:spPr>
        <a:xfrm>
          <a:off x="12814300" y="6726225"/>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2" name="フローチャート: 判断 511"/>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3" name="テキスト ボックス 512"/>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4" name="フローチャート: 判断 513"/>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5" name="テキスト ボックス 514"/>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164161</xdr:rowOff>
    </xdr:from>
    <xdr:to>
      <xdr:col>85</xdr:col>
      <xdr:colOff>177800</xdr:colOff>
      <xdr:row>39</xdr:row>
      <xdr:rowOff>94311</xdr:rowOff>
    </xdr:to>
    <xdr:sp macro="" textlink="">
      <xdr:nvSpPr>
        <xdr:cNvPr id="521" name="楕円 520"/>
        <xdr:cNvSpPr/>
      </xdr:nvSpPr>
      <xdr:spPr>
        <a:xfrm>
          <a:off x="162687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13932" cy="259045"/>
    <xdr:sp macro="" textlink="">
      <xdr:nvSpPr>
        <xdr:cNvPr id="522" name="災害復旧事業費該当値テキスト"/>
        <xdr:cNvSpPr txBox="1"/>
      </xdr:nvSpPr>
      <xdr:spPr>
        <a:xfrm>
          <a:off x="16370300" y="6642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3" name="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4" name="テキスト ボックス 52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5" name="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6" name="テキスト ボックス 52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162166</xdr:rowOff>
    </xdr:from>
    <xdr:to>
      <xdr:col>72</xdr:col>
      <xdr:colOff>38100</xdr:colOff>
      <xdr:row>39</xdr:row>
      <xdr:rowOff>92316</xdr:rowOff>
    </xdr:to>
    <xdr:sp macro="" textlink="">
      <xdr:nvSpPr>
        <xdr:cNvPr id="527" name="楕円 526"/>
        <xdr:cNvSpPr/>
      </xdr:nvSpPr>
      <xdr:spPr>
        <a:xfrm>
          <a:off x="13652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83443</xdr:rowOff>
    </xdr:from>
    <xdr:ext cx="378565" cy="259045"/>
    <xdr:sp macro="" textlink="">
      <xdr:nvSpPr>
        <xdr:cNvPr id="528" name="テキスト ボックス 527"/>
        <xdr:cNvSpPr txBox="1"/>
      </xdr:nvSpPr>
      <xdr:spPr>
        <a:xfrm>
          <a:off x="13514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160325</xdr:rowOff>
    </xdr:from>
    <xdr:to>
      <xdr:col>67</xdr:col>
      <xdr:colOff>101600</xdr:colOff>
      <xdr:row>39</xdr:row>
      <xdr:rowOff>90475</xdr:rowOff>
    </xdr:to>
    <xdr:sp macro="" textlink="">
      <xdr:nvSpPr>
        <xdr:cNvPr id="529" name="楕円 528"/>
        <xdr:cNvSpPr/>
      </xdr:nvSpPr>
      <xdr:spPr>
        <a:xfrm>
          <a:off x="12763500" y="66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81602</xdr:rowOff>
    </xdr:from>
    <xdr:ext cx="378565" cy="259045"/>
    <xdr:sp macro="" textlink="">
      <xdr:nvSpPr>
        <xdr:cNvPr id="530" name="テキスト ボックス 529"/>
        <xdr:cNvSpPr txBox="1"/>
      </xdr:nvSpPr>
      <xdr:spPr>
        <a:xfrm>
          <a:off x="12625017" y="67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6" name="テキスト ボックス 55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3" name="テキスト ボックス 57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9" name="テキスト ボックス 59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3" name="直線コネクタ 602"/>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4"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5" name="直線コネクタ 604"/>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6"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7" name="直線コネクタ 606"/>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14960</xdr:rowOff>
    </xdr:from>
    <xdr:to>
      <xdr:col>85</xdr:col>
      <xdr:colOff>127000</xdr:colOff>
      <xdr:row>77</xdr:row>
      <xdr:rowOff>15405</xdr:rowOff>
    </xdr:to>
    <xdr:cxnSp macro="">
      <xdr:nvCxnSpPr>
        <xdr:cNvPr id="608" name="直線コネクタ 607"/>
        <xdr:cNvCxnSpPr/>
      </xdr:nvCxnSpPr>
      <xdr:spPr>
        <a:xfrm>
          <a:off x="15481300" y="13216610"/>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9"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10" name="フローチャート: 判断 609"/>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14960</xdr:rowOff>
    </xdr:from>
    <xdr:to>
      <xdr:col>81</xdr:col>
      <xdr:colOff>50800</xdr:colOff>
      <xdr:row>77</xdr:row>
      <xdr:rowOff>41224</xdr:rowOff>
    </xdr:to>
    <xdr:cxnSp macro="">
      <xdr:nvCxnSpPr>
        <xdr:cNvPr id="611" name="直線コネクタ 610"/>
        <xdr:cNvCxnSpPr/>
      </xdr:nvCxnSpPr>
      <xdr:spPr>
        <a:xfrm flipV="1">
          <a:off x="14592300" y="13216610"/>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2" name="フローチャート: 判断 611"/>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3" name="テキスト ボックス 612"/>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41224</xdr:rowOff>
    </xdr:from>
    <xdr:to>
      <xdr:col>76</xdr:col>
      <xdr:colOff>114300</xdr:colOff>
      <xdr:row>77</xdr:row>
      <xdr:rowOff>51512</xdr:rowOff>
    </xdr:to>
    <xdr:cxnSp macro="">
      <xdr:nvCxnSpPr>
        <xdr:cNvPr id="614" name="直線コネクタ 613"/>
        <xdr:cNvCxnSpPr/>
      </xdr:nvCxnSpPr>
      <xdr:spPr>
        <a:xfrm flipV="1">
          <a:off x="13703300" y="1324287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5" name="フローチャート: 判断 614"/>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6" name="テキスト ボックス 615"/>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47777</xdr:rowOff>
    </xdr:from>
    <xdr:to>
      <xdr:col>71</xdr:col>
      <xdr:colOff>177800</xdr:colOff>
      <xdr:row>77</xdr:row>
      <xdr:rowOff>51512</xdr:rowOff>
    </xdr:to>
    <xdr:cxnSp macro="">
      <xdr:nvCxnSpPr>
        <xdr:cNvPr id="617" name="直線コネクタ 616"/>
        <xdr:cNvCxnSpPr/>
      </xdr:nvCxnSpPr>
      <xdr:spPr>
        <a:xfrm>
          <a:off x="12814300" y="13249427"/>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8" name="フローチャート: 判断 617"/>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9" name="テキスト ボックス 618"/>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0" name="フローチャート: 判断 619"/>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1" name="テキスト ボックス 620"/>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136055</xdr:rowOff>
    </xdr:from>
    <xdr:to>
      <xdr:col>85</xdr:col>
      <xdr:colOff>177800</xdr:colOff>
      <xdr:row>77</xdr:row>
      <xdr:rowOff>66205</xdr:rowOff>
    </xdr:to>
    <xdr:sp macro="" textlink="">
      <xdr:nvSpPr>
        <xdr:cNvPr id="627" name="楕円 626"/>
        <xdr:cNvSpPr/>
      </xdr:nvSpPr>
      <xdr:spPr>
        <a:xfrm>
          <a:off x="16268700" y="131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114482</xdr:rowOff>
    </xdr:from>
    <xdr:ext cx="534377" cy="259045"/>
    <xdr:sp macro="" textlink="">
      <xdr:nvSpPr>
        <xdr:cNvPr id="628" name="公債費該当値テキスト"/>
        <xdr:cNvSpPr txBox="1"/>
      </xdr:nvSpPr>
      <xdr:spPr>
        <a:xfrm>
          <a:off x="16370300" y="1314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135610</xdr:rowOff>
    </xdr:from>
    <xdr:to>
      <xdr:col>81</xdr:col>
      <xdr:colOff>101600</xdr:colOff>
      <xdr:row>77</xdr:row>
      <xdr:rowOff>65760</xdr:rowOff>
    </xdr:to>
    <xdr:sp macro="" textlink="">
      <xdr:nvSpPr>
        <xdr:cNvPr id="629" name="楕円 628"/>
        <xdr:cNvSpPr/>
      </xdr:nvSpPr>
      <xdr:spPr>
        <a:xfrm>
          <a:off x="15430500" y="131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56887</xdr:rowOff>
    </xdr:from>
    <xdr:ext cx="534377" cy="259045"/>
    <xdr:sp macro="" textlink="">
      <xdr:nvSpPr>
        <xdr:cNvPr id="630" name="テキスト ボックス 629"/>
        <xdr:cNvSpPr txBox="1"/>
      </xdr:nvSpPr>
      <xdr:spPr>
        <a:xfrm>
          <a:off x="15214111" y="132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161874</xdr:rowOff>
    </xdr:from>
    <xdr:to>
      <xdr:col>76</xdr:col>
      <xdr:colOff>165100</xdr:colOff>
      <xdr:row>77</xdr:row>
      <xdr:rowOff>92024</xdr:rowOff>
    </xdr:to>
    <xdr:sp macro="" textlink="">
      <xdr:nvSpPr>
        <xdr:cNvPr id="631" name="楕円 630"/>
        <xdr:cNvSpPr/>
      </xdr:nvSpPr>
      <xdr:spPr>
        <a:xfrm>
          <a:off x="14541500" y="131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83151</xdr:rowOff>
    </xdr:from>
    <xdr:ext cx="534377" cy="259045"/>
    <xdr:sp macro="" textlink="">
      <xdr:nvSpPr>
        <xdr:cNvPr id="632" name="テキスト ボックス 631"/>
        <xdr:cNvSpPr txBox="1"/>
      </xdr:nvSpPr>
      <xdr:spPr>
        <a:xfrm>
          <a:off x="14325111" y="132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712</xdr:rowOff>
    </xdr:from>
    <xdr:to>
      <xdr:col>72</xdr:col>
      <xdr:colOff>38100</xdr:colOff>
      <xdr:row>77</xdr:row>
      <xdr:rowOff>102312</xdr:rowOff>
    </xdr:to>
    <xdr:sp macro="" textlink="">
      <xdr:nvSpPr>
        <xdr:cNvPr id="633" name="楕円 632"/>
        <xdr:cNvSpPr/>
      </xdr:nvSpPr>
      <xdr:spPr>
        <a:xfrm>
          <a:off x="13652500" y="132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93439</xdr:rowOff>
    </xdr:from>
    <xdr:ext cx="534377" cy="259045"/>
    <xdr:sp macro="" textlink="">
      <xdr:nvSpPr>
        <xdr:cNvPr id="634" name="テキスト ボックス 633"/>
        <xdr:cNvSpPr txBox="1"/>
      </xdr:nvSpPr>
      <xdr:spPr>
        <a:xfrm>
          <a:off x="13436111" y="132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168427</xdr:rowOff>
    </xdr:from>
    <xdr:to>
      <xdr:col>67</xdr:col>
      <xdr:colOff>101600</xdr:colOff>
      <xdr:row>77</xdr:row>
      <xdr:rowOff>98577</xdr:rowOff>
    </xdr:to>
    <xdr:sp macro="" textlink="">
      <xdr:nvSpPr>
        <xdr:cNvPr id="635" name="楕円 634"/>
        <xdr:cNvSpPr/>
      </xdr:nvSpPr>
      <xdr:spPr>
        <a:xfrm>
          <a:off x="12763500" y="131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89704</xdr:rowOff>
    </xdr:from>
    <xdr:ext cx="534377" cy="259045"/>
    <xdr:sp macro="" textlink="">
      <xdr:nvSpPr>
        <xdr:cNvPr id="636" name="テキスト ボックス 635"/>
        <xdr:cNvSpPr txBox="1"/>
      </xdr:nvSpPr>
      <xdr:spPr>
        <a:xfrm>
          <a:off x="12547111" y="132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8" name="直線コネクタ 657"/>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9"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60" name="直線コネクタ 659"/>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61"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2" name="直線コネクタ 661"/>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155378</xdr:rowOff>
    </xdr:from>
    <xdr:to>
      <xdr:col>85</xdr:col>
      <xdr:colOff>127000</xdr:colOff>
      <xdr:row>98</xdr:row>
      <xdr:rowOff>15635</xdr:rowOff>
    </xdr:to>
    <xdr:cxnSp macro="">
      <xdr:nvCxnSpPr>
        <xdr:cNvPr id="663" name="直線コネクタ 662"/>
        <xdr:cNvCxnSpPr/>
      </xdr:nvCxnSpPr>
      <xdr:spPr>
        <a:xfrm>
          <a:off x="15481300" y="16786028"/>
          <a:ext cx="8382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4"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5" name="フローチャート: 判断 664"/>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155378</xdr:rowOff>
    </xdr:from>
    <xdr:to>
      <xdr:col>81</xdr:col>
      <xdr:colOff>50800</xdr:colOff>
      <xdr:row>98</xdr:row>
      <xdr:rowOff>73378</xdr:rowOff>
    </xdr:to>
    <xdr:cxnSp macro="">
      <xdr:nvCxnSpPr>
        <xdr:cNvPr id="666" name="直線コネクタ 665"/>
        <xdr:cNvCxnSpPr/>
      </xdr:nvCxnSpPr>
      <xdr:spPr>
        <a:xfrm flipV="1">
          <a:off x="14592300" y="16786028"/>
          <a:ext cx="889000" cy="8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7" name="フローチャート: 判断 666"/>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8" name="テキスト ボックス 667"/>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73378</xdr:rowOff>
    </xdr:from>
    <xdr:to>
      <xdr:col>76</xdr:col>
      <xdr:colOff>114300</xdr:colOff>
      <xdr:row>98</xdr:row>
      <xdr:rowOff>105972</xdr:rowOff>
    </xdr:to>
    <xdr:cxnSp macro="">
      <xdr:nvCxnSpPr>
        <xdr:cNvPr id="669" name="直線コネクタ 668"/>
        <xdr:cNvCxnSpPr/>
      </xdr:nvCxnSpPr>
      <xdr:spPr>
        <a:xfrm flipV="1">
          <a:off x="13703300" y="16875478"/>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70" name="フローチャート: 判断 669"/>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71" name="テキスト ボックス 670"/>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73895</xdr:rowOff>
    </xdr:from>
    <xdr:to>
      <xdr:col>71</xdr:col>
      <xdr:colOff>177800</xdr:colOff>
      <xdr:row>98</xdr:row>
      <xdr:rowOff>105972</xdr:rowOff>
    </xdr:to>
    <xdr:cxnSp macro="">
      <xdr:nvCxnSpPr>
        <xdr:cNvPr id="672" name="直線コネクタ 671"/>
        <xdr:cNvCxnSpPr/>
      </xdr:nvCxnSpPr>
      <xdr:spPr>
        <a:xfrm>
          <a:off x="12814300" y="16875995"/>
          <a:ext cx="889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3" name="フローチャート: 判断 672"/>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4" name="テキスト ボックス 673"/>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5" name="フローチャート: 判断 674"/>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6" name="テキスト ボックス 675"/>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136285</xdr:rowOff>
    </xdr:from>
    <xdr:to>
      <xdr:col>85</xdr:col>
      <xdr:colOff>177800</xdr:colOff>
      <xdr:row>98</xdr:row>
      <xdr:rowOff>66435</xdr:rowOff>
    </xdr:to>
    <xdr:sp macro="" textlink="">
      <xdr:nvSpPr>
        <xdr:cNvPr id="682" name="楕円 681"/>
        <xdr:cNvSpPr/>
      </xdr:nvSpPr>
      <xdr:spPr>
        <a:xfrm>
          <a:off x="16268700" y="167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95662</xdr:rowOff>
    </xdr:from>
    <xdr:ext cx="534377" cy="259045"/>
    <xdr:sp macro="" textlink="">
      <xdr:nvSpPr>
        <xdr:cNvPr id="683" name="積立金該当値テキスト"/>
        <xdr:cNvSpPr txBox="1"/>
      </xdr:nvSpPr>
      <xdr:spPr>
        <a:xfrm>
          <a:off x="16370300" y="165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104578</xdr:rowOff>
    </xdr:from>
    <xdr:to>
      <xdr:col>81</xdr:col>
      <xdr:colOff>101600</xdr:colOff>
      <xdr:row>98</xdr:row>
      <xdr:rowOff>34728</xdr:rowOff>
    </xdr:to>
    <xdr:sp macro="" textlink="">
      <xdr:nvSpPr>
        <xdr:cNvPr id="684" name="楕円 683"/>
        <xdr:cNvSpPr/>
      </xdr:nvSpPr>
      <xdr:spPr>
        <a:xfrm>
          <a:off x="15430500" y="167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51255</xdr:rowOff>
    </xdr:from>
    <xdr:ext cx="534377" cy="259045"/>
    <xdr:sp macro="" textlink="">
      <xdr:nvSpPr>
        <xdr:cNvPr id="685" name="テキスト ボックス 684"/>
        <xdr:cNvSpPr txBox="1"/>
      </xdr:nvSpPr>
      <xdr:spPr>
        <a:xfrm>
          <a:off x="15214111" y="165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22578</xdr:rowOff>
    </xdr:from>
    <xdr:to>
      <xdr:col>76</xdr:col>
      <xdr:colOff>165100</xdr:colOff>
      <xdr:row>98</xdr:row>
      <xdr:rowOff>124178</xdr:rowOff>
    </xdr:to>
    <xdr:sp macro="" textlink="">
      <xdr:nvSpPr>
        <xdr:cNvPr id="686" name="楕円 685"/>
        <xdr:cNvSpPr/>
      </xdr:nvSpPr>
      <xdr:spPr>
        <a:xfrm>
          <a:off x="14541500" y="168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140705</xdr:rowOff>
    </xdr:from>
    <xdr:ext cx="534377" cy="259045"/>
    <xdr:sp macro="" textlink="">
      <xdr:nvSpPr>
        <xdr:cNvPr id="687" name="テキスト ボックス 686"/>
        <xdr:cNvSpPr txBox="1"/>
      </xdr:nvSpPr>
      <xdr:spPr>
        <a:xfrm>
          <a:off x="14325111" y="165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55172</xdr:rowOff>
    </xdr:from>
    <xdr:to>
      <xdr:col>72</xdr:col>
      <xdr:colOff>38100</xdr:colOff>
      <xdr:row>98</xdr:row>
      <xdr:rowOff>156772</xdr:rowOff>
    </xdr:to>
    <xdr:sp macro="" textlink="">
      <xdr:nvSpPr>
        <xdr:cNvPr id="688" name="楕円 687"/>
        <xdr:cNvSpPr/>
      </xdr:nvSpPr>
      <xdr:spPr>
        <a:xfrm>
          <a:off x="13652500" y="168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147899</xdr:rowOff>
    </xdr:from>
    <xdr:ext cx="469744" cy="259045"/>
    <xdr:sp macro="" textlink="">
      <xdr:nvSpPr>
        <xdr:cNvPr id="689" name="テキスト ボックス 688"/>
        <xdr:cNvSpPr txBox="1"/>
      </xdr:nvSpPr>
      <xdr:spPr>
        <a:xfrm>
          <a:off x="13468428" y="1694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23095</xdr:rowOff>
    </xdr:from>
    <xdr:to>
      <xdr:col>67</xdr:col>
      <xdr:colOff>101600</xdr:colOff>
      <xdr:row>98</xdr:row>
      <xdr:rowOff>124695</xdr:rowOff>
    </xdr:to>
    <xdr:sp macro="" textlink="">
      <xdr:nvSpPr>
        <xdr:cNvPr id="690" name="楕円 689"/>
        <xdr:cNvSpPr/>
      </xdr:nvSpPr>
      <xdr:spPr>
        <a:xfrm>
          <a:off x="12763500" y="168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115822</xdr:rowOff>
    </xdr:from>
    <xdr:ext cx="534377" cy="259045"/>
    <xdr:sp macro="" textlink="">
      <xdr:nvSpPr>
        <xdr:cNvPr id="691" name="テキスト ボックス 690"/>
        <xdr:cNvSpPr txBox="1"/>
      </xdr:nvSpPr>
      <xdr:spPr>
        <a:xfrm>
          <a:off x="12547111" y="169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3" name="直線コネクタ 712"/>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6"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7" name="直線コネクタ 716"/>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91420</xdr:rowOff>
    </xdr:from>
    <xdr:to>
      <xdr:col>116</xdr:col>
      <xdr:colOff>63500</xdr:colOff>
      <xdr:row>37</xdr:row>
      <xdr:rowOff>21148</xdr:rowOff>
    </xdr:to>
    <xdr:cxnSp macro="">
      <xdr:nvCxnSpPr>
        <xdr:cNvPr id="718" name="直線コネクタ 717"/>
        <xdr:cNvCxnSpPr/>
      </xdr:nvCxnSpPr>
      <xdr:spPr>
        <a:xfrm flipV="1">
          <a:off x="21323300" y="6092170"/>
          <a:ext cx="838200" cy="27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9"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20" name="フローチャート: 判断 719"/>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19045</xdr:rowOff>
    </xdr:from>
    <xdr:to>
      <xdr:col>111</xdr:col>
      <xdr:colOff>177800</xdr:colOff>
      <xdr:row>37</xdr:row>
      <xdr:rowOff>21148</xdr:rowOff>
    </xdr:to>
    <xdr:cxnSp macro="">
      <xdr:nvCxnSpPr>
        <xdr:cNvPr id="721" name="直線コネクタ 720"/>
        <xdr:cNvCxnSpPr/>
      </xdr:nvCxnSpPr>
      <xdr:spPr>
        <a:xfrm>
          <a:off x="20434300" y="636269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2" name="フローチャート: 判断 721"/>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3" name="テキスト ボックス 722"/>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19045</xdr:rowOff>
    </xdr:from>
    <xdr:to>
      <xdr:col>107</xdr:col>
      <xdr:colOff>50800</xdr:colOff>
      <xdr:row>37</xdr:row>
      <xdr:rowOff>93980</xdr:rowOff>
    </xdr:to>
    <xdr:cxnSp macro="">
      <xdr:nvCxnSpPr>
        <xdr:cNvPr id="724" name="直線コネクタ 723"/>
        <xdr:cNvCxnSpPr/>
      </xdr:nvCxnSpPr>
      <xdr:spPr>
        <a:xfrm flipV="1">
          <a:off x="19545300" y="6362695"/>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5" name="フローチャート: 判断 724"/>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6" name="テキスト ボックス 725"/>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93980</xdr:rowOff>
    </xdr:from>
    <xdr:to>
      <xdr:col>102</xdr:col>
      <xdr:colOff>114300</xdr:colOff>
      <xdr:row>38</xdr:row>
      <xdr:rowOff>14198</xdr:rowOff>
    </xdr:to>
    <xdr:cxnSp macro="">
      <xdr:nvCxnSpPr>
        <xdr:cNvPr id="727" name="直線コネクタ 726"/>
        <xdr:cNvCxnSpPr/>
      </xdr:nvCxnSpPr>
      <xdr:spPr>
        <a:xfrm flipV="1">
          <a:off x="18656300" y="6437630"/>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8" name="フローチャート: 判断 727"/>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9" name="テキスト ボックス 728"/>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30" name="フローチャート: 判断 729"/>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31" name="テキスト ボックス 730"/>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40620</xdr:rowOff>
    </xdr:from>
    <xdr:to>
      <xdr:col>116</xdr:col>
      <xdr:colOff>114300</xdr:colOff>
      <xdr:row>35</xdr:row>
      <xdr:rowOff>142220</xdr:rowOff>
    </xdr:to>
    <xdr:sp macro="" textlink="">
      <xdr:nvSpPr>
        <xdr:cNvPr id="737" name="楕円 736"/>
        <xdr:cNvSpPr/>
      </xdr:nvSpPr>
      <xdr:spPr>
        <a:xfrm>
          <a:off x="22110700" y="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63497</xdr:rowOff>
    </xdr:from>
    <xdr:ext cx="534377" cy="259045"/>
    <xdr:sp macro="" textlink="">
      <xdr:nvSpPr>
        <xdr:cNvPr id="738" name="投資及び出資金該当値テキスト"/>
        <xdr:cNvSpPr txBox="1"/>
      </xdr:nvSpPr>
      <xdr:spPr>
        <a:xfrm>
          <a:off x="22212300" y="58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141798</xdr:rowOff>
    </xdr:from>
    <xdr:to>
      <xdr:col>112</xdr:col>
      <xdr:colOff>38100</xdr:colOff>
      <xdr:row>37</xdr:row>
      <xdr:rowOff>71948</xdr:rowOff>
    </xdr:to>
    <xdr:sp macro="" textlink="">
      <xdr:nvSpPr>
        <xdr:cNvPr id="739" name="楕円 738"/>
        <xdr:cNvSpPr/>
      </xdr:nvSpPr>
      <xdr:spPr>
        <a:xfrm>
          <a:off x="21272500" y="63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88475</xdr:rowOff>
    </xdr:from>
    <xdr:ext cx="469744" cy="259045"/>
    <xdr:sp macro="" textlink="">
      <xdr:nvSpPr>
        <xdr:cNvPr id="740" name="テキスト ボックス 739"/>
        <xdr:cNvSpPr txBox="1"/>
      </xdr:nvSpPr>
      <xdr:spPr>
        <a:xfrm>
          <a:off x="21088428" y="608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139695</xdr:rowOff>
    </xdr:from>
    <xdr:to>
      <xdr:col>107</xdr:col>
      <xdr:colOff>101600</xdr:colOff>
      <xdr:row>37</xdr:row>
      <xdr:rowOff>69845</xdr:rowOff>
    </xdr:to>
    <xdr:sp macro="" textlink="">
      <xdr:nvSpPr>
        <xdr:cNvPr id="741" name="楕円 740"/>
        <xdr:cNvSpPr/>
      </xdr:nvSpPr>
      <xdr:spPr>
        <a:xfrm>
          <a:off x="20383500" y="63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86372</xdr:rowOff>
    </xdr:from>
    <xdr:ext cx="469744" cy="259045"/>
    <xdr:sp macro="" textlink="">
      <xdr:nvSpPr>
        <xdr:cNvPr id="742" name="テキスト ボックス 741"/>
        <xdr:cNvSpPr txBox="1"/>
      </xdr:nvSpPr>
      <xdr:spPr>
        <a:xfrm>
          <a:off x="20199428" y="608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43180</xdr:rowOff>
    </xdr:from>
    <xdr:to>
      <xdr:col>102</xdr:col>
      <xdr:colOff>165100</xdr:colOff>
      <xdr:row>37</xdr:row>
      <xdr:rowOff>144780</xdr:rowOff>
    </xdr:to>
    <xdr:sp macro="" textlink="">
      <xdr:nvSpPr>
        <xdr:cNvPr id="743" name="楕円 742"/>
        <xdr:cNvSpPr/>
      </xdr:nvSpPr>
      <xdr:spPr>
        <a:xfrm>
          <a:off x="19494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161307</xdr:rowOff>
    </xdr:from>
    <xdr:ext cx="469744" cy="259045"/>
    <xdr:sp macro="" textlink="">
      <xdr:nvSpPr>
        <xdr:cNvPr id="744" name="テキスト ボックス 743"/>
        <xdr:cNvSpPr txBox="1"/>
      </xdr:nvSpPr>
      <xdr:spPr>
        <a:xfrm>
          <a:off x="19310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134849</xdr:rowOff>
    </xdr:from>
    <xdr:to>
      <xdr:col>98</xdr:col>
      <xdr:colOff>38100</xdr:colOff>
      <xdr:row>38</xdr:row>
      <xdr:rowOff>64999</xdr:rowOff>
    </xdr:to>
    <xdr:sp macro="" textlink="">
      <xdr:nvSpPr>
        <xdr:cNvPr id="745" name="楕円 744"/>
        <xdr:cNvSpPr/>
      </xdr:nvSpPr>
      <xdr:spPr>
        <a:xfrm>
          <a:off x="18605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81526</xdr:rowOff>
    </xdr:from>
    <xdr:ext cx="469744" cy="259045"/>
    <xdr:sp macro="" textlink="">
      <xdr:nvSpPr>
        <xdr:cNvPr id="746" name="テキスト ボックス 745"/>
        <xdr:cNvSpPr txBox="1"/>
      </xdr:nvSpPr>
      <xdr:spPr>
        <a:xfrm>
          <a:off x="18421428" y="625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70" name="直線コネクタ 769"/>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3"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4" name="直線コネクタ 773"/>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37020</xdr:rowOff>
    </xdr:from>
    <xdr:to>
      <xdr:col>116</xdr:col>
      <xdr:colOff>63500</xdr:colOff>
      <xdr:row>59</xdr:row>
      <xdr:rowOff>38888</xdr:rowOff>
    </xdr:to>
    <xdr:cxnSp macro="">
      <xdr:nvCxnSpPr>
        <xdr:cNvPr id="775" name="直線コネクタ 774"/>
        <xdr:cNvCxnSpPr/>
      </xdr:nvCxnSpPr>
      <xdr:spPr>
        <a:xfrm>
          <a:off x="21323300" y="10152570"/>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6"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7" name="フローチャート: 判断 776"/>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37020</xdr:rowOff>
    </xdr:from>
    <xdr:to>
      <xdr:col>111</xdr:col>
      <xdr:colOff>177800</xdr:colOff>
      <xdr:row>59</xdr:row>
      <xdr:rowOff>37020</xdr:rowOff>
    </xdr:to>
    <xdr:cxnSp macro="">
      <xdr:nvCxnSpPr>
        <xdr:cNvPr id="778" name="直線コネクタ 777"/>
        <xdr:cNvCxnSpPr/>
      </xdr:nvCxnSpPr>
      <xdr:spPr>
        <a:xfrm>
          <a:off x="20434300" y="10152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9" name="フローチャート: 判断 778"/>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80" name="テキスト ボックス 779"/>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35230</xdr:rowOff>
    </xdr:from>
    <xdr:to>
      <xdr:col>107</xdr:col>
      <xdr:colOff>50800</xdr:colOff>
      <xdr:row>59</xdr:row>
      <xdr:rowOff>37020</xdr:rowOff>
    </xdr:to>
    <xdr:cxnSp macro="">
      <xdr:nvCxnSpPr>
        <xdr:cNvPr id="781" name="直線コネクタ 780"/>
        <xdr:cNvCxnSpPr/>
      </xdr:nvCxnSpPr>
      <xdr:spPr>
        <a:xfrm>
          <a:off x="19545300" y="1015078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2" name="フローチャート: 判断 781"/>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3" name="テキスト ボックス 782"/>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35192</xdr:rowOff>
    </xdr:from>
    <xdr:to>
      <xdr:col>102</xdr:col>
      <xdr:colOff>114300</xdr:colOff>
      <xdr:row>59</xdr:row>
      <xdr:rowOff>35230</xdr:rowOff>
    </xdr:to>
    <xdr:cxnSp macro="">
      <xdr:nvCxnSpPr>
        <xdr:cNvPr id="784" name="直線コネクタ 783"/>
        <xdr:cNvCxnSpPr/>
      </xdr:nvCxnSpPr>
      <xdr:spPr>
        <a:xfrm>
          <a:off x="18656300" y="101507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5" name="フローチャート: 判断 78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6" name="テキスト ボックス 78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7" name="フローチャート: 判断 78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8" name="テキスト ボックス 78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159538</xdr:rowOff>
    </xdr:from>
    <xdr:to>
      <xdr:col>116</xdr:col>
      <xdr:colOff>114300</xdr:colOff>
      <xdr:row>59</xdr:row>
      <xdr:rowOff>89688</xdr:rowOff>
    </xdr:to>
    <xdr:sp macro="" textlink="">
      <xdr:nvSpPr>
        <xdr:cNvPr id="794" name="楕円 793"/>
        <xdr:cNvSpPr/>
      </xdr:nvSpPr>
      <xdr:spPr>
        <a:xfrm>
          <a:off x="221107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74465</xdr:rowOff>
    </xdr:from>
    <xdr:ext cx="378565" cy="259045"/>
    <xdr:sp macro="" textlink="">
      <xdr:nvSpPr>
        <xdr:cNvPr id="795" name="貸付金該当値テキスト"/>
        <xdr:cNvSpPr txBox="1"/>
      </xdr:nvSpPr>
      <xdr:spPr>
        <a:xfrm>
          <a:off x="22212300" y="10018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157670</xdr:rowOff>
    </xdr:from>
    <xdr:to>
      <xdr:col>112</xdr:col>
      <xdr:colOff>38100</xdr:colOff>
      <xdr:row>59</xdr:row>
      <xdr:rowOff>87820</xdr:rowOff>
    </xdr:to>
    <xdr:sp macro="" textlink="">
      <xdr:nvSpPr>
        <xdr:cNvPr id="796" name="楕円 795"/>
        <xdr:cNvSpPr/>
      </xdr:nvSpPr>
      <xdr:spPr>
        <a:xfrm>
          <a:off x="21272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78947</xdr:rowOff>
    </xdr:from>
    <xdr:ext cx="378565" cy="259045"/>
    <xdr:sp macro="" textlink="">
      <xdr:nvSpPr>
        <xdr:cNvPr id="797" name="テキスト ボックス 796"/>
        <xdr:cNvSpPr txBox="1"/>
      </xdr:nvSpPr>
      <xdr:spPr>
        <a:xfrm>
          <a:off x="21134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157670</xdr:rowOff>
    </xdr:from>
    <xdr:to>
      <xdr:col>107</xdr:col>
      <xdr:colOff>101600</xdr:colOff>
      <xdr:row>59</xdr:row>
      <xdr:rowOff>87820</xdr:rowOff>
    </xdr:to>
    <xdr:sp macro="" textlink="">
      <xdr:nvSpPr>
        <xdr:cNvPr id="798" name="楕円 797"/>
        <xdr:cNvSpPr/>
      </xdr:nvSpPr>
      <xdr:spPr>
        <a:xfrm>
          <a:off x="20383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78947</xdr:rowOff>
    </xdr:from>
    <xdr:ext cx="378565" cy="259045"/>
    <xdr:sp macro="" textlink="">
      <xdr:nvSpPr>
        <xdr:cNvPr id="799" name="テキスト ボックス 798"/>
        <xdr:cNvSpPr txBox="1"/>
      </xdr:nvSpPr>
      <xdr:spPr>
        <a:xfrm>
          <a:off x="20245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155880</xdr:rowOff>
    </xdr:from>
    <xdr:to>
      <xdr:col>102</xdr:col>
      <xdr:colOff>165100</xdr:colOff>
      <xdr:row>59</xdr:row>
      <xdr:rowOff>86030</xdr:rowOff>
    </xdr:to>
    <xdr:sp macro="" textlink="">
      <xdr:nvSpPr>
        <xdr:cNvPr id="800" name="楕円 799"/>
        <xdr:cNvSpPr/>
      </xdr:nvSpPr>
      <xdr:spPr>
        <a:xfrm>
          <a:off x="19494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77157</xdr:rowOff>
    </xdr:from>
    <xdr:ext cx="378565" cy="259045"/>
    <xdr:sp macro="" textlink="">
      <xdr:nvSpPr>
        <xdr:cNvPr id="801" name="テキスト ボックス 800"/>
        <xdr:cNvSpPr txBox="1"/>
      </xdr:nvSpPr>
      <xdr:spPr>
        <a:xfrm>
          <a:off x="19356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155842</xdr:rowOff>
    </xdr:from>
    <xdr:to>
      <xdr:col>98</xdr:col>
      <xdr:colOff>38100</xdr:colOff>
      <xdr:row>59</xdr:row>
      <xdr:rowOff>85992</xdr:rowOff>
    </xdr:to>
    <xdr:sp macro="" textlink="">
      <xdr:nvSpPr>
        <xdr:cNvPr id="802" name="楕円 801"/>
        <xdr:cNvSpPr/>
      </xdr:nvSpPr>
      <xdr:spPr>
        <a:xfrm>
          <a:off x="18605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77119</xdr:rowOff>
    </xdr:from>
    <xdr:ext cx="378565" cy="259045"/>
    <xdr:sp macro="" textlink="">
      <xdr:nvSpPr>
        <xdr:cNvPr id="803" name="テキスト ボックス 802"/>
        <xdr:cNvSpPr txBox="1"/>
      </xdr:nvSpPr>
      <xdr:spPr>
        <a:xfrm>
          <a:off x="18467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8" name="直線コネクタ 827"/>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9"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30" name="直線コネクタ 829"/>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31"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2" name="直線コネクタ 831"/>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113792</xdr:rowOff>
    </xdr:from>
    <xdr:to>
      <xdr:col>116</xdr:col>
      <xdr:colOff>63500</xdr:colOff>
      <xdr:row>78</xdr:row>
      <xdr:rowOff>12294</xdr:rowOff>
    </xdr:to>
    <xdr:cxnSp macro="">
      <xdr:nvCxnSpPr>
        <xdr:cNvPr id="833" name="直線コネクタ 832"/>
        <xdr:cNvCxnSpPr/>
      </xdr:nvCxnSpPr>
      <xdr:spPr>
        <a:xfrm>
          <a:off x="21323300" y="13143992"/>
          <a:ext cx="8382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4"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5" name="フローチャート: 判断 834"/>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113792</xdr:rowOff>
    </xdr:from>
    <xdr:to>
      <xdr:col>111</xdr:col>
      <xdr:colOff>177800</xdr:colOff>
      <xdr:row>76</xdr:row>
      <xdr:rowOff>133871</xdr:rowOff>
    </xdr:to>
    <xdr:cxnSp macro="">
      <xdr:nvCxnSpPr>
        <xdr:cNvPr id="836" name="直線コネクタ 835"/>
        <xdr:cNvCxnSpPr/>
      </xdr:nvCxnSpPr>
      <xdr:spPr>
        <a:xfrm flipV="1">
          <a:off x="20434300" y="13143992"/>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7" name="フローチャート: 判断 836"/>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8" name="テキスト ボックス 837"/>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73806</xdr:rowOff>
    </xdr:from>
    <xdr:to>
      <xdr:col>107</xdr:col>
      <xdr:colOff>50800</xdr:colOff>
      <xdr:row>76</xdr:row>
      <xdr:rowOff>133871</xdr:rowOff>
    </xdr:to>
    <xdr:cxnSp macro="">
      <xdr:nvCxnSpPr>
        <xdr:cNvPr id="839" name="直線コネクタ 838"/>
        <xdr:cNvCxnSpPr/>
      </xdr:nvCxnSpPr>
      <xdr:spPr>
        <a:xfrm>
          <a:off x="19545300" y="1310400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40" name="フローチャート: 判断 83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41" name="テキスト ボックス 84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73806</xdr:rowOff>
    </xdr:from>
    <xdr:to>
      <xdr:col>102</xdr:col>
      <xdr:colOff>114300</xdr:colOff>
      <xdr:row>77</xdr:row>
      <xdr:rowOff>65367</xdr:rowOff>
    </xdr:to>
    <xdr:cxnSp macro="">
      <xdr:nvCxnSpPr>
        <xdr:cNvPr id="842" name="直線コネクタ 841"/>
        <xdr:cNvCxnSpPr/>
      </xdr:nvCxnSpPr>
      <xdr:spPr>
        <a:xfrm flipV="1">
          <a:off x="18656300" y="13104006"/>
          <a:ext cx="889000" cy="1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3" name="フローチャート: 判断 84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4" name="テキスト ボックス 84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5" name="フローチャート: 判断 84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6" name="テキスト ボックス 84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132944</xdr:rowOff>
    </xdr:from>
    <xdr:to>
      <xdr:col>116</xdr:col>
      <xdr:colOff>114300</xdr:colOff>
      <xdr:row>78</xdr:row>
      <xdr:rowOff>63094</xdr:rowOff>
    </xdr:to>
    <xdr:sp macro="" textlink="">
      <xdr:nvSpPr>
        <xdr:cNvPr id="852" name="楕円 851"/>
        <xdr:cNvSpPr/>
      </xdr:nvSpPr>
      <xdr:spPr>
        <a:xfrm>
          <a:off x="22110700" y="133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111371</xdr:rowOff>
    </xdr:from>
    <xdr:ext cx="534377" cy="259045"/>
    <xdr:sp macro="" textlink="">
      <xdr:nvSpPr>
        <xdr:cNvPr id="853" name="繰出金該当値テキスト"/>
        <xdr:cNvSpPr txBox="1"/>
      </xdr:nvSpPr>
      <xdr:spPr>
        <a:xfrm>
          <a:off x="22212300" y="133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62992</xdr:rowOff>
    </xdr:from>
    <xdr:to>
      <xdr:col>112</xdr:col>
      <xdr:colOff>38100</xdr:colOff>
      <xdr:row>76</xdr:row>
      <xdr:rowOff>164592</xdr:rowOff>
    </xdr:to>
    <xdr:sp macro="" textlink="">
      <xdr:nvSpPr>
        <xdr:cNvPr id="854" name="楕円 853"/>
        <xdr:cNvSpPr/>
      </xdr:nvSpPr>
      <xdr:spPr>
        <a:xfrm>
          <a:off x="21272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9669</xdr:rowOff>
    </xdr:from>
    <xdr:ext cx="534377" cy="259045"/>
    <xdr:sp macro="" textlink="">
      <xdr:nvSpPr>
        <xdr:cNvPr id="855" name="テキスト ボックス 854"/>
        <xdr:cNvSpPr txBox="1"/>
      </xdr:nvSpPr>
      <xdr:spPr>
        <a:xfrm>
          <a:off x="21056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83071</xdr:rowOff>
    </xdr:from>
    <xdr:to>
      <xdr:col>107</xdr:col>
      <xdr:colOff>101600</xdr:colOff>
      <xdr:row>77</xdr:row>
      <xdr:rowOff>13221</xdr:rowOff>
    </xdr:to>
    <xdr:sp macro="" textlink="">
      <xdr:nvSpPr>
        <xdr:cNvPr id="856" name="楕円 855"/>
        <xdr:cNvSpPr/>
      </xdr:nvSpPr>
      <xdr:spPr>
        <a:xfrm>
          <a:off x="203835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29748</xdr:rowOff>
    </xdr:from>
    <xdr:ext cx="534377" cy="259045"/>
    <xdr:sp macro="" textlink="">
      <xdr:nvSpPr>
        <xdr:cNvPr id="857" name="テキスト ボックス 856"/>
        <xdr:cNvSpPr txBox="1"/>
      </xdr:nvSpPr>
      <xdr:spPr>
        <a:xfrm>
          <a:off x="20167111"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23006</xdr:rowOff>
    </xdr:from>
    <xdr:to>
      <xdr:col>102</xdr:col>
      <xdr:colOff>165100</xdr:colOff>
      <xdr:row>76</xdr:row>
      <xdr:rowOff>124606</xdr:rowOff>
    </xdr:to>
    <xdr:sp macro="" textlink="">
      <xdr:nvSpPr>
        <xdr:cNvPr id="858" name="楕円 857"/>
        <xdr:cNvSpPr/>
      </xdr:nvSpPr>
      <xdr:spPr>
        <a:xfrm>
          <a:off x="19494500" y="13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141133</xdr:rowOff>
    </xdr:from>
    <xdr:ext cx="534377" cy="259045"/>
    <xdr:sp macro="" textlink="">
      <xdr:nvSpPr>
        <xdr:cNvPr id="859" name="テキスト ボックス 858"/>
        <xdr:cNvSpPr txBox="1"/>
      </xdr:nvSpPr>
      <xdr:spPr>
        <a:xfrm>
          <a:off x="19278111" y="128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14567</xdr:rowOff>
    </xdr:from>
    <xdr:to>
      <xdr:col>98</xdr:col>
      <xdr:colOff>38100</xdr:colOff>
      <xdr:row>77</xdr:row>
      <xdr:rowOff>116167</xdr:rowOff>
    </xdr:to>
    <xdr:sp macro="" textlink="">
      <xdr:nvSpPr>
        <xdr:cNvPr id="860" name="楕円 859"/>
        <xdr:cNvSpPr/>
      </xdr:nvSpPr>
      <xdr:spPr>
        <a:xfrm>
          <a:off x="186055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107294</xdr:rowOff>
    </xdr:from>
    <xdr:ext cx="534377" cy="259045"/>
    <xdr:sp macro="" textlink="">
      <xdr:nvSpPr>
        <xdr:cNvPr id="861" name="テキスト ボックス 860"/>
        <xdr:cNvSpPr txBox="1"/>
      </xdr:nvSpPr>
      <xdr:spPr>
        <a:xfrm>
          <a:off x="18389111" y="133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412,600</a:t>
          </a:r>
          <a:r>
            <a:rPr kumimoji="1" lang="ja-JP" altLang="en-US" sz="1000">
              <a:solidFill>
                <a:schemeClr val="dk1"/>
              </a:solidFill>
              <a:effectLst/>
              <a:latin typeface="+mn-lt"/>
              <a:ea typeface="+mn-ea"/>
              <a:cs typeface="+mn-cs"/>
            </a:rPr>
            <a:t>円（前年比△</a:t>
          </a:r>
          <a:r>
            <a:rPr kumimoji="1" lang="en-US" altLang="ja-JP" sz="1000">
              <a:solidFill>
                <a:schemeClr val="dk1"/>
              </a:solidFill>
              <a:effectLst/>
              <a:latin typeface="+mn-lt"/>
              <a:ea typeface="+mn-ea"/>
              <a:cs typeface="+mn-cs"/>
            </a:rPr>
            <a:t>12,858</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となっています。主な構成項目については、下記のとおりです。</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人件費は、類似団体平均を</a:t>
          </a:r>
          <a:r>
            <a:rPr kumimoji="1" lang="en-US" altLang="ja-JP" sz="1000">
              <a:solidFill>
                <a:schemeClr val="dk1"/>
              </a:solidFill>
              <a:effectLst/>
              <a:latin typeface="+mn-lt"/>
              <a:ea typeface="+mn-ea"/>
              <a:cs typeface="+mn-cs"/>
            </a:rPr>
            <a:t>7,516</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下回りました。早期退職者の減によ</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退職手当</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減少</a:t>
          </a:r>
          <a:r>
            <a:rPr kumimoji="1" lang="ja-JP" altLang="en-US" sz="1000">
              <a:solidFill>
                <a:schemeClr val="dk1"/>
              </a:solidFill>
              <a:effectLst/>
              <a:latin typeface="+mn-lt"/>
              <a:ea typeface="+mn-ea"/>
              <a:cs typeface="+mn-cs"/>
            </a:rPr>
            <a:t>によるもので、</a:t>
          </a:r>
          <a:r>
            <a:rPr kumimoji="1" lang="ja-JP" altLang="ja-JP" sz="1000">
              <a:solidFill>
                <a:schemeClr val="dk1"/>
              </a:solidFill>
              <a:effectLst/>
              <a:latin typeface="+mn-lt"/>
              <a:ea typeface="+mn-ea"/>
              <a:cs typeface="+mn-cs"/>
            </a:rPr>
            <a:t>依然として類似団体の中では良好な状況にあります。</a:t>
          </a:r>
          <a:r>
            <a:rPr kumimoji="1" lang="ja-JP" altLang="en-US" sz="1000">
              <a:solidFill>
                <a:schemeClr val="dk1"/>
              </a:solidFill>
              <a:effectLst/>
              <a:latin typeface="+mn-lt"/>
              <a:ea typeface="+mn-ea"/>
              <a:cs typeface="+mn-cs"/>
            </a:rPr>
            <a:t>今後も、第</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次定員適正化計画に基づき、行政組織の効率化・合理化に取り組むとともに、人事評価結果の昇給反映や再任用職員の活用などにより良好な状態を維持していきます。扶助費</a:t>
          </a:r>
          <a:r>
            <a:rPr kumimoji="1" lang="ja-JP" altLang="ja-JP" sz="1000">
              <a:solidFill>
                <a:schemeClr val="dk1"/>
              </a:solidFill>
              <a:effectLst/>
              <a:latin typeface="+mn-lt"/>
              <a:ea typeface="+mn-ea"/>
              <a:cs typeface="+mn-cs"/>
            </a:rPr>
            <a:t>は、類似団体平均を</a:t>
          </a:r>
          <a:r>
            <a:rPr kumimoji="1" lang="en-US" altLang="ja-JP" sz="1000">
              <a:solidFill>
                <a:schemeClr val="dk1"/>
              </a:solidFill>
              <a:effectLst/>
              <a:latin typeface="+mn-lt"/>
              <a:ea typeface="+mn-ea"/>
              <a:cs typeface="+mn-cs"/>
            </a:rPr>
            <a:t>10,431</a:t>
          </a:r>
          <a:r>
            <a:rPr kumimoji="1" lang="ja-JP" altLang="en-US" sz="1000">
              <a:solidFill>
                <a:schemeClr val="dk1"/>
              </a:solidFill>
              <a:effectLst/>
              <a:latin typeface="+mn-lt"/>
              <a:ea typeface="+mn-ea"/>
              <a:cs typeface="+mn-cs"/>
            </a:rPr>
            <a:t>円（前年比＋</a:t>
          </a:r>
          <a:r>
            <a:rPr kumimoji="1" lang="en-US" altLang="ja-JP" sz="1000">
              <a:solidFill>
                <a:schemeClr val="dk1"/>
              </a:solidFill>
              <a:effectLst/>
              <a:latin typeface="+mn-lt"/>
              <a:ea typeface="+mn-ea"/>
              <a:cs typeface="+mn-cs"/>
            </a:rPr>
            <a:t>1,262</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上回りました。これは、障害福祉サービス等給付事業費や自立支援医療費給付事業費の自然増に加えて、小規模保育事業、施設型給付事業などの保育サービス事業費が増加したことによるものです。</a:t>
          </a:r>
          <a:r>
            <a:rPr kumimoji="1" lang="ja-JP" altLang="en-US" sz="1000">
              <a:solidFill>
                <a:schemeClr val="dk1"/>
              </a:solidFill>
              <a:effectLst/>
              <a:latin typeface="+mn-lt"/>
              <a:ea typeface="+mn-ea"/>
              <a:cs typeface="+mn-cs"/>
            </a:rPr>
            <a:t>非常に伸びが大きく、今後も扶助費は増加する見込みです。</a:t>
          </a:r>
          <a:r>
            <a:rPr kumimoji="1" lang="ja-JP" altLang="ja-JP" sz="1000">
              <a:solidFill>
                <a:schemeClr val="dk1"/>
              </a:solidFill>
              <a:effectLst/>
              <a:latin typeface="+mn-lt"/>
              <a:ea typeface="+mn-ea"/>
              <a:cs typeface="+mn-cs"/>
            </a:rPr>
            <a:t>普通建設事業費は、類似団体平均</a:t>
          </a:r>
          <a:r>
            <a:rPr kumimoji="1" lang="ja-JP" altLang="en-US" sz="1000">
              <a:solidFill>
                <a:schemeClr val="dk1"/>
              </a:solidFill>
              <a:effectLst/>
              <a:latin typeface="+mn-lt"/>
              <a:ea typeface="+mn-ea"/>
              <a:cs typeface="+mn-cs"/>
            </a:rPr>
            <a:t>を</a:t>
          </a:r>
          <a:r>
            <a:rPr kumimoji="1" lang="en-US" altLang="ja-JP" sz="1000">
              <a:solidFill>
                <a:schemeClr val="dk1"/>
              </a:solidFill>
              <a:effectLst/>
              <a:latin typeface="+mn-lt"/>
              <a:ea typeface="+mn-ea"/>
              <a:cs typeface="+mn-cs"/>
            </a:rPr>
            <a:t>3,958</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上回りました</a:t>
          </a:r>
          <a:r>
            <a:rPr kumimoji="1" lang="ja-JP" altLang="en-US" sz="1000">
              <a:solidFill>
                <a:schemeClr val="dk1"/>
              </a:solidFill>
              <a:effectLst/>
              <a:latin typeface="+mn-lt"/>
              <a:ea typeface="+mn-ea"/>
              <a:cs typeface="+mn-cs"/>
            </a:rPr>
            <a:t>。これは</a:t>
          </a:r>
          <a:r>
            <a:rPr kumimoji="1" lang="ja-JP" altLang="ja-JP" sz="1000">
              <a:solidFill>
                <a:schemeClr val="dk1"/>
              </a:solidFill>
              <a:effectLst/>
              <a:latin typeface="+mn-lt"/>
              <a:ea typeface="+mn-ea"/>
              <a:cs typeface="+mn-cs"/>
            </a:rPr>
            <a:t>市民生活に密着した大型施設整備事業費</a:t>
          </a:r>
          <a:r>
            <a:rPr kumimoji="1" lang="ja-JP" altLang="en-US" sz="1000">
              <a:solidFill>
                <a:schemeClr val="dk1"/>
              </a:solidFill>
              <a:effectLst/>
              <a:latin typeface="+mn-lt"/>
              <a:ea typeface="+mn-ea"/>
              <a:cs typeface="+mn-cs"/>
            </a:rPr>
            <a:t>を進めてきた結果ですが、平成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年度以降、順次完成してきており、徐々に事業費は減っており、平成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年度にはおおむね完成する見込みです。なお、単独事業分については、類似団体平均より一人当たりの決算額は下回っております。積立金</a:t>
          </a:r>
          <a:r>
            <a:rPr kumimoji="1" lang="ja-JP" altLang="ja-JP" sz="1000">
              <a:solidFill>
                <a:schemeClr val="dk1"/>
              </a:solidFill>
              <a:effectLst/>
              <a:latin typeface="+mn-lt"/>
              <a:ea typeface="+mn-ea"/>
              <a:cs typeface="+mn-cs"/>
            </a:rPr>
            <a:t>は、類似団体平均を</a:t>
          </a:r>
          <a:r>
            <a:rPr kumimoji="1" lang="en-US" altLang="ja-JP" sz="1000">
              <a:solidFill>
                <a:schemeClr val="dk1"/>
              </a:solidFill>
              <a:effectLst/>
              <a:latin typeface="+mn-lt"/>
              <a:ea typeface="+mn-ea"/>
              <a:cs typeface="+mn-cs"/>
            </a:rPr>
            <a:t>15,066</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上回りました。これは、ふるさと応援寄附金</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基金に積み立てたことによるものです。投資及び出資金は、類似団体平均を</a:t>
          </a:r>
          <a:r>
            <a:rPr kumimoji="1" lang="en-US" altLang="ja-JP" sz="1000">
              <a:solidFill>
                <a:schemeClr val="dk1"/>
              </a:solidFill>
              <a:effectLst/>
              <a:latin typeface="+mn-lt"/>
              <a:ea typeface="+mn-ea"/>
              <a:cs typeface="+mn-cs"/>
            </a:rPr>
            <a:t>10,030</a:t>
          </a:r>
          <a:r>
            <a:rPr kumimoji="1" lang="ja-JP" altLang="en-US" sz="1000">
              <a:solidFill>
                <a:schemeClr val="dk1"/>
              </a:solidFill>
              <a:effectLst/>
              <a:latin typeface="+mn-lt"/>
              <a:ea typeface="+mn-ea"/>
              <a:cs typeface="+mn-cs"/>
            </a:rPr>
            <a:t>円（前年比＋</a:t>
          </a:r>
          <a:r>
            <a:rPr kumimoji="1" lang="en-US" altLang="ja-JP" sz="1000">
              <a:solidFill>
                <a:schemeClr val="dk1"/>
              </a:solidFill>
              <a:effectLst/>
              <a:latin typeface="+mn-lt"/>
              <a:ea typeface="+mn-ea"/>
              <a:cs typeface="+mn-cs"/>
            </a:rPr>
            <a:t>5,796</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上回りました。</a:t>
          </a:r>
          <a:r>
            <a:rPr kumimoji="1" lang="ja-JP" altLang="en-US" sz="1000">
              <a:solidFill>
                <a:schemeClr val="dk1"/>
              </a:solidFill>
              <a:effectLst/>
              <a:latin typeface="+mn-lt"/>
              <a:ea typeface="+mn-ea"/>
              <a:cs typeface="+mn-cs"/>
            </a:rPr>
            <a:t>大幅な伸びは、下水道事業会計の法適用化により、一般会計からの出資金が増えたためです。また、毎年の</a:t>
          </a:r>
          <a:r>
            <a:rPr kumimoji="1" lang="ja-JP" altLang="ja-JP" sz="1000">
              <a:solidFill>
                <a:schemeClr val="dk1"/>
              </a:solidFill>
              <a:effectLst/>
              <a:latin typeface="+mn-lt"/>
              <a:ea typeface="+mn-ea"/>
              <a:cs typeface="+mn-cs"/>
            </a:rPr>
            <a:t>病院事業会計へ出資</a:t>
          </a:r>
          <a:r>
            <a:rPr kumimoji="1" lang="ja-JP" altLang="en-US" sz="1000">
              <a:solidFill>
                <a:schemeClr val="dk1"/>
              </a:solidFill>
              <a:effectLst/>
              <a:latin typeface="+mn-lt"/>
              <a:ea typeface="+mn-ea"/>
              <a:cs typeface="+mn-cs"/>
            </a:rPr>
            <a:t>を行っており</a:t>
          </a:r>
          <a:r>
            <a:rPr kumimoji="1" lang="ja-JP" altLang="ja-JP" sz="1000">
              <a:solidFill>
                <a:schemeClr val="dk1"/>
              </a:solidFill>
              <a:effectLst/>
              <a:latin typeface="+mn-lt"/>
              <a:ea typeface="+mn-ea"/>
              <a:cs typeface="+mn-cs"/>
            </a:rPr>
            <a:t>、病院事業がない自治体と比べると高くなる傾向にあります</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繰出金は</a:t>
          </a:r>
          <a:r>
            <a:rPr kumimoji="1" lang="ja-JP" altLang="en-US" sz="1000">
              <a:latin typeface="+mn-ea"/>
              <a:ea typeface="+mn-ea"/>
            </a:rPr>
            <a:t>、</a:t>
          </a:r>
          <a:r>
            <a:rPr kumimoji="1" lang="ja-JP" altLang="ja-JP" sz="1000">
              <a:solidFill>
                <a:schemeClr val="dk1"/>
              </a:solidFill>
              <a:effectLst/>
              <a:latin typeface="+mn-ea"/>
              <a:ea typeface="+mn-ea"/>
              <a:cs typeface="+mn-cs"/>
            </a:rPr>
            <a:t>類似団体平均を</a:t>
          </a:r>
          <a:r>
            <a:rPr kumimoji="1" lang="en-US" altLang="ja-JP" sz="1000">
              <a:solidFill>
                <a:schemeClr val="dk1"/>
              </a:solidFill>
              <a:effectLst/>
              <a:latin typeface="+mn-ea"/>
              <a:ea typeface="+mn-ea"/>
              <a:cs typeface="+mn-cs"/>
            </a:rPr>
            <a:t>11,497</a:t>
          </a:r>
          <a:r>
            <a:rPr kumimoji="1" lang="ja-JP" altLang="ja-JP" sz="1000">
              <a:solidFill>
                <a:schemeClr val="dk1"/>
              </a:solidFill>
              <a:effectLst/>
              <a:latin typeface="+mn-ea"/>
              <a:ea typeface="+mn-ea"/>
              <a:cs typeface="+mn-cs"/>
            </a:rPr>
            <a:t>円</a:t>
          </a:r>
          <a:r>
            <a:rPr kumimoji="1" lang="ja-JP" altLang="en-US" sz="1000">
              <a:solidFill>
                <a:schemeClr val="dk1"/>
              </a:solidFill>
              <a:effectLst/>
              <a:latin typeface="+mn-ea"/>
              <a:ea typeface="+mn-ea"/>
              <a:cs typeface="+mn-cs"/>
            </a:rPr>
            <a:t>（前年比△</a:t>
          </a:r>
          <a:r>
            <a:rPr kumimoji="1" lang="en-US" altLang="ja-JP" sz="1000">
              <a:solidFill>
                <a:schemeClr val="dk1"/>
              </a:solidFill>
              <a:effectLst/>
              <a:latin typeface="+mn-ea"/>
              <a:ea typeface="+mn-ea"/>
              <a:cs typeface="+mn-cs"/>
            </a:rPr>
            <a:t>11,934</a:t>
          </a:r>
          <a:r>
            <a:rPr kumimoji="1" lang="ja-JP" altLang="en-US" sz="1000">
              <a:solidFill>
                <a:schemeClr val="dk1"/>
              </a:solidFill>
              <a:effectLst/>
              <a:latin typeface="+mn-ea"/>
              <a:ea typeface="+mn-ea"/>
              <a:cs typeface="+mn-cs"/>
            </a:rPr>
            <a:t>円）</a:t>
          </a:r>
          <a:r>
            <a:rPr kumimoji="1" lang="ja-JP" altLang="ja-JP" sz="1000">
              <a:solidFill>
                <a:schemeClr val="dk1"/>
              </a:solidFill>
              <a:effectLst/>
              <a:latin typeface="+mn-ea"/>
              <a:ea typeface="+mn-ea"/>
              <a:cs typeface="+mn-cs"/>
            </a:rPr>
            <a:t>下回りました。</a:t>
          </a:r>
          <a:r>
            <a:rPr kumimoji="1" lang="ja-JP" altLang="en-US" sz="1000">
              <a:solidFill>
                <a:schemeClr val="dk1"/>
              </a:solidFill>
              <a:effectLst/>
              <a:latin typeface="+mn-ea"/>
              <a:ea typeface="+mn-ea"/>
              <a:cs typeface="+mn-cs"/>
            </a:rPr>
            <a:t>これは、</a:t>
          </a:r>
          <a:r>
            <a:rPr kumimoji="1" lang="ja-JP" altLang="ja-JP" sz="1000">
              <a:solidFill>
                <a:schemeClr val="dk1"/>
              </a:solidFill>
              <a:effectLst/>
              <a:latin typeface="+mn-ea"/>
              <a:ea typeface="+mn-ea"/>
              <a:cs typeface="+mn-cs"/>
            </a:rPr>
            <a:t>下水道事業会計の法適用化により、一般会計からの</a:t>
          </a:r>
          <a:r>
            <a:rPr kumimoji="1" lang="ja-JP" altLang="en-US" sz="1000">
              <a:solidFill>
                <a:schemeClr val="dk1"/>
              </a:solidFill>
              <a:effectLst/>
              <a:latin typeface="+mn-ea"/>
              <a:ea typeface="+mn-ea"/>
              <a:cs typeface="+mn-cs"/>
            </a:rPr>
            <a:t>繰出が減ったことによるものです。</a:t>
          </a:r>
          <a:endParaRPr kumimoji="1" lang="ja-JP" altLang="en-US" sz="10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82,267
81,110
177.45
34,795,467
33,943,388
511,314
17,842,679
27,681,834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152273</xdr:rowOff>
    </xdr:from>
    <xdr:to>
      <xdr:col>24</xdr:col>
      <xdr:colOff>63500</xdr:colOff>
      <xdr:row>36</xdr:row>
      <xdr:rowOff>161798</xdr:rowOff>
    </xdr:to>
    <xdr:cxnSp macro="">
      <xdr:nvCxnSpPr>
        <xdr:cNvPr id="61" name="直線コネクタ 60"/>
        <xdr:cNvCxnSpPr/>
      </xdr:nvCxnSpPr>
      <xdr:spPr>
        <a:xfrm flipV="1">
          <a:off x="3797300" y="632447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52070</xdr:rowOff>
    </xdr:from>
    <xdr:to>
      <xdr:col>19</xdr:col>
      <xdr:colOff>177800</xdr:colOff>
      <xdr:row>36</xdr:row>
      <xdr:rowOff>161798</xdr:rowOff>
    </xdr:to>
    <xdr:cxnSp macro="">
      <xdr:nvCxnSpPr>
        <xdr:cNvPr id="64" name="直線コネクタ 63"/>
        <xdr:cNvCxnSpPr/>
      </xdr:nvCxnSpPr>
      <xdr:spPr>
        <a:xfrm>
          <a:off x="2908300" y="62242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52070</xdr:rowOff>
    </xdr:from>
    <xdr:to>
      <xdr:col>15</xdr:col>
      <xdr:colOff>50800</xdr:colOff>
      <xdr:row>36</xdr:row>
      <xdr:rowOff>102743</xdr:rowOff>
    </xdr:to>
    <xdr:cxnSp macro="">
      <xdr:nvCxnSpPr>
        <xdr:cNvPr id="67" name="直線コネクタ 66"/>
        <xdr:cNvCxnSpPr/>
      </xdr:nvCxnSpPr>
      <xdr:spPr>
        <a:xfrm flipV="1">
          <a:off x="2019300" y="622427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87122</xdr:rowOff>
    </xdr:from>
    <xdr:to>
      <xdr:col>10</xdr:col>
      <xdr:colOff>114300</xdr:colOff>
      <xdr:row>36</xdr:row>
      <xdr:rowOff>102743</xdr:rowOff>
    </xdr:to>
    <xdr:cxnSp macro="">
      <xdr:nvCxnSpPr>
        <xdr:cNvPr id="70" name="直線コネクタ 69"/>
        <xdr:cNvCxnSpPr/>
      </xdr:nvCxnSpPr>
      <xdr:spPr>
        <a:xfrm>
          <a:off x="1130300" y="625932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101473</xdr:rowOff>
    </xdr:from>
    <xdr:to>
      <xdr:col>24</xdr:col>
      <xdr:colOff>114300</xdr:colOff>
      <xdr:row>37</xdr:row>
      <xdr:rowOff>31623</xdr:rowOff>
    </xdr:to>
    <xdr:sp macro="" textlink="">
      <xdr:nvSpPr>
        <xdr:cNvPr id="80" name="楕円 79"/>
        <xdr:cNvSpPr/>
      </xdr:nvSpPr>
      <xdr:spPr>
        <a:xfrm>
          <a:off x="45847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79900</xdr:rowOff>
    </xdr:from>
    <xdr:ext cx="469744" cy="259045"/>
    <xdr:sp macro="" textlink="">
      <xdr:nvSpPr>
        <xdr:cNvPr id="81" name="議会費該当値テキスト"/>
        <xdr:cNvSpPr txBox="1"/>
      </xdr:nvSpPr>
      <xdr:spPr>
        <a:xfrm>
          <a:off x="4686300"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110998</xdr:rowOff>
    </xdr:from>
    <xdr:to>
      <xdr:col>20</xdr:col>
      <xdr:colOff>38100</xdr:colOff>
      <xdr:row>37</xdr:row>
      <xdr:rowOff>41148</xdr:rowOff>
    </xdr:to>
    <xdr:sp macro="" textlink="">
      <xdr:nvSpPr>
        <xdr:cNvPr id="82" name="楕円 81"/>
        <xdr:cNvSpPr/>
      </xdr:nvSpPr>
      <xdr:spPr>
        <a:xfrm>
          <a:off x="3746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32275</xdr:rowOff>
    </xdr:from>
    <xdr:ext cx="469744" cy="259045"/>
    <xdr:sp macro="" textlink="">
      <xdr:nvSpPr>
        <xdr:cNvPr id="83" name="テキスト ボックス 82"/>
        <xdr:cNvSpPr txBox="1"/>
      </xdr:nvSpPr>
      <xdr:spPr>
        <a:xfrm>
          <a:off x="3562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xdr:rowOff>
    </xdr:from>
    <xdr:to>
      <xdr:col>15</xdr:col>
      <xdr:colOff>101600</xdr:colOff>
      <xdr:row>36</xdr:row>
      <xdr:rowOff>102870</xdr:rowOff>
    </xdr:to>
    <xdr:sp macro="" textlink="">
      <xdr:nvSpPr>
        <xdr:cNvPr id="84" name="楕円 83"/>
        <xdr:cNvSpPr/>
      </xdr:nvSpPr>
      <xdr:spPr>
        <a:xfrm>
          <a:off x="2857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93997</xdr:rowOff>
    </xdr:from>
    <xdr:ext cx="469744" cy="259045"/>
    <xdr:sp macro="" textlink="">
      <xdr:nvSpPr>
        <xdr:cNvPr id="85" name="テキスト ボックス 84"/>
        <xdr:cNvSpPr txBox="1"/>
      </xdr:nvSpPr>
      <xdr:spPr>
        <a:xfrm>
          <a:off x="2673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51943</xdr:rowOff>
    </xdr:from>
    <xdr:to>
      <xdr:col>10</xdr:col>
      <xdr:colOff>165100</xdr:colOff>
      <xdr:row>36</xdr:row>
      <xdr:rowOff>153543</xdr:rowOff>
    </xdr:to>
    <xdr:sp macro="" textlink="">
      <xdr:nvSpPr>
        <xdr:cNvPr id="86" name="楕円 85"/>
        <xdr:cNvSpPr/>
      </xdr:nvSpPr>
      <xdr:spPr>
        <a:xfrm>
          <a:off x="1968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144670</xdr:rowOff>
    </xdr:from>
    <xdr:ext cx="469744" cy="259045"/>
    <xdr:sp macro="" textlink="">
      <xdr:nvSpPr>
        <xdr:cNvPr id="87" name="テキスト ボックス 86"/>
        <xdr:cNvSpPr txBox="1"/>
      </xdr:nvSpPr>
      <xdr:spPr>
        <a:xfrm>
          <a:off x="1784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36322</xdr:rowOff>
    </xdr:from>
    <xdr:to>
      <xdr:col>6</xdr:col>
      <xdr:colOff>38100</xdr:colOff>
      <xdr:row>36</xdr:row>
      <xdr:rowOff>137922</xdr:rowOff>
    </xdr:to>
    <xdr:sp macro="" textlink="">
      <xdr:nvSpPr>
        <xdr:cNvPr id="88" name="楕円 87"/>
        <xdr:cNvSpPr/>
      </xdr:nvSpPr>
      <xdr:spPr>
        <a:xfrm>
          <a:off x="107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129049</xdr:rowOff>
    </xdr:from>
    <xdr:ext cx="469744" cy="259045"/>
    <xdr:sp macro="" textlink="">
      <xdr:nvSpPr>
        <xdr:cNvPr id="89" name="テキスト ボックス 88"/>
        <xdr:cNvSpPr txBox="1"/>
      </xdr:nvSpPr>
      <xdr:spPr>
        <a:xfrm>
          <a:off x="895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104459</xdr:rowOff>
    </xdr:from>
    <xdr:to>
      <xdr:col>24</xdr:col>
      <xdr:colOff>63500</xdr:colOff>
      <xdr:row>56</xdr:row>
      <xdr:rowOff>137793</xdr:rowOff>
    </xdr:to>
    <xdr:cxnSp macro="">
      <xdr:nvCxnSpPr>
        <xdr:cNvPr id="116" name="直線コネクタ 115"/>
        <xdr:cNvCxnSpPr/>
      </xdr:nvCxnSpPr>
      <xdr:spPr>
        <a:xfrm>
          <a:off x="3797300" y="9705659"/>
          <a:ext cx="838200" cy="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104459</xdr:rowOff>
    </xdr:from>
    <xdr:to>
      <xdr:col>19</xdr:col>
      <xdr:colOff>177800</xdr:colOff>
      <xdr:row>57</xdr:row>
      <xdr:rowOff>52645</xdr:rowOff>
    </xdr:to>
    <xdr:cxnSp macro="">
      <xdr:nvCxnSpPr>
        <xdr:cNvPr id="119" name="直線コネクタ 118"/>
        <xdr:cNvCxnSpPr/>
      </xdr:nvCxnSpPr>
      <xdr:spPr>
        <a:xfrm flipV="1">
          <a:off x="2908300" y="9705659"/>
          <a:ext cx="889000" cy="1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52645</xdr:rowOff>
    </xdr:from>
    <xdr:to>
      <xdr:col>15</xdr:col>
      <xdr:colOff>50800</xdr:colOff>
      <xdr:row>57</xdr:row>
      <xdr:rowOff>104487</xdr:rowOff>
    </xdr:to>
    <xdr:cxnSp macro="">
      <xdr:nvCxnSpPr>
        <xdr:cNvPr id="122" name="直線コネクタ 121"/>
        <xdr:cNvCxnSpPr/>
      </xdr:nvCxnSpPr>
      <xdr:spPr>
        <a:xfrm flipV="1">
          <a:off x="2019300" y="9825295"/>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67833</xdr:rowOff>
    </xdr:from>
    <xdr:to>
      <xdr:col>10</xdr:col>
      <xdr:colOff>114300</xdr:colOff>
      <xdr:row>57</xdr:row>
      <xdr:rowOff>104487</xdr:rowOff>
    </xdr:to>
    <xdr:cxnSp macro="">
      <xdr:nvCxnSpPr>
        <xdr:cNvPr id="125" name="直線コネクタ 124"/>
        <xdr:cNvCxnSpPr/>
      </xdr:nvCxnSpPr>
      <xdr:spPr>
        <a:xfrm>
          <a:off x="1130300" y="9840483"/>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86993</xdr:rowOff>
    </xdr:from>
    <xdr:to>
      <xdr:col>24</xdr:col>
      <xdr:colOff>114300</xdr:colOff>
      <xdr:row>57</xdr:row>
      <xdr:rowOff>17143</xdr:rowOff>
    </xdr:to>
    <xdr:sp macro="" textlink="">
      <xdr:nvSpPr>
        <xdr:cNvPr id="135" name="楕円 134"/>
        <xdr:cNvSpPr/>
      </xdr:nvSpPr>
      <xdr:spPr>
        <a:xfrm>
          <a:off x="4584700" y="96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109870</xdr:rowOff>
    </xdr:from>
    <xdr:ext cx="534377" cy="259045"/>
    <xdr:sp macro="" textlink="">
      <xdr:nvSpPr>
        <xdr:cNvPr id="136" name="総務費該当値テキスト"/>
        <xdr:cNvSpPr txBox="1"/>
      </xdr:nvSpPr>
      <xdr:spPr>
        <a:xfrm>
          <a:off x="4686300" y="95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53659</xdr:rowOff>
    </xdr:from>
    <xdr:to>
      <xdr:col>20</xdr:col>
      <xdr:colOff>38100</xdr:colOff>
      <xdr:row>56</xdr:row>
      <xdr:rowOff>155259</xdr:rowOff>
    </xdr:to>
    <xdr:sp macro="" textlink="">
      <xdr:nvSpPr>
        <xdr:cNvPr id="137" name="楕円 136"/>
        <xdr:cNvSpPr/>
      </xdr:nvSpPr>
      <xdr:spPr>
        <a:xfrm>
          <a:off x="3746500" y="96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336</xdr:rowOff>
    </xdr:from>
    <xdr:ext cx="534377" cy="259045"/>
    <xdr:sp macro="" textlink="">
      <xdr:nvSpPr>
        <xdr:cNvPr id="138" name="テキスト ボックス 137"/>
        <xdr:cNvSpPr txBox="1"/>
      </xdr:nvSpPr>
      <xdr:spPr>
        <a:xfrm>
          <a:off x="3530111" y="94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1845</xdr:rowOff>
    </xdr:from>
    <xdr:to>
      <xdr:col>15</xdr:col>
      <xdr:colOff>101600</xdr:colOff>
      <xdr:row>57</xdr:row>
      <xdr:rowOff>103445</xdr:rowOff>
    </xdr:to>
    <xdr:sp macro="" textlink="">
      <xdr:nvSpPr>
        <xdr:cNvPr id="139" name="楕円 138"/>
        <xdr:cNvSpPr/>
      </xdr:nvSpPr>
      <xdr:spPr>
        <a:xfrm>
          <a:off x="2857500" y="97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119972</xdr:rowOff>
    </xdr:from>
    <xdr:ext cx="534377" cy="259045"/>
    <xdr:sp macro="" textlink="">
      <xdr:nvSpPr>
        <xdr:cNvPr id="140" name="テキスト ボックス 139"/>
        <xdr:cNvSpPr txBox="1"/>
      </xdr:nvSpPr>
      <xdr:spPr>
        <a:xfrm>
          <a:off x="2641111" y="954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53687</xdr:rowOff>
    </xdr:from>
    <xdr:to>
      <xdr:col>10</xdr:col>
      <xdr:colOff>165100</xdr:colOff>
      <xdr:row>57</xdr:row>
      <xdr:rowOff>155287</xdr:rowOff>
    </xdr:to>
    <xdr:sp macro="" textlink="">
      <xdr:nvSpPr>
        <xdr:cNvPr id="141" name="楕円 140"/>
        <xdr:cNvSpPr/>
      </xdr:nvSpPr>
      <xdr:spPr>
        <a:xfrm>
          <a:off x="1968500" y="98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146414</xdr:rowOff>
    </xdr:from>
    <xdr:ext cx="534377" cy="259045"/>
    <xdr:sp macro="" textlink="">
      <xdr:nvSpPr>
        <xdr:cNvPr id="142" name="テキスト ボックス 141"/>
        <xdr:cNvSpPr txBox="1"/>
      </xdr:nvSpPr>
      <xdr:spPr>
        <a:xfrm>
          <a:off x="1752111" y="99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17033</xdr:rowOff>
    </xdr:from>
    <xdr:to>
      <xdr:col>6</xdr:col>
      <xdr:colOff>38100</xdr:colOff>
      <xdr:row>57</xdr:row>
      <xdr:rowOff>118633</xdr:rowOff>
    </xdr:to>
    <xdr:sp macro="" textlink="">
      <xdr:nvSpPr>
        <xdr:cNvPr id="143" name="楕円 142"/>
        <xdr:cNvSpPr/>
      </xdr:nvSpPr>
      <xdr:spPr>
        <a:xfrm>
          <a:off x="1079500" y="97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109760</xdr:rowOff>
    </xdr:from>
    <xdr:ext cx="534377" cy="259045"/>
    <xdr:sp macro="" textlink="">
      <xdr:nvSpPr>
        <xdr:cNvPr id="144" name="テキスト ボックス 143"/>
        <xdr:cNvSpPr txBox="1"/>
      </xdr:nvSpPr>
      <xdr:spPr>
        <a:xfrm>
          <a:off x="863111" y="98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133468</xdr:rowOff>
    </xdr:from>
    <xdr:to>
      <xdr:col>24</xdr:col>
      <xdr:colOff>63500</xdr:colOff>
      <xdr:row>77</xdr:row>
      <xdr:rowOff>149850</xdr:rowOff>
    </xdr:to>
    <xdr:cxnSp macro="">
      <xdr:nvCxnSpPr>
        <xdr:cNvPr id="172" name="直線コネクタ 171"/>
        <xdr:cNvCxnSpPr/>
      </xdr:nvCxnSpPr>
      <xdr:spPr>
        <a:xfrm flipV="1">
          <a:off x="3797300" y="13335118"/>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149850</xdr:rowOff>
    </xdr:from>
    <xdr:to>
      <xdr:col>19</xdr:col>
      <xdr:colOff>177800</xdr:colOff>
      <xdr:row>78</xdr:row>
      <xdr:rowOff>981</xdr:rowOff>
    </xdr:to>
    <xdr:cxnSp macro="">
      <xdr:nvCxnSpPr>
        <xdr:cNvPr id="175" name="直線コネクタ 174"/>
        <xdr:cNvCxnSpPr/>
      </xdr:nvCxnSpPr>
      <xdr:spPr>
        <a:xfrm flipV="1">
          <a:off x="2908300" y="13351500"/>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158317</xdr:rowOff>
    </xdr:from>
    <xdr:to>
      <xdr:col>15</xdr:col>
      <xdr:colOff>50800</xdr:colOff>
      <xdr:row>78</xdr:row>
      <xdr:rowOff>981</xdr:rowOff>
    </xdr:to>
    <xdr:cxnSp macro="">
      <xdr:nvCxnSpPr>
        <xdr:cNvPr id="178" name="直線コネクタ 177"/>
        <xdr:cNvCxnSpPr/>
      </xdr:nvCxnSpPr>
      <xdr:spPr>
        <a:xfrm>
          <a:off x="2019300" y="13359967"/>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158317</xdr:rowOff>
    </xdr:from>
    <xdr:to>
      <xdr:col>10</xdr:col>
      <xdr:colOff>114300</xdr:colOff>
      <xdr:row>78</xdr:row>
      <xdr:rowOff>61926</xdr:rowOff>
    </xdr:to>
    <xdr:cxnSp macro="">
      <xdr:nvCxnSpPr>
        <xdr:cNvPr id="181" name="直線コネクタ 180"/>
        <xdr:cNvCxnSpPr/>
      </xdr:nvCxnSpPr>
      <xdr:spPr>
        <a:xfrm flipV="1">
          <a:off x="1130300" y="13359967"/>
          <a:ext cx="889000" cy="7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82668</xdr:rowOff>
    </xdr:from>
    <xdr:to>
      <xdr:col>24</xdr:col>
      <xdr:colOff>114300</xdr:colOff>
      <xdr:row>78</xdr:row>
      <xdr:rowOff>12818</xdr:rowOff>
    </xdr:to>
    <xdr:sp macro="" textlink="">
      <xdr:nvSpPr>
        <xdr:cNvPr id="191" name="楕円 190"/>
        <xdr:cNvSpPr/>
      </xdr:nvSpPr>
      <xdr:spPr>
        <a:xfrm>
          <a:off x="4584700" y="132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61095</xdr:rowOff>
    </xdr:from>
    <xdr:ext cx="599010" cy="259045"/>
    <xdr:sp macro="" textlink="">
      <xdr:nvSpPr>
        <xdr:cNvPr id="192" name="民生費該当値テキスト"/>
        <xdr:cNvSpPr txBox="1"/>
      </xdr:nvSpPr>
      <xdr:spPr>
        <a:xfrm>
          <a:off x="4686300" y="1326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99050</xdr:rowOff>
    </xdr:from>
    <xdr:to>
      <xdr:col>20</xdr:col>
      <xdr:colOff>38100</xdr:colOff>
      <xdr:row>78</xdr:row>
      <xdr:rowOff>29200</xdr:rowOff>
    </xdr:to>
    <xdr:sp macro="" textlink="">
      <xdr:nvSpPr>
        <xdr:cNvPr id="193" name="楕円 192"/>
        <xdr:cNvSpPr/>
      </xdr:nvSpPr>
      <xdr:spPr>
        <a:xfrm>
          <a:off x="37465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20327</xdr:rowOff>
    </xdr:from>
    <xdr:ext cx="599010" cy="259045"/>
    <xdr:sp macro="" textlink="">
      <xdr:nvSpPr>
        <xdr:cNvPr id="194" name="テキスト ボックス 193"/>
        <xdr:cNvSpPr txBox="1"/>
      </xdr:nvSpPr>
      <xdr:spPr>
        <a:xfrm>
          <a:off x="3497795" y="1339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121631</xdr:rowOff>
    </xdr:from>
    <xdr:to>
      <xdr:col>15</xdr:col>
      <xdr:colOff>101600</xdr:colOff>
      <xdr:row>78</xdr:row>
      <xdr:rowOff>51781</xdr:rowOff>
    </xdr:to>
    <xdr:sp macro="" textlink="">
      <xdr:nvSpPr>
        <xdr:cNvPr id="195" name="楕円 194"/>
        <xdr:cNvSpPr/>
      </xdr:nvSpPr>
      <xdr:spPr>
        <a:xfrm>
          <a:off x="2857500" y="133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42908</xdr:rowOff>
    </xdr:from>
    <xdr:ext cx="599010" cy="259045"/>
    <xdr:sp macro="" textlink="">
      <xdr:nvSpPr>
        <xdr:cNvPr id="196" name="テキスト ボックス 195"/>
        <xdr:cNvSpPr txBox="1"/>
      </xdr:nvSpPr>
      <xdr:spPr>
        <a:xfrm>
          <a:off x="2608795" y="1341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107517</xdr:rowOff>
    </xdr:from>
    <xdr:to>
      <xdr:col>10</xdr:col>
      <xdr:colOff>165100</xdr:colOff>
      <xdr:row>78</xdr:row>
      <xdr:rowOff>37667</xdr:rowOff>
    </xdr:to>
    <xdr:sp macro="" textlink="">
      <xdr:nvSpPr>
        <xdr:cNvPr id="197" name="楕円 196"/>
        <xdr:cNvSpPr/>
      </xdr:nvSpPr>
      <xdr:spPr>
        <a:xfrm>
          <a:off x="1968500" y="133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28794</xdr:rowOff>
    </xdr:from>
    <xdr:ext cx="599010" cy="259045"/>
    <xdr:sp macro="" textlink="">
      <xdr:nvSpPr>
        <xdr:cNvPr id="198" name="テキスト ボックス 197"/>
        <xdr:cNvSpPr txBox="1"/>
      </xdr:nvSpPr>
      <xdr:spPr>
        <a:xfrm>
          <a:off x="1719795" y="134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11126</xdr:rowOff>
    </xdr:from>
    <xdr:to>
      <xdr:col>6</xdr:col>
      <xdr:colOff>38100</xdr:colOff>
      <xdr:row>78</xdr:row>
      <xdr:rowOff>112726</xdr:rowOff>
    </xdr:to>
    <xdr:sp macro="" textlink="">
      <xdr:nvSpPr>
        <xdr:cNvPr id="199" name="楕円 198"/>
        <xdr:cNvSpPr/>
      </xdr:nvSpPr>
      <xdr:spPr>
        <a:xfrm>
          <a:off x="1079500" y="133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103853</xdr:rowOff>
    </xdr:from>
    <xdr:ext cx="599010" cy="259045"/>
    <xdr:sp macro="" textlink="">
      <xdr:nvSpPr>
        <xdr:cNvPr id="200" name="テキスト ボックス 199"/>
        <xdr:cNvSpPr txBox="1"/>
      </xdr:nvSpPr>
      <xdr:spPr>
        <a:xfrm>
          <a:off x="830795" y="134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159055</xdr:rowOff>
    </xdr:from>
    <xdr:to>
      <xdr:col>24</xdr:col>
      <xdr:colOff>62865</xdr:colOff>
      <xdr:row>99</xdr:row>
      <xdr:rowOff>43326</xdr:rowOff>
    </xdr:to>
    <xdr:cxnSp macro="">
      <xdr:nvCxnSpPr>
        <xdr:cNvPr id="225" name="直線コネクタ 224"/>
        <xdr:cNvCxnSpPr/>
      </xdr:nvCxnSpPr>
      <xdr:spPr>
        <a:xfrm flipV="1">
          <a:off x="4633595" y="15932455"/>
          <a:ext cx="1270" cy="108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47153</xdr:rowOff>
    </xdr:from>
    <xdr:ext cx="534377" cy="259045"/>
    <xdr:sp macro="" textlink="">
      <xdr:nvSpPr>
        <xdr:cNvPr id="226" name="衛生費最小値テキスト"/>
        <xdr:cNvSpPr txBox="1"/>
      </xdr:nvSpPr>
      <xdr:spPr>
        <a:xfrm>
          <a:off x="4686300" y="170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43326</xdr:rowOff>
    </xdr:from>
    <xdr:to>
      <xdr:col>24</xdr:col>
      <xdr:colOff>152400</xdr:colOff>
      <xdr:row>99</xdr:row>
      <xdr:rowOff>43326</xdr:rowOff>
    </xdr:to>
    <xdr:cxnSp macro="">
      <xdr:nvCxnSpPr>
        <xdr:cNvPr id="227" name="直線コネクタ 226"/>
        <xdr:cNvCxnSpPr/>
      </xdr:nvCxnSpPr>
      <xdr:spPr>
        <a:xfrm>
          <a:off x="4546600" y="1701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105732</xdr:rowOff>
    </xdr:from>
    <xdr:ext cx="534377" cy="259045"/>
    <xdr:sp macro="" textlink="">
      <xdr:nvSpPr>
        <xdr:cNvPr id="228" name="衛生費最大値テキスト"/>
        <xdr:cNvSpPr txBox="1"/>
      </xdr:nvSpPr>
      <xdr:spPr>
        <a:xfrm>
          <a:off x="4686300" y="15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159055</xdr:rowOff>
    </xdr:from>
    <xdr:to>
      <xdr:col>24</xdr:col>
      <xdr:colOff>152400</xdr:colOff>
      <xdr:row>92</xdr:row>
      <xdr:rowOff>159055</xdr:rowOff>
    </xdr:to>
    <xdr:cxnSp macro="">
      <xdr:nvCxnSpPr>
        <xdr:cNvPr id="229" name="直線コネクタ 228"/>
        <xdr:cNvCxnSpPr/>
      </xdr:nvCxnSpPr>
      <xdr:spPr>
        <a:xfrm>
          <a:off x="4546600" y="1593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31896</xdr:rowOff>
    </xdr:from>
    <xdr:to>
      <xdr:col>24</xdr:col>
      <xdr:colOff>63500</xdr:colOff>
      <xdr:row>96</xdr:row>
      <xdr:rowOff>135661</xdr:rowOff>
    </xdr:to>
    <xdr:cxnSp macro="">
      <xdr:nvCxnSpPr>
        <xdr:cNvPr id="230" name="直線コネクタ 229"/>
        <xdr:cNvCxnSpPr/>
      </xdr:nvCxnSpPr>
      <xdr:spPr>
        <a:xfrm>
          <a:off x="3797300" y="16148196"/>
          <a:ext cx="838200" cy="4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17702</xdr:rowOff>
    </xdr:from>
    <xdr:ext cx="534377" cy="259045"/>
    <xdr:sp macro="" textlink="">
      <xdr:nvSpPr>
        <xdr:cNvPr id="231" name="衛生費平均値テキスト"/>
        <xdr:cNvSpPr txBox="1"/>
      </xdr:nvSpPr>
      <xdr:spPr>
        <a:xfrm>
          <a:off x="4686300" y="16648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39275</xdr:rowOff>
    </xdr:from>
    <xdr:to>
      <xdr:col>24</xdr:col>
      <xdr:colOff>114300</xdr:colOff>
      <xdr:row>97</xdr:row>
      <xdr:rowOff>140875</xdr:rowOff>
    </xdr:to>
    <xdr:sp macro="" textlink="">
      <xdr:nvSpPr>
        <xdr:cNvPr id="232" name="フローチャート: 判断 231"/>
        <xdr:cNvSpPr/>
      </xdr:nvSpPr>
      <xdr:spPr>
        <a:xfrm>
          <a:off x="45847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54336</xdr:rowOff>
    </xdr:from>
    <xdr:to>
      <xdr:col>19</xdr:col>
      <xdr:colOff>177800</xdr:colOff>
      <xdr:row>94</xdr:row>
      <xdr:rowOff>31896</xdr:rowOff>
    </xdr:to>
    <xdr:cxnSp macro="">
      <xdr:nvCxnSpPr>
        <xdr:cNvPr id="233" name="直線コネクタ 232"/>
        <xdr:cNvCxnSpPr/>
      </xdr:nvCxnSpPr>
      <xdr:spPr>
        <a:xfrm>
          <a:off x="2908300" y="15656286"/>
          <a:ext cx="889000" cy="4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33483</xdr:rowOff>
    </xdr:from>
    <xdr:to>
      <xdr:col>20</xdr:col>
      <xdr:colOff>38100</xdr:colOff>
      <xdr:row>97</xdr:row>
      <xdr:rowOff>135083</xdr:rowOff>
    </xdr:to>
    <xdr:sp macro="" textlink="">
      <xdr:nvSpPr>
        <xdr:cNvPr id="234" name="フローチャート: 判断 233"/>
        <xdr:cNvSpPr/>
      </xdr:nvSpPr>
      <xdr:spPr>
        <a:xfrm>
          <a:off x="3746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126210</xdr:rowOff>
    </xdr:from>
    <xdr:ext cx="534377" cy="259045"/>
    <xdr:sp macro="" textlink="">
      <xdr:nvSpPr>
        <xdr:cNvPr id="235" name="テキスト ボックス 234"/>
        <xdr:cNvSpPr txBox="1"/>
      </xdr:nvSpPr>
      <xdr:spPr>
        <a:xfrm>
          <a:off x="3530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54336</xdr:rowOff>
    </xdr:from>
    <xdr:to>
      <xdr:col>15</xdr:col>
      <xdr:colOff>50800</xdr:colOff>
      <xdr:row>96</xdr:row>
      <xdr:rowOff>64567</xdr:rowOff>
    </xdr:to>
    <xdr:cxnSp macro="">
      <xdr:nvCxnSpPr>
        <xdr:cNvPr id="236" name="直線コネクタ 235"/>
        <xdr:cNvCxnSpPr/>
      </xdr:nvCxnSpPr>
      <xdr:spPr>
        <a:xfrm flipV="1">
          <a:off x="2019300" y="15656286"/>
          <a:ext cx="889000" cy="8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37" name="フローチャート: 判断 236"/>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38" name="テキスト ボックス 237"/>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64567</xdr:rowOff>
    </xdr:from>
    <xdr:to>
      <xdr:col>10</xdr:col>
      <xdr:colOff>114300</xdr:colOff>
      <xdr:row>96</xdr:row>
      <xdr:rowOff>127736</xdr:rowOff>
    </xdr:to>
    <xdr:cxnSp macro="">
      <xdr:nvCxnSpPr>
        <xdr:cNvPr id="239" name="直線コネクタ 238"/>
        <xdr:cNvCxnSpPr/>
      </xdr:nvCxnSpPr>
      <xdr:spPr>
        <a:xfrm flipV="1">
          <a:off x="1130300" y="16523767"/>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0" name="フローチャート: 判断 239"/>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1" name="テキスト ボックス 240"/>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2" name="フローチャート: 判断 241"/>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3" name="テキスト ボックス 242"/>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84861</xdr:rowOff>
    </xdr:from>
    <xdr:to>
      <xdr:col>24</xdr:col>
      <xdr:colOff>114300</xdr:colOff>
      <xdr:row>97</xdr:row>
      <xdr:rowOff>15011</xdr:rowOff>
    </xdr:to>
    <xdr:sp macro="" textlink="">
      <xdr:nvSpPr>
        <xdr:cNvPr id="249" name="楕円 248"/>
        <xdr:cNvSpPr/>
      </xdr:nvSpPr>
      <xdr:spPr>
        <a:xfrm>
          <a:off x="45847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107738</xdr:rowOff>
    </xdr:from>
    <xdr:ext cx="534377" cy="259045"/>
    <xdr:sp macro="" textlink="">
      <xdr:nvSpPr>
        <xdr:cNvPr id="250" name="衛生費該当値テキスト"/>
        <xdr:cNvSpPr txBox="1"/>
      </xdr:nvSpPr>
      <xdr:spPr>
        <a:xfrm>
          <a:off x="4686300" y="1639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152546</xdr:rowOff>
    </xdr:from>
    <xdr:to>
      <xdr:col>20</xdr:col>
      <xdr:colOff>38100</xdr:colOff>
      <xdr:row>94</xdr:row>
      <xdr:rowOff>82696</xdr:rowOff>
    </xdr:to>
    <xdr:sp macro="" textlink="">
      <xdr:nvSpPr>
        <xdr:cNvPr id="251" name="楕円 250"/>
        <xdr:cNvSpPr/>
      </xdr:nvSpPr>
      <xdr:spPr>
        <a:xfrm>
          <a:off x="3746500" y="160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99223</xdr:rowOff>
    </xdr:from>
    <xdr:ext cx="534377" cy="259045"/>
    <xdr:sp macro="" textlink="">
      <xdr:nvSpPr>
        <xdr:cNvPr id="252" name="テキスト ボックス 251"/>
        <xdr:cNvSpPr txBox="1"/>
      </xdr:nvSpPr>
      <xdr:spPr>
        <a:xfrm>
          <a:off x="3530111" y="158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3536</xdr:rowOff>
    </xdr:from>
    <xdr:to>
      <xdr:col>15</xdr:col>
      <xdr:colOff>101600</xdr:colOff>
      <xdr:row>91</xdr:row>
      <xdr:rowOff>105136</xdr:rowOff>
    </xdr:to>
    <xdr:sp macro="" textlink="">
      <xdr:nvSpPr>
        <xdr:cNvPr id="253" name="楕円 252"/>
        <xdr:cNvSpPr/>
      </xdr:nvSpPr>
      <xdr:spPr>
        <a:xfrm>
          <a:off x="2857500" y="15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121663</xdr:rowOff>
    </xdr:from>
    <xdr:ext cx="534377" cy="259045"/>
    <xdr:sp macro="" textlink="">
      <xdr:nvSpPr>
        <xdr:cNvPr id="254" name="テキスト ボックス 253"/>
        <xdr:cNvSpPr txBox="1"/>
      </xdr:nvSpPr>
      <xdr:spPr>
        <a:xfrm>
          <a:off x="2641111" y="153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13767</xdr:rowOff>
    </xdr:from>
    <xdr:to>
      <xdr:col>10</xdr:col>
      <xdr:colOff>165100</xdr:colOff>
      <xdr:row>96</xdr:row>
      <xdr:rowOff>115367</xdr:rowOff>
    </xdr:to>
    <xdr:sp macro="" textlink="">
      <xdr:nvSpPr>
        <xdr:cNvPr id="255" name="楕円 254"/>
        <xdr:cNvSpPr/>
      </xdr:nvSpPr>
      <xdr:spPr>
        <a:xfrm>
          <a:off x="1968500" y="164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131894</xdr:rowOff>
    </xdr:from>
    <xdr:ext cx="534377" cy="259045"/>
    <xdr:sp macro="" textlink="">
      <xdr:nvSpPr>
        <xdr:cNvPr id="256" name="テキスト ボックス 255"/>
        <xdr:cNvSpPr txBox="1"/>
      </xdr:nvSpPr>
      <xdr:spPr>
        <a:xfrm>
          <a:off x="1752111" y="162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76936</xdr:rowOff>
    </xdr:from>
    <xdr:to>
      <xdr:col>6</xdr:col>
      <xdr:colOff>38100</xdr:colOff>
      <xdr:row>97</xdr:row>
      <xdr:rowOff>7086</xdr:rowOff>
    </xdr:to>
    <xdr:sp macro="" textlink="">
      <xdr:nvSpPr>
        <xdr:cNvPr id="257" name="楕円 256"/>
        <xdr:cNvSpPr/>
      </xdr:nvSpPr>
      <xdr:spPr>
        <a:xfrm>
          <a:off x="1079500" y="1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23613</xdr:rowOff>
    </xdr:from>
    <xdr:ext cx="534377" cy="259045"/>
    <xdr:sp macro="" textlink="">
      <xdr:nvSpPr>
        <xdr:cNvPr id="258" name="テキスト ボックス 257"/>
        <xdr:cNvSpPr txBox="1"/>
      </xdr:nvSpPr>
      <xdr:spPr>
        <a:xfrm>
          <a:off x="863111" y="163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0" name="直線コネクタ 279"/>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3"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4" name="直線コネクタ 283"/>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118211</xdr:rowOff>
    </xdr:from>
    <xdr:to>
      <xdr:col>55</xdr:col>
      <xdr:colOff>0</xdr:colOff>
      <xdr:row>38</xdr:row>
      <xdr:rowOff>121549</xdr:rowOff>
    </xdr:to>
    <xdr:cxnSp macro="">
      <xdr:nvCxnSpPr>
        <xdr:cNvPr id="285" name="直線コネクタ 284"/>
        <xdr:cNvCxnSpPr/>
      </xdr:nvCxnSpPr>
      <xdr:spPr>
        <a:xfrm flipV="1">
          <a:off x="9639300" y="6633311"/>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6"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7" name="フローチャート: 判断 286"/>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120909</xdr:rowOff>
    </xdr:from>
    <xdr:to>
      <xdr:col>50</xdr:col>
      <xdr:colOff>114300</xdr:colOff>
      <xdr:row>38</xdr:row>
      <xdr:rowOff>121549</xdr:rowOff>
    </xdr:to>
    <xdr:cxnSp macro="">
      <xdr:nvCxnSpPr>
        <xdr:cNvPr id="288" name="直線コネクタ 287"/>
        <xdr:cNvCxnSpPr/>
      </xdr:nvCxnSpPr>
      <xdr:spPr>
        <a:xfrm>
          <a:off x="8750300" y="663600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9" name="フローチャート: 判断 288"/>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90" name="テキスト ボックス 289"/>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106553</xdr:rowOff>
    </xdr:from>
    <xdr:to>
      <xdr:col>45</xdr:col>
      <xdr:colOff>177800</xdr:colOff>
      <xdr:row>38</xdr:row>
      <xdr:rowOff>120909</xdr:rowOff>
    </xdr:to>
    <xdr:cxnSp macro="">
      <xdr:nvCxnSpPr>
        <xdr:cNvPr id="291" name="直線コネクタ 290"/>
        <xdr:cNvCxnSpPr/>
      </xdr:nvCxnSpPr>
      <xdr:spPr>
        <a:xfrm>
          <a:off x="7861300" y="662165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2" name="フローチャート: 判断 291"/>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3" name="テキスト ボックス 292"/>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106096</xdr:rowOff>
    </xdr:from>
    <xdr:to>
      <xdr:col>41</xdr:col>
      <xdr:colOff>50800</xdr:colOff>
      <xdr:row>38</xdr:row>
      <xdr:rowOff>106553</xdr:rowOff>
    </xdr:to>
    <xdr:cxnSp macro="">
      <xdr:nvCxnSpPr>
        <xdr:cNvPr id="294" name="直線コネクタ 293"/>
        <xdr:cNvCxnSpPr/>
      </xdr:nvCxnSpPr>
      <xdr:spPr>
        <a:xfrm>
          <a:off x="6972300" y="66211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5" name="フローチャート: 判断 294"/>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6" name="テキスト ボックス 295"/>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7" name="フローチャート: 判断 296"/>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8" name="テキスト ボックス 297"/>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67411</xdr:rowOff>
    </xdr:from>
    <xdr:to>
      <xdr:col>55</xdr:col>
      <xdr:colOff>50800</xdr:colOff>
      <xdr:row>38</xdr:row>
      <xdr:rowOff>169011</xdr:rowOff>
    </xdr:to>
    <xdr:sp macro="" textlink="">
      <xdr:nvSpPr>
        <xdr:cNvPr id="304" name="楕円 303"/>
        <xdr:cNvSpPr/>
      </xdr:nvSpPr>
      <xdr:spPr>
        <a:xfrm>
          <a:off x="104267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5"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70749</xdr:rowOff>
    </xdr:from>
    <xdr:to>
      <xdr:col>50</xdr:col>
      <xdr:colOff>165100</xdr:colOff>
      <xdr:row>39</xdr:row>
      <xdr:rowOff>899</xdr:rowOff>
    </xdr:to>
    <xdr:sp macro="" textlink="">
      <xdr:nvSpPr>
        <xdr:cNvPr id="306" name="楕円 305"/>
        <xdr:cNvSpPr/>
      </xdr:nvSpPr>
      <xdr:spPr>
        <a:xfrm>
          <a:off x="95885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163476</xdr:rowOff>
    </xdr:from>
    <xdr:ext cx="378565" cy="259045"/>
    <xdr:sp macro="" textlink="">
      <xdr:nvSpPr>
        <xdr:cNvPr id="307" name="テキスト ボックス 306"/>
        <xdr:cNvSpPr txBox="1"/>
      </xdr:nvSpPr>
      <xdr:spPr>
        <a:xfrm>
          <a:off x="9450017" y="667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70109</xdr:rowOff>
    </xdr:from>
    <xdr:to>
      <xdr:col>46</xdr:col>
      <xdr:colOff>38100</xdr:colOff>
      <xdr:row>39</xdr:row>
      <xdr:rowOff>259</xdr:rowOff>
    </xdr:to>
    <xdr:sp macro="" textlink="">
      <xdr:nvSpPr>
        <xdr:cNvPr id="308" name="楕円 307"/>
        <xdr:cNvSpPr/>
      </xdr:nvSpPr>
      <xdr:spPr>
        <a:xfrm>
          <a:off x="8699500" y="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162836</xdr:rowOff>
    </xdr:from>
    <xdr:ext cx="378565" cy="259045"/>
    <xdr:sp macro="" textlink="">
      <xdr:nvSpPr>
        <xdr:cNvPr id="309" name="テキスト ボックス 308"/>
        <xdr:cNvSpPr txBox="1"/>
      </xdr:nvSpPr>
      <xdr:spPr>
        <a:xfrm>
          <a:off x="8561017" y="667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55753</xdr:rowOff>
    </xdr:from>
    <xdr:to>
      <xdr:col>41</xdr:col>
      <xdr:colOff>101600</xdr:colOff>
      <xdr:row>38</xdr:row>
      <xdr:rowOff>157353</xdr:rowOff>
    </xdr:to>
    <xdr:sp macro="" textlink="">
      <xdr:nvSpPr>
        <xdr:cNvPr id="310" name="楕円 309"/>
        <xdr:cNvSpPr/>
      </xdr:nvSpPr>
      <xdr:spPr>
        <a:xfrm>
          <a:off x="7810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148480</xdr:rowOff>
    </xdr:from>
    <xdr:ext cx="378565" cy="259045"/>
    <xdr:sp macro="" textlink="">
      <xdr:nvSpPr>
        <xdr:cNvPr id="311" name="テキスト ボックス 310"/>
        <xdr:cNvSpPr txBox="1"/>
      </xdr:nvSpPr>
      <xdr:spPr>
        <a:xfrm>
          <a:off x="7672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55296</xdr:rowOff>
    </xdr:from>
    <xdr:to>
      <xdr:col>36</xdr:col>
      <xdr:colOff>165100</xdr:colOff>
      <xdr:row>38</xdr:row>
      <xdr:rowOff>156896</xdr:rowOff>
    </xdr:to>
    <xdr:sp macro="" textlink="">
      <xdr:nvSpPr>
        <xdr:cNvPr id="312" name="楕円 311"/>
        <xdr:cNvSpPr/>
      </xdr:nvSpPr>
      <xdr:spPr>
        <a:xfrm>
          <a:off x="6921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148023</xdr:rowOff>
    </xdr:from>
    <xdr:ext cx="378565" cy="259045"/>
    <xdr:sp macro="" textlink="">
      <xdr:nvSpPr>
        <xdr:cNvPr id="313" name="テキスト ボックス 312"/>
        <xdr:cNvSpPr txBox="1"/>
      </xdr:nvSpPr>
      <xdr:spPr>
        <a:xfrm>
          <a:off x="6783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4" name="直線コネクタ 32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5" name="テキスト ボックス 32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3" name="直線コネクタ 332"/>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4"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5" name="直線コネクタ 334"/>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6"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7" name="直線コネクタ 336"/>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141094</xdr:rowOff>
    </xdr:from>
    <xdr:to>
      <xdr:col>55</xdr:col>
      <xdr:colOff>0</xdr:colOff>
      <xdr:row>57</xdr:row>
      <xdr:rowOff>146461</xdr:rowOff>
    </xdr:to>
    <xdr:cxnSp macro="">
      <xdr:nvCxnSpPr>
        <xdr:cNvPr id="338" name="直線コネクタ 337"/>
        <xdr:cNvCxnSpPr/>
      </xdr:nvCxnSpPr>
      <xdr:spPr>
        <a:xfrm flipV="1">
          <a:off x="9639300" y="9913744"/>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9"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0" name="フローチャート: 判断 339"/>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129287</xdr:rowOff>
    </xdr:from>
    <xdr:to>
      <xdr:col>50</xdr:col>
      <xdr:colOff>114300</xdr:colOff>
      <xdr:row>57</xdr:row>
      <xdr:rowOff>146461</xdr:rowOff>
    </xdr:to>
    <xdr:cxnSp macro="">
      <xdr:nvCxnSpPr>
        <xdr:cNvPr id="341" name="直線コネクタ 340"/>
        <xdr:cNvCxnSpPr/>
      </xdr:nvCxnSpPr>
      <xdr:spPr>
        <a:xfrm>
          <a:off x="8750300" y="9901937"/>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2" name="フローチャート: 判断 341"/>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3" name="テキスト ボックス 342"/>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129287</xdr:rowOff>
    </xdr:from>
    <xdr:to>
      <xdr:col>45</xdr:col>
      <xdr:colOff>177800</xdr:colOff>
      <xdr:row>57</xdr:row>
      <xdr:rowOff>156273</xdr:rowOff>
    </xdr:to>
    <xdr:cxnSp macro="">
      <xdr:nvCxnSpPr>
        <xdr:cNvPr id="344" name="直線コネクタ 343"/>
        <xdr:cNvCxnSpPr/>
      </xdr:nvCxnSpPr>
      <xdr:spPr>
        <a:xfrm flipV="1">
          <a:off x="7861300" y="9901937"/>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5" name="フローチャート: 判断 344"/>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6" name="テキスト ボックス 345"/>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156273</xdr:rowOff>
    </xdr:from>
    <xdr:to>
      <xdr:col>41</xdr:col>
      <xdr:colOff>50800</xdr:colOff>
      <xdr:row>57</xdr:row>
      <xdr:rowOff>166081</xdr:rowOff>
    </xdr:to>
    <xdr:cxnSp macro="">
      <xdr:nvCxnSpPr>
        <xdr:cNvPr id="347" name="直線コネクタ 346"/>
        <xdr:cNvCxnSpPr/>
      </xdr:nvCxnSpPr>
      <xdr:spPr>
        <a:xfrm flipV="1">
          <a:off x="6972300" y="9928923"/>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8" name="フローチャート: 判断 347"/>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9" name="テキスト ボックス 348"/>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50" name="フローチャート: 判断 349"/>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51" name="テキスト ボックス 350"/>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90294</xdr:rowOff>
    </xdr:from>
    <xdr:to>
      <xdr:col>55</xdr:col>
      <xdr:colOff>50800</xdr:colOff>
      <xdr:row>58</xdr:row>
      <xdr:rowOff>20444</xdr:rowOff>
    </xdr:to>
    <xdr:sp macro="" textlink="">
      <xdr:nvSpPr>
        <xdr:cNvPr id="357" name="楕円 356"/>
        <xdr:cNvSpPr/>
      </xdr:nvSpPr>
      <xdr:spPr>
        <a:xfrm>
          <a:off x="10426700" y="98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8"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95661</xdr:rowOff>
    </xdr:from>
    <xdr:to>
      <xdr:col>50</xdr:col>
      <xdr:colOff>165100</xdr:colOff>
      <xdr:row>58</xdr:row>
      <xdr:rowOff>25811</xdr:rowOff>
    </xdr:to>
    <xdr:sp macro="" textlink="">
      <xdr:nvSpPr>
        <xdr:cNvPr id="359" name="楕円 358"/>
        <xdr:cNvSpPr/>
      </xdr:nvSpPr>
      <xdr:spPr>
        <a:xfrm>
          <a:off x="9588500" y="98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16938</xdr:rowOff>
    </xdr:from>
    <xdr:ext cx="469744" cy="259045"/>
    <xdr:sp macro="" textlink="">
      <xdr:nvSpPr>
        <xdr:cNvPr id="360" name="テキスト ボックス 359"/>
        <xdr:cNvSpPr txBox="1"/>
      </xdr:nvSpPr>
      <xdr:spPr>
        <a:xfrm>
          <a:off x="9404428" y="996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78487</xdr:rowOff>
    </xdr:from>
    <xdr:to>
      <xdr:col>46</xdr:col>
      <xdr:colOff>38100</xdr:colOff>
      <xdr:row>58</xdr:row>
      <xdr:rowOff>8637</xdr:rowOff>
    </xdr:to>
    <xdr:sp macro="" textlink="">
      <xdr:nvSpPr>
        <xdr:cNvPr id="361" name="楕円 360"/>
        <xdr:cNvSpPr/>
      </xdr:nvSpPr>
      <xdr:spPr>
        <a:xfrm>
          <a:off x="8699500" y="98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25164</xdr:rowOff>
    </xdr:from>
    <xdr:ext cx="534377" cy="259045"/>
    <xdr:sp macro="" textlink="">
      <xdr:nvSpPr>
        <xdr:cNvPr id="362" name="テキスト ボックス 361"/>
        <xdr:cNvSpPr txBox="1"/>
      </xdr:nvSpPr>
      <xdr:spPr>
        <a:xfrm>
          <a:off x="8483111" y="96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105473</xdr:rowOff>
    </xdr:from>
    <xdr:to>
      <xdr:col>41</xdr:col>
      <xdr:colOff>101600</xdr:colOff>
      <xdr:row>58</xdr:row>
      <xdr:rowOff>35623</xdr:rowOff>
    </xdr:to>
    <xdr:sp macro="" textlink="">
      <xdr:nvSpPr>
        <xdr:cNvPr id="363" name="楕円 362"/>
        <xdr:cNvSpPr/>
      </xdr:nvSpPr>
      <xdr:spPr>
        <a:xfrm>
          <a:off x="7810500" y="98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26750</xdr:rowOff>
    </xdr:from>
    <xdr:ext cx="469744" cy="259045"/>
    <xdr:sp macro="" textlink="">
      <xdr:nvSpPr>
        <xdr:cNvPr id="364" name="テキスト ボックス 363"/>
        <xdr:cNvSpPr txBox="1"/>
      </xdr:nvSpPr>
      <xdr:spPr>
        <a:xfrm>
          <a:off x="7626428" y="99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115281</xdr:rowOff>
    </xdr:from>
    <xdr:to>
      <xdr:col>36</xdr:col>
      <xdr:colOff>165100</xdr:colOff>
      <xdr:row>58</xdr:row>
      <xdr:rowOff>45431</xdr:rowOff>
    </xdr:to>
    <xdr:sp macro="" textlink="">
      <xdr:nvSpPr>
        <xdr:cNvPr id="365" name="楕円 364"/>
        <xdr:cNvSpPr/>
      </xdr:nvSpPr>
      <xdr:spPr>
        <a:xfrm>
          <a:off x="6921500" y="98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36558</xdr:rowOff>
    </xdr:from>
    <xdr:ext cx="469744" cy="259045"/>
    <xdr:sp macro="" textlink="">
      <xdr:nvSpPr>
        <xdr:cNvPr id="366" name="テキスト ボックス 365"/>
        <xdr:cNvSpPr txBox="1"/>
      </xdr:nvSpPr>
      <xdr:spPr>
        <a:xfrm>
          <a:off x="6737428" y="998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0" name="直線コネクタ 389"/>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1"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2" name="直線コネクタ 391"/>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3"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4" name="直線コネクタ 393"/>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164864</xdr:rowOff>
    </xdr:from>
    <xdr:to>
      <xdr:col>55</xdr:col>
      <xdr:colOff>0</xdr:colOff>
      <xdr:row>78</xdr:row>
      <xdr:rowOff>169266</xdr:rowOff>
    </xdr:to>
    <xdr:cxnSp macro="">
      <xdr:nvCxnSpPr>
        <xdr:cNvPr id="395" name="直線コネクタ 394"/>
        <xdr:cNvCxnSpPr/>
      </xdr:nvCxnSpPr>
      <xdr:spPr>
        <a:xfrm flipV="1">
          <a:off x="9639300" y="13537964"/>
          <a:ext cx="8382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6"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7" name="フローチャート: 判断 396"/>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70949</xdr:rowOff>
    </xdr:from>
    <xdr:to>
      <xdr:col>50</xdr:col>
      <xdr:colOff>114300</xdr:colOff>
      <xdr:row>78</xdr:row>
      <xdr:rowOff>169266</xdr:rowOff>
    </xdr:to>
    <xdr:cxnSp macro="">
      <xdr:nvCxnSpPr>
        <xdr:cNvPr id="398" name="直線コネクタ 397"/>
        <xdr:cNvCxnSpPr/>
      </xdr:nvCxnSpPr>
      <xdr:spPr>
        <a:xfrm>
          <a:off x="8750300" y="13444049"/>
          <a:ext cx="889000" cy="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9" name="フローチャート: 判断 398"/>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400" name="テキスト ボックス 399"/>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70949</xdr:rowOff>
    </xdr:from>
    <xdr:to>
      <xdr:col>45</xdr:col>
      <xdr:colOff>177800</xdr:colOff>
      <xdr:row>78</xdr:row>
      <xdr:rowOff>170484</xdr:rowOff>
    </xdr:to>
    <xdr:cxnSp macro="">
      <xdr:nvCxnSpPr>
        <xdr:cNvPr id="401" name="直線コネクタ 400"/>
        <xdr:cNvCxnSpPr/>
      </xdr:nvCxnSpPr>
      <xdr:spPr>
        <a:xfrm flipV="1">
          <a:off x="7861300" y="13444049"/>
          <a:ext cx="889000" cy="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2" name="フローチャート: 判断 401"/>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3" name="テキスト ボックス 402"/>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164788</xdr:rowOff>
    </xdr:from>
    <xdr:to>
      <xdr:col>41</xdr:col>
      <xdr:colOff>50800</xdr:colOff>
      <xdr:row>78</xdr:row>
      <xdr:rowOff>170484</xdr:rowOff>
    </xdr:to>
    <xdr:cxnSp macro="">
      <xdr:nvCxnSpPr>
        <xdr:cNvPr id="404" name="直線コネクタ 403"/>
        <xdr:cNvCxnSpPr/>
      </xdr:nvCxnSpPr>
      <xdr:spPr>
        <a:xfrm>
          <a:off x="6972300" y="13537888"/>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5" name="フローチャート: 判断 404"/>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6" name="テキスト ボックス 405"/>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7" name="フローチャート: 判断 406"/>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8" name="テキスト ボックス 407"/>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114064</xdr:rowOff>
    </xdr:from>
    <xdr:to>
      <xdr:col>55</xdr:col>
      <xdr:colOff>50800</xdr:colOff>
      <xdr:row>79</xdr:row>
      <xdr:rowOff>44214</xdr:rowOff>
    </xdr:to>
    <xdr:sp macro="" textlink="">
      <xdr:nvSpPr>
        <xdr:cNvPr id="414" name="楕円 413"/>
        <xdr:cNvSpPr/>
      </xdr:nvSpPr>
      <xdr:spPr>
        <a:xfrm>
          <a:off x="10426700" y="134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28991</xdr:rowOff>
    </xdr:from>
    <xdr:ext cx="469744" cy="259045"/>
    <xdr:sp macro="" textlink="">
      <xdr:nvSpPr>
        <xdr:cNvPr id="415" name="商工費該当値テキスト"/>
        <xdr:cNvSpPr txBox="1"/>
      </xdr:nvSpPr>
      <xdr:spPr>
        <a:xfrm>
          <a:off x="10528300" y="1340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118466</xdr:rowOff>
    </xdr:from>
    <xdr:to>
      <xdr:col>50</xdr:col>
      <xdr:colOff>165100</xdr:colOff>
      <xdr:row>79</xdr:row>
      <xdr:rowOff>48616</xdr:rowOff>
    </xdr:to>
    <xdr:sp macro="" textlink="">
      <xdr:nvSpPr>
        <xdr:cNvPr id="416" name="楕円 415"/>
        <xdr:cNvSpPr/>
      </xdr:nvSpPr>
      <xdr:spPr>
        <a:xfrm>
          <a:off x="9588500" y="13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39743</xdr:rowOff>
    </xdr:from>
    <xdr:ext cx="469744" cy="259045"/>
    <xdr:sp macro="" textlink="">
      <xdr:nvSpPr>
        <xdr:cNvPr id="417" name="テキスト ボックス 416"/>
        <xdr:cNvSpPr txBox="1"/>
      </xdr:nvSpPr>
      <xdr:spPr>
        <a:xfrm>
          <a:off x="9404428" y="135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20149</xdr:rowOff>
    </xdr:from>
    <xdr:to>
      <xdr:col>46</xdr:col>
      <xdr:colOff>38100</xdr:colOff>
      <xdr:row>78</xdr:row>
      <xdr:rowOff>121749</xdr:rowOff>
    </xdr:to>
    <xdr:sp macro="" textlink="">
      <xdr:nvSpPr>
        <xdr:cNvPr id="418" name="楕円 417"/>
        <xdr:cNvSpPr/>
      </xdr:nvSpPr>
      <xdr:spPr>
        <a:xfrm>
          <a:off x="8699500" y="133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112876</xdr:rowOff>
    </xdr:from>
    <xdr:ext cx="469744" cy="259045"/>
    <xdr:sp macro="" textlink="">
      <xdr:nvSpPr>
        <xdr:cNvPr id="419" name="テキスト ボックス 418"/>
        <xdr:cNvSpPr txBox="1"/>
      </xdr:nvSpPr>
      <xdr:spPr>
        <a:xfrm>
          <a:off x="8515428" y="1348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119684</xdr:rowOff>
    </xdr:from>
    <xdr:to>
      <xdr:col>41</xdr:col>
      <xdr:colOff>101600</xdr:colOff>
      <xdr:row>79</xdr:row>
      <xdr:rowOff>49834</xdr:rowOff>
    </xdr:to>
    <xdr:sp macro="" textlink="">
      <xdr:nvSpPr>
        <xdr:cNvPr id="420" name="楕円 419"/>
        <xdr:cNvSpPr/>
      </xdr:nvSpPr>
      <xdr:spPr>
        <a:xfrm>
          <a:off x="7810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40961</xdr:rowOff>
    </xdr:from>
    <xdr:ext cx="469744" cy="259045"/>
    <xdr:sp macro="" textlink="">
      <xdr:nvSpPr>
        <xdr:cNvPr id="421" name="テキスト ボックス 420"/>
        <xdr:cNvSpPr txBox="1"/>
      </xdr:nvSpPr>
      <xdr:spPr>
        <a:xfrm>
          <a:off x="7626428" y="13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113988</xdr:rowOff>
    </xdr:from>
    <xdr:to>
      <xdr:col>36</xdr:col>
      <xdr:colOff>165100</xdr:colOff>
      <xdr:row>79</xdr:row>
      <xdr:rowOff>44138</xdr:rowOff>
    </xdr:to>
    <xdr:sp macro="" textlink="">
      <xdr:nvSpPr>
        <xdr:cNvPr id="422" name="楕円 421"/>
        <xdr:cNvSpPr/>
      </xdr:nvSpPr>
      <xdr:spPr>
        <a:xfrm>
          <a:off x="6921500" y="134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35265</xdr:rowOff>
    </xdr:from>
    <xdr:ext cx="469744" cy="259045"/>
    <xdr:sp macro="" textlink="">
      <xdr:nvSpPr>
        <xdr:cNvPr id="423" name="テキスト ボックス 422"/>
        <xdr:cNvSpPr txBox="1"/>
      </xdr:nvSpPr>
      <xdr:spPr>
        <a:xfrm>
          <a:off x="6737428" y="135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7" name="テキスト ボックス 43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9" name="テキスト ボックス 43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9" name="直線コネクタ 448"/>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0"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1" name="直線コネクタ 450"/>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2"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3" name="直線コネクタ 452"/>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136731</xdr:rowOff>
    </xdr:from>
    <xdr:to>
      <xdr:col>55</xdr:col>
      <xdr:colOff>0</xdr:colOff>
      <xdr:row>98</xdr:row>
      <xdr:rowOff>144157</xdr:rowOff>
    </xdr:to>
    <xdr:cxnSp macro="">
      <xdr:nvCxnSpPr>
        <xdr:cNvPr id="454" name="直線コネクタ 453"/>
        <xdr:cNvCxnSpPr/>
      </xdr:nvCxnSpPr>
      <xdr:spPr>
        <a:xfrm flipV="1">
          <a:off x="9639300" y="16938831"/>
          <a:ext cx="8382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5"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6" name="フローチャート: 判断 455"/>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113757</xdr:rowOff>
    </xdr:from>
    <xdr:to>
      <xdr:col>50</xdr:col>
      <xdr:colOff>114300</xdr:colOff>
      <xdr:row>98</xdr:row>
      <xdr:rowOff>144157</xdr:rowOff>
    </xdr:to>
    <xdr:cxnSp macro="">
      <xdr:nvCxnSpPr>
        <xdr:cNvPr id="457" name="直線コネクタ 456"/>
        <xdr:cNvCxnSpPr/>
      </xdr:nvCxnSpPr>
      <xdr:spPr>
        <a:xfrm>
          <a:off x="8750300" y="16915857"/>
          <a:ext cx="889000" cy="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8" name="フローチャート: 判断 457"/>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9" name="テキスト ボックス 458"/>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94545</xdr:rowOff>
    </xdr:from>
    <xdr:to>
      <xdr:col>45</xdr:col>
      <xdr:colOff>177800</xdr:colOff>
      <xdr:row>98</xdr:row>
      <xdr:rowOff>113757</xdr:rowOff>
    </xdr:to>
    <xdr:cxnSp macro="">
      <xdr:nvCxnSpPr>
        <xdr:cNvPr id="460" name="直線コネクタ 459"/>
        <xdr:cNvCxnSpPr/>
      </xdr:nvCxnSpPr>
      <xdr:spPr>
        <a:xfrm>
          <a:off x="7861300" y="16896645"/>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61" name="フローチャート: 判断 460"/>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2" name="テキスト ボックス 461"/>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94545</xdr:rowOff>
    </xdr:from>
    <xdr:to>
      <xdr:col>41</xdr:col>
      <xdr:colOff>50800</xdr:colOff>
      <xdr:row>99</xdr:row>
      <xdr:rowOff>1211</xdr:rowOff>
    </xdr:to>
    <xdr:cxnSp macro="">
      <xdr:nvCxnSpPr>
        <xdr:cNvPr id="463" name="直線コネクタ 462"/>
        <xdr:cNvCxnSpPr/>
      </xdr:nvCxnSpPr>
      <xdr:spPr>
        <a:xfrm flipV="1">
          <a:off x="6972300" y="16896645"/>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4" name="フローチャート: 判断 463"/>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5" name="テキスト ボックス 464"/>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6" name="フローチャート: 判断 465"/>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7" name="テキスト ボックス 466"/>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85931</xdr:rowOff>
    </xdr:from>
    <xdr:to>
      <xdr:col>55</xdr:col>
      <xdr:colOff>50800</xdr:colOff>
      <xdr:row>99</xdr:row>
      <xdr:rowOff>16081</xdr:rowOff>
    </xdr:to>
    <xdr:sp macro="" textlink="">
      <xdr:nvSpPr>
        <xdr:cNvPr id="473" name="楕円 472"/>
        <xdr:cNvSpPr/>
      </xdr:nvSpPr>
      <xdr:spPr>
        <a:xfrm>
          <a:off x="10426700" y="16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4"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93357</xdr:rowOff>
    </xdr:from>
    <xdr:to>
      <xdr:col>50</xdr:col>
      <xdr:colOff>165100</xdr:colOff>
      <xdr:row>99</xdr:row>
      <xdr:rowOff>23507</xdr:rowOff>
    </xdr:to>
    <xdr:sp macro="" textlink="">
      <xdr:nvSpPr>
        <xdr:cNvPr id="475" name="楕円 474"/>
        <xdr:cNvSpPr/>
      </xdr:nvSpPr>
      <xdr:spPr>
        <a:xfrm>
          <a:off x="9588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14634</xdr:rowOff>
    </xdr:from>
    <xdr:ext cx="534377" cy="259045"/>
    <xdr:sp macro="" textlink="">
      <xdr:nvSpPr>
        <xdr:cNvPr id="476" name="テキスト ボックス 475"/>
        <xdr:cNvSpPr txBox="1"/>
      </xdr:nvSpPr>
      <xdr:spPr>
        <a:xfrm>
          <a:off x="9372111" y="169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62957</xdr:rowOff>
    </xdr:from>
    <xdr:to>
      <xdr:col>46</xdr:col>
      <xdr:colOff>38100</xdr:colOff>
      <xdr:row>98</xdr:row>
      <xdr:rowOff>164557</xdr:rowOff>
    </xdr:to>
    <xdr:sp macro="" textlink="">
      <xdr:nvSpPr>
        <xdr:cNvPr id="477" name="楕円 476"/>
        <xdr:cNvSpPr/>
      </xdr:nvSpPr>
      <xdr:spPr>
        <a:xfrm>
          <a:off x="8699500" y="168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9634</xdr:rowOff>
    </xdr:from>
    <xdr:ext cx="534377" cy="259045"/>
    <xdr:sp macro="" textlink="">
      <xdr:nvSpPr>
        <xdr:cNvPr id="478" name="テキスト ボックス 477"/>
        <xdr:cNvSpPr txBox="1"/>
      </xdr:nvSpPr>
      <xdr:spPr>
        <a:xfrm>
          <a:off x="8483111" y="166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43745</xdr:rowOff>
    </xdr:from>
    <xdr:to>
      <xdr:col>41</xdr:col>
      <xdr:colOff>101600</xdr:colOff>
      <xdr:row>98</xdr:row>
      <xdr:rowOff>145345</xdr:rowOff>
    </xdr:to>
    <xdr:sp macro="" textlink="">
      <xdr:nvSpPr>
        <xdr:cNvPr id="479" name="楕円 478"/>
        <xdr:cNvSpPr/>
      </xdr:nvSpPr>
      <xdr:spPr>
        <a:xfrm>
          <a:off x="7810500" y="168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161872</xdr:rowOff>
    </xdr:from>
    <xdr:ext cx="534377" cy="259045"/>
    <xdr:sp macro="" textlink="">
      <xdr:nvSpPr>
        <xdr:cNvPr id="480" name="テキスト ボックス 479"/>
        <xdr:cNvSpPr txBox="1"/>
      </xdr:nvSpPr>
      <xdr:spPr>
        <a:xfrm>
          <a:off x="7594111" y="166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121861</xdr:rowOff>
    </xdr:from>
    <xdr:to>
      <xdr:col>36</xdr:col>
      <xdr:colOff>165100</xdr:colOff>
      <xdr:row>99</xdr:row>
      <xdr:rowOff>52011</xdr:rowOff>
    </xdr:to>
    <xdr:sp macro="" textlink="">
      <xdr:nvSpPr>
        <xdr:cNvPr id="481" name="楕円 480"/>
        <xdr:cNvSpPr/>
      </xdr:nvSpPr>
      <xdr:spPr>
        <a:xfrm>
          <a:off x="6921500" y="169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43138</xdr:rowOff>
    </xdr:from>
    <xdr:ext cx="534377" cy="259045"/>
    <xdr:sp macro="" textlink="">
      <xdr:nvSpPr>
        <xdr:cNvPr id="482" name="テキスト ボックス 481"/>
        <xdr:cNvSpPr txBox="1"/>
      </xdr:nvSpPr>
      <xdr:spPr>
        <a:xfrm>
          <a:off x="6705111" y="170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5" name="直線コネクタ 504"/>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6"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7" name="直線コネクタ 506"/>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8"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9" name="直線コネクタ 508"/>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156571</xdr:rowOff>
    </xdr:from>
    <xdr:to>
      <xdr:col>85</xdr:col>
      <xdr:colOff>127000</xdr:colOff>
      <xdr:row>38</xdr:row>
      <xdr:rowOff>125938</xdr:rowOff>
    </xdr:to>
    <xdr:cxnSp macro="">
      <xdr:nvCxnSpPr>
        <xdr:cNvPr id="510" name="直線コネクタ 509"/>
        <xdr:cNvCxnSpPr/>
      </xdr:nvCxnSpPr>
      <xdr:spPr>
        <a:xfrm flipV="1">
          <a:off x="15481300" y="6500221"/>
          <a:ext cx="8382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11"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2" name="フローチャート: 判断 511"/>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125938</xdr:rowOff>
    </xdr:from>
    <xdr:to>
      <xdr:col>81</xdr:col>
      <xdr:colOff>50800</xdr:colOff>
      <xdr:row>38</xdr:row>
      <xdr:rowOff>127539</xdr:rowOff>
    </xdr:to>
    <xdr:cxnSp macro="">
      <xdr:nvCxnSpPr>
        <xdr:cNvPr id="513" name="直線コネクタ 512"/>
        <xdr:cNvCxnSpPr/>
      </xdr:nvCxnSpPr>
      <xdr:spPr>
        <a:xfrm flipV="1">
          <a:off x="14592300" y="664103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4" name="フローチャート: 判断 513"/>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5" name="テキスト ボックス 514"/>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126350</xdr:rowOff>
    </xdr:from>
    <xdr:to>
      <xdr:col>76</xdr:col>
      <xdr:colOff>114300</xdr:colOff>
      <xdr:row>38</xdr:row>
      <xdr:rowOff>127539</xdr:rowOff>
    </xdr:to>
    <xdr:cxnSp macro="">
      <xdr:nvCxnSpPr>
        <xdr:cNvPr id="516" name="直線コネクタ 515"/>
        <xdr:cNvCxnSpPr/>
      </xdr:nvCxnSpPr>
      <xdr:spPr>
        <a:xfrm>
          <a:off x="13703300" y="664145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7" name="フローチャート: 判断 516"/>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8" name="テキスト ボックス 517"/>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122463</xdr:rowOff>
    </xdr:from>
    <xdr:to>
      <xdr:col>71</xdr:col>
      <xdr:colOff>177800</xdr:colOff>
      <xdr:row>38</xdr:row>
      <xdr:rowOff>126350</xdr:rowOff>
    </xdr:to>
    <xdr:cxnSp macro="">
      <xdr:nvCxnSpPr>
        <xdr:cNvPr id="519" name="直線コネクタ 518"/>
        <xdr:cNvCxnSpPr/>
      </xdr:nvCxnSpPr>
      <xdr:spPr>
        <a:xfrm>
          <a:off x="12814300" y="6294663"/>
          <a:ext cx="889000" cy="3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0" name="フローチャート: 判断 51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1" name="テキスト ボックス 52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2" name="フローチャート: 判断 52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3" name="テキスト ボックス 52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105771</xdr:rowOff>
    </xdr:from>
    <xdr:to>
      <xdr:col>85</xdr:col>
      <xdr:colOff>177800</xdr:colOff>
      <xdr:row>38</xdr:row>
      <xdr:rowOff>35920</xdr:rowOff>
    </xdr:to>
    <xdr:sp macro="" textlink="">
      <xdr:nvSpPr>
        <xdr:cNvPr id="529" name="楕円 528"/>
        <xdr:cNvSpPr/>
      </xdr:nvSpPr>
      <xdr:spPr>
        <a:xfrm>
          <a:off x="162687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84198</xdr:rowOff>
    </xdr:from>
    <xdr:ext cx="534377" cy="259045"/>
    <xdr:sp macro="" textlink="">
      <xdr:nvSpPr>
        <xdr:cNvPr id="530" name="消防費該当値テキスト"/>
        <xdr:cNvSpPr txBox="1"/>
      </xdr:nvSpPr>
      <xdr:spPr>
        <a:xfrm>
          <a:off x="16370300" y="64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75138</xdr:rowOff>
    </xdr:from>
    <xdr:to>
      <xdr:col>81</xdr:col>
      <xdr:colOff>101600</xdr:colOff>
      <xdr:row>39</xdr:row>
      <xdr:rowOff>5288</xdr:rowOff>
    </xdr:to>
    <xdr:sp macro="" textlink="">
      <xdr:nvSpPr>
        <xdr:cNvPr id="531" name="楕円 530"/>
        <xdr:cNvSpPr/>
      </xdr:nvSpPr>
      <xdr:spPr>
        <a:xfrm>
          <a:off x="15430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167865</xdr:rowOff>
    </xdr:from>
    <xdr:ext cx="534377" cy="259045"/>
    <xdr:sp macro="" textlink="">
      <xdr:nvSpPr>
        <xdr:cNvPr id="532" name="テキスト ボックス 531"/>
        <xdr:cNvSpPr txBox="1"/>
      </xdr:nvSpPr>
      <xdr:spPr>
        <a:xfrm>
          <a:off x="15214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76739</xdr:rowOff>
    </xdr:from>
    <xdr:to>
      <xdr:col>76</xdr:col>
      <xdr:colOff>165100</xdr:colOff>
      <xdr:row>39</xdr:row>
      <xdr:rowOff>6889</xdr:rowOff>
    </xdr:to>
    <xdr:sp macro="" textlink="">
      <xdr:nvSpPr>
        <xdr:cNvPr id="533" name="楕円 532"/>
        <xdr:cNvSpPr/>
      </xdr:nvSpPr>
      <xdr:spPr>
        <a:xfrm>
          <a:off x="14541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169466</xdr:rowOff>
    </xdr:from>
    <xdr:ext cx="534377" cy="259045"/>
    <xdr:sp macro="" textlink="">
      <xdr:nvSpPr>
        <xdr:cNvPr id="534" name="テキスト ボックス 533"/>
        <xdr:cNvSpPr txBox="1"/>
      </xdr:nvSpPr>
      <xdr:spPr>
        <a:xfrm>
          <a:off x="14325111" y="66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75550</xdr:rowOff>
    </xdr:from>
    <xdr:to>
      <xdr:col>72</xdr:col>
      <xdr:colOff>38100</xdr:colOff>
      <xdr:row>39</xdr:row>
      <xdr:rowOff>5700</xdr:rowOff>
    </xdr:to>
    <xdr:sp macro="" textlink="">
      <xdr:nvSpPr>
        <xdr:cNvPr id="535" name="楕円 534"/>
        <xdr:cNvSpPr/>
      </xdr:nvSpPr>
      <xdr:spPr>
        <a:xfrm>
          <a:off x="13652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168277</xdr:rowOff>
    </xdr:from>
    <xdr:ext cx="534377" cy="259045"/>
    <xdr:sp macro="" textlink="">
      <xdr:nvSpPr>
        <xdr:cNvPr id="536" name="テキスト ボックス 535"/>
        <xdr:cNvSpPr txBox="1"/>
      </xdr:nvSpPr>
      <xdr:spPr>
        <a:xfrm>
          <a:off x="13436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71663</xdr:rowOff>
    </xdr:from>
    <xdr:to>
      <xdr:col>67</xdr:col>
      <xdr:colOff>101600</xdr:colOff>
      <xdr:row>37</xdr:row>
      <xdr:rowOff>1813</xdr:rowOff>
    </xdr:to>
    <xdr:sp macro="" textlink="">
      <xdr:nvSpPr>
        <xdr:cNvPr id="537" name="楕円 536"/>
        <xdr:cNvSpPr/>
      </xdr:nvSpPr>
      <xdr:spPr>
        <a:xfrm>
          <a:off x="12763500" y="6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18340</xdr:rowOff>
    </xdr:from>
    <xdr:ext cx="534377" cy="259045"/>
    <xdr:sp macro="" textlink="">
      <xdr:nvSpPr>
        <xdr:cNvPr id="538" name="テキスト ボックス 537"/>
        <xdr:cNvSpPr txBox="1"/>
      </xdr:nvSpPr>
      <xdr:spPr>
        <a:xfrm>
          <a:off x="12547111" y="60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3" name="直線コネクタ 562"/>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4"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5" name="直線コネクタ 564"/>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6"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7" name="直線コネクタ 566"/>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50978</xdr:rowOff>
    </xdr:from>
    <xdr:to>
      <xdr:col>85</xdr:col>
      <xdr:colOff>127000</xdr:colOff>
      <xdr:row>57</xdr:row>
      <xdr:rowOff>147968</xdr:rowOff>
    </xdr:to>
    <xdr:cxnSp macro="">
      <xdr:nvCxnSpPr>
        <xdr:cNvPr id="568" name="直線コネクタ 567"/>
        <xdr:cNvCxnSpPr/>
      </xdr:nvCxnSpPr>
      <xdr:spPr>
        <a:xfrm flipV="1">
          <a:off x="15481300" y="9823628"/>
          <a:ext cx="838200" cy="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9"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0" name="フローチャート: 判断 569"/>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168072</xdr:rowOff>
    </xdr:from>
    <xdr:to>
      <xdr:col>81</xdr:col>
      <xdr:colOff>50800</xdr:colOff>
      <xdr:row>57</xdr:row>
      <xdr:rowOff>147968</xdr:rowOff>
    </xdr:to>
    <xdr:cxnSp macro="">
      <xdr:nvCxnSpPr>
        <xdr:cNvPr id="571" name="直線コネクタ 570"/>
        <xdr:cNvCxnSpPr/>
      </xdr:nvCxnSpPr>
      <xdr:spPr>
        <a:xfrm>
          <a:off x="14592300" y="9597822"/>
          <a:ext cx="889000" cy="3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2" name="フローチャート: 判断 571"/>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3" name="テキスト ボックス 572"/>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168072</xdr:rowOff>
    </xdr:from>
    <xdr:to>
      <xdr:col>76</xdr:col>
      <xdr:colOff>114300</xdr:colOff>
      <xdr:row>58</xdr:row>
      <xdr:rowOff>55956</xdr:rowOff>
    </xdr:to>
    <xdr:cxnSp macro="">
      <xdr:nvCxnSpPr>
        <xdr:cNvPr id="574" name="直線コネクタ 573"/>
        <xdr:cNvCxnSpPr/>
      </xdr:nvCxnSpPr>
      <xdr:spPr>
        <a:xfrm flipV="1">
          <a:off x="13703300" y="9597822"/>
          <a:ext cx="889000" cy="4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5" name="フローチャート: 判断 574"/>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6" name="テキスト ボックス 575"/>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146101</xdr:rowOff>
    </xdr:from>
    <xdr:to>
      <xdr:col>71</xdr:col>
      <xdr:colOff>177800</xdr:colOff>
      <xdr:row>58</xdr:row>
      <xdr:rowOff>55956</xdr:rowOff>
    </xdr:to>
    <xdr:cxnSp macro="">
      <xdr:nvCxnSpPr>
        <xdr:cNvPr id="577" name="直線コネクタ 576"/>
        <xdr:cNvCxnSpPr/>
      </xdr:nvCxnSpPr>
      <xdr:spPr>
        <a:xfrm>
          <a:off x="12814300" y="9575851"/>
          <a:ext cx="889000" cy="4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8" name="フローチャート: 判断 577"/>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9" name="テキスト ボックス 578"/>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0" name="フローチャート: 判断 579"/>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1" name="テキスト ボックス 580"/>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178</xdr:rowOff>
    </xdr:from>
    <xdr:to>
      <xdr:col>85</xdr:col>
      <xdr:colOff>177800</xdr:colOff>
      <xdr:row>57</xdr:row>
      <xdr:rowOff>101778</xdr:rowOff>
    </xdr:to>
    <xdr:sp macro="" textlink="">
      <xdr:nvSpPr>
        <xdr:cNvPr id="587" name="楕円 586"/>
        <xdr:cNvSpPr/>
      </xdr:nvSpPr>
      <xdr:spPr>
        <a:xfrm>
          <a:off x="16268700" y="97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23055</xdr:rowOff>
    </xdr:from>
    <xdr:ext cx="534377" cy="259045"/>
    <xdr:sp macro="" textlink="">
      <xdr:nvSpPr>
        <xdr:cNvPr id="588" name="教育費該当値テキスト"/>
        <xdr:cNvSpPr txBox="1"/>
      </xdr:nvSpPr>
      <xdr:spPr>
        <a:xfrm>
          <a:off x="16370300" y="96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97168</xdr:rowOff>
    </xdr:from>
    <xdr:to>
      <xdr:col>81</xdr:col>
      <xdr:colOff>101600</xdr:colOff>
      <xdr:row>58</xdr:row>
      <xdr:rowOff>27318</xdr:rowOff>
    </xdr:to>
    <xdr:sp macro="" textlink="">
      <xdr:nvSpPr>
        <xdr:cNvPr id="589" name="楕円 588"/>
        <xdr:cNvSpPr/>
      </xdr:nvSpPr>
      <xdr:spPr>
        <a:xfrm>
          <a:off x="15430500" y="98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43845</xdr:rowOff>
    </xdr:from>
    <xdr:ext cx="534377" cy="259045"/>
    <xdr:sp macro="" textlink="">
      <xdr:nvSpPr>
        <xdr:cNvPr id="590" name="テキスト ボックス 589"/>
        <xdr:cNvSpPr txBox="1"/>
      </xdr:nvSpPr>
      <xdr:spPr>
        <a:xfrm>
          <a:off x="15214111" y="96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117272</xdr:rowOff>
    </xdr:from>
    <xdr:to>
      <xdr:col>76</xdr:col>
      <xdr:colOff>165100</xdr:colOff>
      <xdr:row>56</xdr:row>
      <xdr:rowOff>47422</xdr:rowOff>
    </xdr:to>
    <xdr:sp macro="" textlink="">
      <xdr:nvSpPr>
        <xdr:cNvPr id="591" name="楕円 590"/>
        <xdr:cNvSpPr/>
      </xdr:nvSpPr>
      <xdr:spPr>
        <a:xfrm>
          <a:off x="14541500" y="95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63949</xdr:rowOff>
    </xdr:from>
    <xdr:ext cx="534377" cy="259045"/>
    <xdr:sp macro="" textlink="">
      <xdr:nvSpPr>
        <xdr:cNvPr id="592" name="テキスト ボックス 591"/>
        <xdr:cNvSpPr txBox="1"/>
      </xdr:nvSpPr>
      <xdr:spPr>
        <a:xfrm>
          <a:off x="14325111" y="93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5156</xdr:rowOff>
    </xdr:from>
    <xdr:to>
      <xdr:col>72</xdr:col>
      <xdr:colOff>38100</xdr:colOff>
      <xdr:row>58</xdr:row>
      <xdr:rowOff>106756</xdr:rowOff>
    </xdr:to>
    <xdr:sp macro="" textlink="">
      <xdr:nvSpPr>
        <xdr:cNvPr id="593" name="楕円 592"/>
        <xdr:cNvSpPr/>
      </xdr:nvSpPr>
      <xdr:spPr>
        <a:xfrm>
          <a:off x="13652500" y="99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97883</xdr:rowOff>
    </xdr:from>
    <xdr:ext cx="534377" cy="259045"/>
    <xdr:sp macro="" textlink="">
      <xdr:nvSpPr>
        <xdr:cNvPr id="594" name="テキスト ボックス 593"/>
        <xdr:cNvSpPr txBox="1"/>
      </xdr:nvSpPr>
      <xdr:spPr>
        <a:xfrm>
          <a:off x="13436111" y="100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95301</xdr:rowOff>
    </xdr:from>
    <xdr:to>
      <xdr:col>67</xdr:col>
      <xdr:colOff>101600</xdr:colOff>
      <xdr:row>56</xdr:row>
      <xdr:rowOff>25451</xdr:rowOff>
    </xdr:to>
    <xdr:sp macro="" textlink="">
      <xdr:nvSpPr>
        <xdr:cNvPr id="595" name="楕円 594"/>
        <xdr:cNvSpPr/>
      </xdr:nvSpPr>
      <xdr:spPr>
        <a:xfrm>
          <a:off x="12763500" y="9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41978</xdr:rowOff>
    </xdr:from>
    <xdr:ext cx="534377" cy="259045"/>
    <xdr:sp macro="" textlink="">
      <xdr:nvSpPr>
        <xdr:cNvPr id="596" name="テキスト ボックス 595"/>
        <xdr:cNvSpPr txBox="1"/>
      </xdr:nvSpPr>
      <xdr:spPr>
        <a:xfrm>
          <a:off x="12547111" y="9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20" name="直線コネクタ 619"/>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21"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3"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4" name="直線コネクタ 623"/>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43511</xdr:rowOff>
    </xdr:from>
    <xdr:to>
      <xdr:col>85</xdr:col>
      <xdr:colOff>127000</xdr:colOff>
      <xdr:row>79</xdr:row>
      <xdr:rowOff>44450</xdr:rowOff>
    </xdr:to>
    <xdr:cxnSp macro="">
      <xdr:nvCxnSpPr>
        <xdr:cNvPr id="625" name="直線コネクタ 624"/>
        <xdr:cNvCxnSpPr/>
      </xdr:nvCxnSpPr>
      <xdr:spPr>
        <a:xfrm flipV="1">
          <a:off x="15481300" y="13588061"/>
          <a:ext cx="8382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6"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7" name="フローチャート: 判断 626"/>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8" name="直線コネクタ 62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9" name="フローチャート: 判断 628"/>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30" name="テキスト ボックス 629"/>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41517</xdr:rowOff>
    </xdr:from>
    <xdr:to>
      <xdr:col>76</xdr:col>
      <xdr:colOff>114300</xdr:colOff>
      <xdr:row>79</xdr:row>
      <xdr:rowOff>44450</xdr:rowOff>
    </xdr:to>
    <xdr:cxnSp macro="">
      <xdr:nvCxnSpPr>
        <xdr:cNvPr id="631" name="直線コネクタ 630"/>
        <xdr:cNvCxnSpPr/>
      </xdr:nvCxnSpPr>
      <xdr:spPr>
        <a:xfrm>
          <a:off x="13703300" y="1358606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2" name="フローチャート: 判断 631"/>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3" name="テキスト ボックス 632"/>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39675</xdr:rowOff>
    </xdr:from>
    <xdr:to>
      <xdr:col>71</xdr:col>
      <xdr:colOff>177800</xdr:colOff>
      <xdr:row>79</xdr:row>
      <xdr:rowOff>41517</xdr:rowOff>
    </xdr:to>
    <xdr:cxnSp macro="">
      <xdr:nvCxnSpPr>
        <xdr:cNvPr id="634" name="直線コネクタ 633"/>
        <xdr:cNvCxnSpPr/>
      </xdr:nvCxnSpPr>
      <xdr:spPr>
        <a:xfrm>
          <a:off x="12814300" y="13584225"/>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5" name="フローチャート: 判断 634"/>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6" name="テキスト ボックス 635"/>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7" name="フローチャート: 判断 636"/>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8" name="テキスト ボックス 637"/>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164161</xdr:rowOff>
    </xdr:from>
    <xdr:to>
      <xdr:col>85</xdr:col>
      <xdr:colOff>177800</xdr:colOff>
      <xdr:row>79</xdr:row>
      <xdr:rowOff>94311</xdr:rowOff>
    </xdr:to>
    <xdr:sp macro="" textlink="">
      <xdr:nvSpPr>
        <xdr:cNvPr id="644" name="楕円 643"/>
        <xdr:cNvSpPr/>
      </xdr:nvSpPr>
      <xdr:spPr>
        <a:xfrm>
          <a:off x="162687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13932" cy="259045"/>
    <xdr:sp macro="" textlink="">
      <xdr:nvSpPr>
        <xdr:cNvPr id="645" name="災害復旧費該当値テキスト"/>
        <xdr:cNvSpPr txBox="1"/>
      </xdr:nvSpPr>
      <xdr:spPr>
        <a:xfrm>
          <a:off x="16370300" y="1350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6" name="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7" name="テキスト ボックス 64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8" name="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9" name="テキスト ボックス 64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162167</xdr:rowOff>
    </xdr:from>
    <xdr:to>
      <xdr:col>72</xdr:col>
      <xdr:colOff>38100</xdr:colOff>
      <xdr:row>79</xdr:row>
      <xdr:rowOff>92317</xdr:rowOff>
    </xdr:to>
    <xdr:sp macro="" textlink="">
      <xdr:nvSpPr>
        <xdr:cNvPr id="650" name="楕円 649"/>
        <xdr:cNvSpPr/>
      </xdr:nvSpPr>
      <xdr:spPr>
        <a:xfrm>
          <a:off x="13652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83444</xdr:rowOff>
    </xdr:from>
    <xdr:ext cx="378565" cy="259045"/>
    <xdr:sp macro="" textlink="">
      <xdr:nvSpPr>
        <xdr:cNvPr id="651" name="テキスト ボックス 650"/>
        <xdr:cNvSpPr txBox="1"/>
      </xdr:nvSpPr>
      <xdr:spPr>
        <a:xfrm>
          <a:off x="13514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160325</xdr:rowOff>
    </xdr:from>
    <xdr:to>
      <xdr:col>67</xdr:col>
      <xdr:colOff>101600</xdr:colOff>
      <xdr:row>79</xdr:row>
      <xdr:rowOff>90475</xdr:rowOff>
    </xdr:to>
    <xdr:sp macro="" textlink="">
      <xdr:nvSpPr>
        <xdr:cNvPr id="652" name="楕円 651"/>
        <xdr:cNvSpPr/>
      </xdr:nvSpPr>
      <xdr:spPr>
        <a:xfrm>
          <a:off x="12763500" y="135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81602</xdr:rowOff>
    </xdr:from>
    <xdr:ext cx="378565" cy="259045"/>
    <xdr:sp macro="" textlink="">
      <xdr:nvSpPr>
        <xdr:cNvPr id="653" name="テキスト ボックス 652"/>
        <xdr:cNvSpPr txBox="1"/>
      </xdr:nvSpPr>
      <xdr:spPr>
        <a:xfrm>
          <a:off x="12625017" y="136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7" name="直線コネクタ 676"/>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8"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9" name="直線コネクタ 678"/>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80"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81" name="直線コネクタ 680"/>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14960</xdr:rowOff>
    </xdr:from>
    <xdr:to>
      <xdr:col>85</xdr:col>
      <xdr:colOff>127000</xdr:colOff>
      <xdr:row>97</xdr:row>
      <xdr:rowOff>15405</xdr:rowOff>
    </xdr:to>
    <xdr:cxnSp macro="">
      <xdr:nvCxnSpPr>
        <xdr:cNvPr id="682" name="直線コネクタ 681"/>
        <xdr:cNvCxnSpPr/>
      </xdr:nvCxnSpPr>
      <xdr:spPr>
        <a:xfrm>
          <a:off x="15481300" y="16645610"/>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3"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4" name="フローチャート: 判断 683"/>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14960</xdr:rowOff>
    </xdr:from>
    <xdr:to>
      <xdr:col>81</xdr:col>
      <xdr:colOff>50800</xdr:colOff>
      <xdr:row>97</xdr:row>
      <xdr:rowOff>41224</xdr:rowOff>
    </xdr:to>
    <xdr:cxnSp macro="">
      <xdr:nvCxnSpPr>
        <xdr:cNvPr id="685" name="直線コネクタ 684"/>
        <xdr:cNvCxnSpPr/>
      </xdr:nvCxnSpPr>
      <xdr:spPr>
        <a:xfrm flipV="1">
          <a:off x="14592300" y="16645610"/>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6" name="フローチャート: 判断 685"/>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7" name="テキスト ボックス 686"/>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41224</xdr:rowOff>
    </xdr:from>
    <xdr:to>
      <xdr:col>76</xdr:col>
      <xdr:colOff>114300</xdr:colOff>
      <xdr:row>97</xdr:row>
      <xdr:rowOff>51512</xdr:rowOff>
    </xdr:to>
    <xdr:cxnSp macro="">
      <xdr:nvCxnSpPr>
        <xdr:cNvPr id="688" name="直線コネクタ 687"/>
        <xdr:cNvCxnSpPr/>
      </xdr:nvCxnSpPr>
      <xdr:spPr>
        <a:xfrm flipV="1">
          <a:off x="13703300" y="1667187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9" name="フローチャート: 判断 68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90" name="テキスト ボックス 689"/>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47777</xdr:rowOff>
    </xdr:from>
    <xdr:to>
      <xdr:col>71</xdr:col>
      <xdr:colOff>177800</xdr:colOff>
      <xdr:row>97</xdr:row>
      <xdr:rowOff>51512</xdr:rowOff>
    </xdr:to>
    <xdr:cxnSp macro="">
      <xdr:nvCxnSpPr>
        <xdr:cNvPr id="691" name="直線コネクタ 690"/>
        <xdr:cNvCxnSpPr/>
      </xdr:nvCxnSpPr>
      <xdr:spPr>
        <a:xfrm>
          <a:off x="12814300" y="16678427"/>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2" name="フローチャート: 判断 69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3" name="テキスト ボックス 69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4" name="フローチャート: 判断 69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5" name="テキスト ボックス 69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136055</xdr:rowOff>
    </xdr:from>
    <xdr:to>
      <xdr:col>85</xdr:col>
      <xdr:colOff>177800</xdr:colOff>
      <xdr:row>97</xdr:row>
      <xdr:rowOff>66205</xdr:rowOff>
    </xdr:to>
    <xdr:sp macro="" textlink="">
      <xdr:nvSpPr>
        <xdr:cNvPr id="701" name="楕円 700"/>
        <xdr:cNvSpPr/>
      </xdr:nvSpPr>
      <xdr:spPr>
        <a:xfrm>
          <a:off x="16268700" y="165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114482</xdr:rowOff>
    </xdr:from>
    <xdr:ext cx="534377" cy="259045"/>
    <xdr:sp macro="" textlink="">
      <xdr:nvSpPr>
        <xdr:cNvPr id="702" name="公債費該当値テキスト"/>
        <xdr:cNvSpPr txBox="1"/>
      </xdr:nvSpPr>
      <xdr:spPr>
        <a:xfrm>
          <a:off x="16370300" y="165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135610</xdr:rowOff>
    </xdr:from>
    <xdr:to>
      <xdr:col>81</xdr:col>
      <xdr:colOff>101600</xdr:colOff>
      <xdr:row>97</xdr:row>
      <xdr:rowOff>65760</xdr:rowOff>
    </xdr:to>
    <xdr:sp macro="" textlink="">
      <xdr:nvSpPr>
        <xdr:cNvPr id="703" name="楕円 702"/>
        <xdr:cNvSpPr/>
      </xdr:nvSpPr>
      <xdr:spPr>
        <a:xfrm>
          <a:off x="15430500" y="165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56887</xdr:rowOff>
    </xdr:from>
    <xdr:ext cx="534377" cy="259045"/>
    <xdr:sp macro="" textlink="">
      <xdr:nvSpPr>
        <xdr:cNvPr id="704" name="テキスト ボックス 703"/>
        <xdr:cNvSpPr txBox="1"/>
      </xdr:nvSpPr>
      <xdr:spPr>
        <a:xfrm>
          <a:off x="15214111" y="166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161874</xdr:rowOff>
    </xdr:from>
    <xdr:to>
      <xdr:col>76</xdr:col>
      <xdr:colOff>165100</xdr:colOff>
      <xdr:row>97</xdr:row>
      <xdr:rowOff>92024</xdr:rowOff>
    </xdr:to>
    <xdr:sp macro="" textlink="">
      <xdr:nvSpPr>
        <xdr:cNvPr id="705" name="楕円 704"/>
        <xdr:cNvSpPr/>
      </xdr:nvSpPr>
      <xdr:spPr>
        <a:xfrm>
          <a:off x="14541500" y="166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83151</xdr:rowOff>
    </xdr:from>
    <xdr:ext cx="534377" cy="259045"/>
    <xdr:sp macro="" textlink="">
      <xdr:nvSpPr>
        <xdr:cNvPr id="706" name="テキスト ボックス 705"/>
        <xdr:cNvSpPr txBox="1"/>
      </xdr:nvSpPr>
      <xdr:spPr>
        <a:xfrm>
          <a:off x="14325111" y="167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712</xdr:rowOff>
    </xdr:from>
    <xdr:to>
      <xdr:col>72</xdr:col>
      <xdr:colOff>38100</xdr:colOff>
      <xdr:row>97</xdr:row>
      <xdr:rowOff>102312</xdr:rowOff>
    </xdr:to>
    <xdr:sp macro="" textlink="">
      <xdr:nvSpPr>
        <xdr:cNvPr id="707" name="楕円 706"/>
        <xdr:cNvSpPr/>
      </xdr:nvSpPr>
      <xdr:spPr>
        <a:xfrm>
          <a:off x="13652500" y="166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93439</xdr:rowOff>
    </xdr:from>
    <xdr:ext cx="534377" cy="259045"/>
    <xdr:sp macro="" textlink="">
      <xdr:nvSpPr>
        <xdr:cNvPr id="708" name="テキスト ボックス 707"/>
        <xdr:cNvSpPr txBox="1"/>
      </xdr:nvSpPr>
      <xdr:spPr>
        <a:xfrm>
          <a:off x="13436111"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168427</xdr:rowOff>
    </xdr:from>
    <xdr:to>
      <xdr:col>67</xdr:col>
      <xdr:colOff>101600</xdr:colOff>
      <xdr:row>97</xdr:row>
      <xdr:rowOff>98577</xdr:rowOff>
    </xdr:to>
    <xdr:sp macro="" textlink="">
      <xdr:nvSpPr>
        <xdr:cNvPr id="709" name="楕円 708"/>
        <xdr:cNvSpPr/>
      </xdr:nvSpPr>
      <xdr:spPr>
        <a:xfrm>
          <a:off x="12763500" y="166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89704</xdr:rowOff>
    </xdr:from>
    <xdr:ext cx="534377" cy="259045"/>
    <xdr:sp macro="" textlink="">
      <xdr:nvSpPr>
        <xdr:cNvPr id="710" name="テキスト ボックス 709"/>
        <xdr:cNvSpPr txBox="1"/>
      </xdr:nvSpPr>
      <xdr:spPr>
        <a:xfrm>
          <a:off x="12547111" y="167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4" name="直線コネクタ 733"/>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5"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7"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8" name="直線コネクタ 737"/>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40"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41" name="フローチャート: 判断 740"/>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3" name="フローチャート: 判断 742"/>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4" name="テキスト ボックス 743"/>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6" name="フローチャート: 判断 745"/>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7" name="テキスト ボックス 746"/>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9" name="フローチャート: 判断 748"/>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50" name="テキスト ボックス 749"/>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51" name="フローチャート: 判断 750"/>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2" name="テキスト ボックス 751"/>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9"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総務費は、類似団体平均を</a:t>
          </a:r>
          <a:r>
            <a:rPr kumimoji="1" lang="en-US" altLang="ja-JP" sz="1050">
              <a:solidFill>
                <a:schemeClr val="dk1"/>
              </a:solidFill>
              <a:effectLst/>
              <a:latin typeface="+mn-lt"/>
              <a:ea typeface="+mn-ea"/>
              <a:cs typeface="+mn-cs"/>
            </a:rPr>
            <a:t>20,921</a:t>
          </a:r>
          <a:r>
            <a:rPr kumimoji="1" lang="ja-JP" altLang="ja-JP" sz="1050">
              <a:solidFill>
                <a:schemeClr val="dk1"/>
              </a:solidFill>
              <a:effectLst/>
              <a:latin typeface="+mn-lt"/>
              <a:ea typeface="+mn-ea"/>
              <a:cs typeface="+mn-cs"/>
            </a:rPr>
            <a:t>円上回りました。これは、ふるさと応援寄附金の基金への積み立てや謝礼等の増加や</a:t>
          </a:r>
          <a:r>
            <a:rPr kumimoji="1" lang="ja-JP" altLang="en-US" sz="1050">
              <a:solidFill>
                <a:schemeClr val="dk1"/>
              </a:solidFill>
              <a:effectLst/>
              <a:latin typeface="+mn-lt"/>
              <a:ea typeface="+mn-ea"/>
              <a:cs typeface="+mn-cs"/>
            </a:rPr>
            <a:t>市庁舎の整備やその移転費用の増加、クラウドシステムの導入経費の増加などに</a:t>
          </a:r>
          <a:r>
            <a:rPr kumimoji="1" lang="ja-JP" altLang="ja-JP" sz="1050">
              <a:solidFill>
                <a:schemeClr val="dk1"/>
              </a:solidFill>
              <a:effectLst/>
              <a:latin typeface="+mn-lt"/>
              <a:ea typeface="+mn-ea"/>
              <a:cs typeface="+mn-cs"/>
            </a:rPr>
            <a:t>よるものです。</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民生費は、類似団体平均を</a:t>
          </a:r>
          <a:r>
            <a:rPr kumimoji="1" lang="en-US" altLang="ja-JP" sz="1050">
              <a:solidFill>
                <a:schemeClr val="dk1"/>
              </a:solidFill>
              <a:effectLst/>
              <a:latin typeface="+mn-lt"/>
              <a:ea typeface="+mn-ea"/>
              <a:cs typeface="+mn-cs"/>
            </a:rPr>
            <a:t>2,579</a:t>
          </a:r>
          <a:r>
            <a:rPr kumimoji="1" lang="ja-JP" altLang="ja-JP" sz="1050">
              <a:solidFill>
                <a:schemeClr val="dk1"/>
              </a:solidFill>
              <a:effectLst/>
              <a:latin typeface="+mn-lt"/>
              <a:ea typeface="+mn-ea"/>
              <a:cs typeface="+mn-cs"/>
            </a:rPr>
            <a:t>円下回りました。全国平均は下回っていますが、小規模保育事業、施設型給付事業などの保育サービス事業費や、障害福祉サービス等給付事業費、後期高齢者医療特別会計繰出金など</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しており、また、保育施設や放課後児童クラブ等の需要もあることから、増加傾向にあります。</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衛生費は、類似団体平均を</a:t>
          </a:r>
          <a:r>
            <a:rPr kumimoji="1" lang="en-US" altLang="ja-JP" sz="1050">
              <a:solidFill>
                <a:schemeClr val="dk1"/>
              </a:solidFill>
              <a:effectLst/>
              <a:latin typeface="+mn-lt"/>
              <a:ea typeface="+mn-ea"/>
              <a:cs typeface="+mn-cs"/>
            </a:rPr>
            <a:t>6,607</a:t>
          </a:r>
          <a:r>
            <a:rPr kumimoji="1" lang="ja-JP" altLang="ja-JP" sz="1050">
              <a:solidFill>
                <a:schemeClr val="dk1"/>
              </a:solidFill>
              <a:effectLst/>
              <a:latin typeface="+mn-lt"/>
              <a:ea typeface="+mn-ea"/>
              <a:cs typeface="+mn-cs"/>
            </a:rPr>
            <a:t>円上回りました。これは、</a:t>
          </a:r>
          <a:r>
            <a:rPr kumimoji="1" lang="ja-JP" altLang="en-US" sz="1050">
              <a:solidFill>
                <a:schemeClr val="dk1"/>
              </a:solidFill>
              <a:effectLst/>
              <a:latin typeface="+mn-lt"/>
              <a:ea typeface="+mn-ea"/>
              <a:cs typeface="+mn-cs"/>
            </a:rPr>
            <a:t>旧ごみ処理施設の解体費用や０次予防プラットフォーム事業の拠点施設整備費が増加したものです。</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教育費は、類似団体平均を</a:t>
          </a:r>
          <a:r>
            <a:rPr kumimoji="1" lang="en-US" altLang="ja-JP" sz="1050">
              <a:solidFill>
                <a:schemeClr val="dk1"/>
              </a:solidFill>
              <a:effectLst/>
              <a:latin typeface="+mn-lt"/>
              <a:ea typeface="+mn-ea"/>
              <a:cs typeface="+mn-cs"/>
            </a:rPr>
            <a:t>10,105</a:t>
          </a:r>
          <a:r>
            <a:rPr kumimoji="1" lang="ja-JP" altLang="ja-JP" sz="1050">
              <a:solidFill>
                <a:schemeClr val="dk1"/>
              </a:solidFill>
              <a:effectLst/>
              <a:latin typeface="+mn-lt"/>
              <a:ea typeface="+mn-ea"/>
              <a:cs typeface="+mn-cs"/>
            </a:rPr>
            <a:t>円上回りました。</a:t>
          </a:r>
          <a:r>
            <a:rPr kumimoji="1" lang="ja-JP" altLang="en-US" sz="1050">
              <a:solidFill>
                <a:schemeClr val="dk1"/>
              </a:solidFill>
              <a:effectLst/>
              <a:latin typeface="+mn-lt"/>
              <a:ea typeface="+mn-ea"/>
              <a:cs typeface="+mn-cs"/>
            </a:rPr>
            <a:t>これは、岡山小学校（建物・造成）整備工事の増、文化会館の耐震・空調整備、資料館施設整備工事等に事業が</a:t>
          </a:r>
          <a:r>
            <a:rPr kumimoji="1" lang="ja-JP" altLang="ja-JP" sz="1050">
              <a:solidFill>
                <a:schemeClr val="dk1"/>
              </a:solidFill>
              <a:effectLst/>
              <a:latin typeface="+mn-lt"/>
              <a:ea typeface="+mn-ea"/>
              <a:cs typeface="+mn-cs"/>
            </a:rPr>
            <a:t>増加し</a:t>
          </a:r>
          <a:r>
            <a:rPr kumimoji="1" lang="ja-JP" altLang="en-US" sz="1050">
              <a:solidFill>
                <a:schemeClr val="dk1"/>
              </a:solidFill>
              <a:effectLst/>
              <a:latin typeface="+mn-lt"/>
              <a:ea typeface="+mn-ea"/>
              <a:cs typeface="+mn-cs"/>
            </a:rPr>
            <a:t>たことによるものです。</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公債費は、類似団体平均を</a:t>
          </a:r>
          <a:r>
            <a:rPr kumimoji="1" lang="en-US" altLang="ja-JP" sz="1050">
              <a:solidFill>
                <a:schemeClr val="dk1"/>
              </a:solidFill>
              <a:effectLst/>
              <a:latin typeface="+mn-lt"/>
              <a:ea typeface="+mn-ea"/>
              <a:cs typeface="+mn-cs"/>
            </a:rPr>
            <a:t>11,501</a:t>
          </a:r>
          <a:r>
            <a:rPr kumimoji="1" lang="ja-JP" altLang="ja-JP" sz="1050">
              <a:solidFill>
                <a:schemeClr val="dk1"/>
              </a:solidFill>
              <a:effectLst/>
              <a:latin typeface="+mn-lt"/>
              <a:ea typeface="+mn-ea"/>
              <a:cs typeface="+mn-cs"/>
            </a:rPr>
            <a:t>円下回りました。</a:t>
          </a:r>
          <a:r>
            <a:rPr kumimoji="1" lang="ja-JP" altLang="en-US" sz="1050">
              <a:solidFill>
                <a:schemeClr val="dk1"/>
              </a:solidFill>
              <a:effectLst/>
              <a:latin typeface="+mn-lt"/>
              <a:ea typeface="+mn-ea"/>
              <a:cs typeface="+mn-cs"/>
            </a:rPr>
            <a:t>大型施設整備事業の完成に伴い、公債費は増加傾向にありましたが、</a:t>
          </a:r>
          <a:r>
            <a:rPr kumimoji="1" lang="ja-JP" altLang="ja-JP" sz="1050">
              <a:solidFill>
                <a:schemeClr val="dk1"/>
              </a:solidFill>
              <a:effectLst/>
              <a:latin typeface="+mn-lt"/>
              <a:ea typeface="+mn-ea"/>
              <a:cs typeface="+mn-cs"/>
            </a:rPr>
            <a:t>これまでの新規発行債の抑制や低金利への借換効果により、</a:t>
          </a:r>
          <a:r>
            <a:rPr kumimoji="1" lang="ja-JP" altLang="en-US" sz="1050">
              <a:solidFill>
                <a:schemeClr val="dk1"/>
              </a:solidFill>
              <a:effectLst/>
              <a:latin typeface="+mn-lt"/>
              <a:ea typeface="+mn-ea"/>
              <a:cs typeface="+mn-cs"/>
            </a:rPr>
            <a:t>前年比で減少しており</a:t>
          </a:r>
          <a:r>
            <a:rPr kumimoji="1" lang="ja-JP" altLang="ja-JP" sz="1050">
              <a:solidFill>
                <a:schemeClr val="dk1"/>
              </a:solidFill>
              <a:effectLst/>
              <a:latin typeface="+mn-lt"/>
              <a:ea typeface="+mn-ea"/>
              <a:cs typeface="+mn-cs"/>
            </a:rPr>
            <a:t>依然として類似団体より良好な状況にあります。</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一般会計等の実質収支額は黒字となっており、健全な財政状況と言えます。</a:t>
          </a:r>
          <a:endParaRPr lang="ja-JP" altLang="ja-JP" sz="1000">
            <a:effectLst/>
          </a:endParaRPr>
        </a:p>
        <a:p>
          <a:r>
            <a:rPr kumimoji="1" lang="ja-JP" altLang="ja-JP" sz="1000">
              <a:solidFill>
                <a:schemeClr val="dk1"/>
              </a:solidFill>
              <a:effectLst/>
              <a:latin typeface="+mn-lt"/>
              <a:ea typeface="+mn-ea"/>
              <a:cs typeface="+mn-cs"/>
            </a:rPr>
            <a:t>＜主な増減要因＞</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年度は、一部事務組合の脱退金の支出を財政調整基金で賄ったため、単年度収支は赤字でしたが、平成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年度は、</a:t>
          </a:r>
          <a:r>
            <a:rPr kumimoji="1" lang="ja-JP" altLang="ja-JP" sz="1000">
              <a:solidFill>
                <a:schemeClr val="dk1"/>
              </a:solidFill>
              <a:effectLst/>
              <a:latin typeface="+mn-lt"/>
              <a:ea typeface="+mn-ea"/>
              <a:cs typeface="+mn-cs"/>
            </a:rPr>
            <a:t>歳計剰余金や平成２８年度に国保特会へ支出した財政支援交付金の返還を積立てたため</a:t>
          </a:r>
          <a:r>
            <a:rPr kumimoji="1" lang="ja-JP" altLang="en-US" sz="1000">
              <a:solidFill>
                <a:schemeClr val="dk1"/>
              </a:solidFill>
              <a:effectLst/>
              <a:latin typeface="+mn-lt"/>
              <a:ea typeface="+mn-ea"/>
              <a:cs typeface="+mn-cs"/>
            </a:rPr>
            <a:t>、前年度比で増加しました。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財政調整基金残高は、前年度比では増加していますが、平成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年度と比較すると△</a:t>
          </a:r>
          <a:r>
            <a:rPr kumimoji="1" lang="en-US" altLang="ja-JP" sz="1000">
              <a:solidFill>
                <a:schemeClr val="dk1"/>
              </a:solidFill>
              <a:effectLst/>
              <a:latin typeface="+mn-lt"/>
              <a:ea typeface="+mn-ea"/>
              <a:cs typeface="+mn-cs"/>
            </a:rPr>
            <a:t>8.64</a:t>
          </a:r>
          <a:r>
            <a:rPr kumimoji="1" lang="ja-JP" altLang="en-US" sz="1000">
              <a:solidFill>
                <a:schemeClr val="dk1"/>
              </a:solidFill>
              <a:effectLst/>
              <a:latin typeface="+mn-lt"/>
              <a:ea typeface="+mn-ea"/>
              <a:cs typeface="+mn-cs"/>
            </a:rPr>
            <a:t>％と大きく減少していますので、事業の見直しや合理化などにより、健全な財政運営に努めていきます。</a:t>
          </a:r>
          <a:endParaRPr kumimoji="1" lang="en-US" altLang="ja-JP" sz="10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対象の会計においても連結実質赤字比率に係る赤字はないことから、すべての会計の収支等を足し合わせた結果、歳入及び流動資産等総額が歳出及び流動負債等総額を上回っており、連結収支は黒字で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病院事業会計において</a:t>
          </a:r>
          <a:r>
            <a:rPr kumimoji="1" lang="ja-JP" altLang="en-US" sz="1100">
              <a:solidFill>
                <a:schemeClr val="dk1"/>
              </a:solidFill>
              <a:effectLst/>
              <a:latin typeface="+mn-lt"/>
              <a:ea typeface="+mn-ea"/>
              <a:cs typeface="+mn-cs"/>
            </a:rPr>
            <a:t>入院・外来患者数の増加などにより</a:t>
          </a:r>
          <a:r>
            <a:rPr kumimoji="1" lang="ja-JP" altLang="ja-JP" sz="1100">
              <a:solidFill>
                <a:schemeClr val="dk1"/>
              </a:solidFill>
              <a:effectLst/>
              <a:latin typeface="+mn-lt"/>
              <a:ea typeface="+mn-ea"/>
              <a:cs typeface="+mn-cs"/>
            </a:rPr>
            <a:t>資金剰余額が平成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、水道事業会計で約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億円、下水道事業会計で約</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億円の増加。国民健康保険特別会計において、保険給付費（歳出）が大きく減少し、実質収支が約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億円増加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、連結ベースで実質収支は約</a:t>
          </a:r>
          <a:r>
            <a:rPr kumimoji="1" lang="en-US" altLang="ja-JP" sz="1100">
              <a:solidFill>
                <a:schemeClr val="dk1"/>
              </a:solidFill>
              <a:effectLst/>
              <a:latin typeface="+mn-lt"/>
              <a:ea typeface="+mn-ea"/>
              <a:cs typeface="+mn-cs"/>
            </a:rPr>
            <a:t>6.6</a:t>
          </a:r>
          <a:r>
            <a:rPr kumimoji="1" lang="ja-JP" altLang="en-US" sz="1100">
              <a:solidFill>
                <a:schemeClr val="dk1"/>
              </a:solidFill>
              <a:effectLst/>
              <a:latin typeface="+mn-lt"/>
              <a:ea typeface="+mn-ea"/>
              <a:cs typeface="+mn-cs"/>
            </a:rPr>
            <a:t>億円の増加となりました。</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人口減少社会と少子高齢社会の進行が推計される状況下では、社会保障関係経費の増</a:t>
          </a:r>
          <a:r>
            <a:rPr kumimoji="1" lang="ja-JP" altLang="en-US" sz="1100">
              <a:solidFill>
                <a:schemeClr val="dk1"/>
              </a:solidFill>
              <a:effectLst/>
              <a:latin typeface="+mn-lt"/>
              <a:ea typeface="+mn-ea"/>
              <a:cs typeface="+mn-cs"/>
            </a:rPr>
            <a:t>や市税等の</a:t>
          </a:r>
          <a:r>
            <a:rPr kumimoji="1" lang="ja-JP" altLang="ja-JP" sz="1100">
              <a:solidFill>
                <a:schemeClr val="dk1"/>
              </a:solidFill>
              <a:effectLst/>
              <a:latin typeface="+mn-lt"/>
              <a:ea typeface="+mn-ea"/>
              <a:cs typeface="+mn-cs"/>
            </a:rPr>
            <a:t>歳入減少が予想され、全会計の収支を悪化させる要因・課題として浮き彫りになっています。</a:t>
          </a:r>
          <a:r>
            <a:rPr kumimoji="1" lang="ja-JP" altLang="en-US" sz="1100">
              <a:solidFill>
                <a:schemeClr val="dk1"/>
              </a:solidFill>
              <a:effectLst/>
              <a:latin typeface="+mn-lt"/>
              <a:ea typeface="+mn-ea"/>
              <a:cs typeface="+mn-cs"/>
            </a:rPr>
            <a:t>また、各種施設の老朽化に伴う維持補修や統廃合に係る経費も増加が見込まれます。また、</a:t>
          </a:r>
          <a:r>
            <a:rPr kumimoji="1" lang="ja-JP" altLang="ja-JP" sz="1100">
              <a:solidFill>
                <a:schemeClr val="dk1"/>
              </a:solidFill>
              <a:effectLst/>
              <a:latin typeface="+mn-lt"/>
              <a:ea typeface="+mn-ea"/>
              <a:cs typeface="+mn-cs"/>
            </a:rPr>
            <a:t>公営企業会計（病院事業、水道事業、下水道事業）</a:t>
          </a:r>
          <a:r>
            <a:rPr kumimoji="1" lang="ja-JP" altLang="en-US" sz="1100">
              <a:solidFill>
                <a:schemeClr val="dk1"/>
              </a:solidFill>
              <a:effectLst/>
              <a:latin typeface="+mn-lt"/>
              <a:ea typeface="+mn-ea"/>
              <a:cs typeface="+mn-cs"/>
            </a:rPr>
            <a:t>においても、利用者の減少に伴う収入の減や施設の老朽化対応が必要となります。特に上下水道では管路の更新に多額に費用を要します。公共事業等総合管理計画等に基づき長寿命化を図り、各会計において費用対効果を十分考慮し、経費の削減を推し進めつつ</a:t>
          </a:r>
          <a:r>
            <a:rPr kumimoji="1" lang="ja-JP" altLang="ja-JP" sz="1100">
              <a:solidFill>
                <a:schemeClr val="dk1"/>
              </a:solidFill>
              <a:effectLst/>
              <a:latin typeface="+mn-lt"/>
              <a:ea typeface="+mn-ea"/>
              <a:cs typeface="+mn-cs"/>
            </a:rPr>
            <a:t>持続可能な財政運営</a:t>
          </a:r>
          <a:r>
            <a:rPr kumimoji="1" lang="ja-JP" altLang="en-US" sz="1100">
              <a:solidFill>
                <a:schemeClr val="dk1"/>
              </a:solidFill>
              <a:effectLst/>
              <a:latin typeface="+mn-lt"/>
              <a:ea typeface="+mn-ea"/>
              <a:cs typeface="+mn-cs"/>
            </a:rPr>
            <a:t>に努めます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Y4" sqref="AY4:BM1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34795467</v>
      </c>
      <c r="BO4" s="410"/>
      <c r="BP4" s="410"/>
      <c r="BQ4" s="410"/>
      <c r="BR4" s="410"/>
      <c r="BS4" s="410"/>
      <c r="BT4" s="410"/>
      <c r="BU4" s="411"/>
      <c r="BV4" s="409">
        <v>35889723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2.9</v>
      </c>
      <c r="CU4" s="416"/>
      <c r="CV4" s="416"/>
      <c r="CW4" s="416"/>
      <c r="CX4" s="416"/>
      <c r="CY4" s="416"/>
      <c r="CZ4" s="416"/>
      <c r="DA4" s="417"/>
      <c r="DB4" s="415">
        <v>2.9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33943388</v>
      </c>
      <c r="BO5" s="447"/>
      <c r="BP5" s="447"/>
      <c r="BQ5" s="447"/>
      <c r="BR5" s="447"/>
      <c r="BS5" s="447"/>
      <c r="BT5" s="447"/>
      <c r="BU5" s="448"/>
      <c r="BV5" s="446">
        <v>34948842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90.4</v>
      </c>
      <c r="CU5" s="444"/>
      <c r="CV5" s="444"/>
      <c r="CW5" s="444"/>
      <c r="CX5" s="444"/>
      <c r="CY5" s="444"/>
      <c r="CZ5" s="444"/>
      <c r="DA5" s="445"/>
      <c r="DB5" s="443">
        <v>91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852079</v>
      </c>
      <c r="BO6" s="447"/>
      <c r="BP6" s="447"/>
      <c r="BQ6" s="447"/>
      <c r="BR6" s="447"/>
      <c r="BS6" s="447"/>
      <c r="BT6" s="447"/>
      <c r="BU6" s="448"/>
      <c r="BV6" s="446">
        <v>940881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96.8</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340765</v>
      </c>
      <c r="BO7" s="447"/>
      <c r="BP7" s="447"/>
      <c r="BQ7" s="447"/>
      <c r="BR7" s="447"/>
      <c r="BS7" s="447"/>
      <c r="BT7" s="447"/>
      <c r="BU7" s="448"/>
      <c r="BV7" s="446">
        <v>422209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17842679</v>
      </c>
      <c r="CU7" s="447"/>
      <c r="CV7" s="447"/>
      <c r="CW7" s="447"/>
      <c r="CX7" s="447"/>
      <c r="CY7" s="447"/>
      <c r="CZ7" s="447"/>
      <c r="DA7" s="448"/>
      <c r="DB7" s="446">
        <v>17763286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511314</v>
      </c>
      <c r="BO8" s="447"/>
      <c r="BP8" s="447"/>
      <c r="BQ8" s="447"/>
      <c r="BR8" s="447"/>
      <c r="BS8" s="447"/>
      <c r="BT8" s="447"/>
      <c r="BU8" s="448"/>
      <c r="BV8" s="446">
        <v>518672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81312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-7358</v>
      </c>
      <c r="BO9" s="447"/>
      <c r="BP9" s="447"/>
      <c r="BQ9" s="447"/>
      <c r="BR9" s="447"/>
      <c r="BS9" s="447"/>
      <c r="BT9" s="447"/>
      <c r="BU9" s="448"/>
      <c r="BV9" s="446">
        <v>-131741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10.9</v>
      </c>
      <c r="CU9" s="444"/>
      <c r="CV9" s="444"/>
      <c r="CW9" s="444"/>
      <c r="CX9" s="444"/>
      <c r="CY9" s="444"/>
      <c r="CZ9" s="444"/>
      <c r="DA9" s="445"/>
      <c r="DB9" s="443">
        <v>10.3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81738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367253</v>
      </c>
      <c r="BO10" s="447"/>
      <c r="BP10" s="447"/>
      <c r="BQ10" s="447"/>
      <c r="BR10" s="447"/>
      <c r="BS10" s="447"/>
      <c r="BT10" s="447"/>
      <c r="BU10" s="448"/>
      <c r="BV10" s="446">
        <v>56136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243372</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82267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113</v>
      </c>
      <c r="AV12" s="479"/>
      <c r="AW12" s="479"/>
      <c r="AX12" s="479"/>
      <c r="AY12" s="480" t="s">
        <v>128</v>
      </c>
      <c r="AZ12" s="481"/>
      <c r="BA12" s="481"/>
      <c r="BB12" s="481"/>
      <c r="BC12" s="481"/>
      <c r="BD12" s="481"/>
      <c r="BE12" s="481"/>
      <c r="BF12" s="481"/>
      <c r="BG12" s="481"/>
      <c r="BH12" s="481"/>
      <c r="BI12" s="481"/>
      <c r="BJ12" s="481"/>
      <c r="BK12" s="481"/>
      <c r="BL12" s="481"/>
      <c r="BM12" s="482"/>
      <c r="BN12" s="446">
        <v>250000</v>
      </c>
      <c r="BO12" s="447"/>
      <c r="BP12" s="447"/>
      <c r="BQ12" s="447"/>
      <c r="BR12" s="447"/>
      <c r="BS12" s="447"/>
      <c r="BT12" s="447"/>
      <c r="BU12" s="448"/>
      <c r="BV12" s="446">
        <v>1700000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81110</v>
      </c>
      <c r="S13" s="528"/>
      <c r="T13" s="528"/>
      <c r="U13" s="528"/>
      <c r="V13" s="529"/>
      <c r="W13" s="462" t="s">
        <v>132</v>
      </c>
      <c r="X13" s="463"/>
      <c r="Y13" s="463"/>
      <c r="Z13" s="463"/>
      <c r="AA13" s="463"/>
      <c r="AB13" s="453"/>
      <c r="AC13" s="497">
        <v>1462</v>
      </c>
      <c r="AD13" s="498"/>
      <c r="AE13" s="498"/>
      <c r="AF13" s="498"/>
      <c r="AG13" s="537"/>
      <c r="AH13" s="497">
        <v>1535</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109895</v>
      </c>
      <c r="BO13" s="447"/>
      <c r="BP13" s="447"/>
      <c r="BQ13" s="447"/>
      <c r="BR13" s="447"/>
      <c r="BS13" s="447"/>
      <c r="BT13" s="447"/>
      <c r="BU13" s="448"/>
      <c r="BV13" s="446">
        <v>-1532233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3.5</v>
      </c>
      <c r="CU13" s="444"/>
      <c r="CV13" s="444"/>
      <c r="CW13" s="444"/>
      <c r="CX13" s="444"/>
      <c r="CY13" s="444"/>
      <c r="CZ13" s="444"/>
      <c r="DA13" s="445"/>
      <c r="DB13" s="443">
        <v>3.8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82144</v>
      </c>
      <c r="S14" s="528"/>
      <c r="T14" s="528"/>
      <c r="U14" s="528"/>
      <c r="V14" s="529"/>
      <c r="W14" s="436"/>
      <c r="X14" s="437"/>
      <c r="Y14" s="437"/>
      <c r="Z14" s="437"/>
      <c r="AA14" s="437"/>
      <c r="AB14" s="426"/>
      <c r="AC14" s="530">
        <v>3.9</v>
      </c>
      <c r="AD14" s="531"/>
      <c r="AE14" s="531"/>
      <c r="AF14" s="531"/>
      <c r="AG14" s="532"/>
      <c r="AH14" s="530">
        <v>4.0999999999999996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81021</v>
      </c>
      <c r="S15" s="528"/>
      <c r="T15" s="528"/>
      <c r="U15" s="528"/>
      <c r="V15" s="529"/>
      <c r="W15" s="462" t="s">
        <v>139</v>
      </c>
      <c r="X15" s="463"/>
      <c r="Y15" s="463"/>
      <c r="Z15" s="463"/>
      <c r="AA15" s="463"/>
      <c r="AB15" s="453"/>
      <c r="AC15" s="497">
        <v>13446</v>
      </c>
      <c r="AD15" s="498"/>
      <c r="AE15" s="498"/>
      <c r="AF15" s="498"/>
      <c r="AG15" s="537"/>
      <c r="AH15" s="497">
        <v>13248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9354108</v>
      </c>
      <c r="BO15" s="410"/>
      <c r="BP15" s="410"/>
      <c r="BQ15" s="410"/>
      <c r="BR15" s="410"/>
      <c r="BS15" s="410"/>
      <c r="BT15" s="410"/>
      <c r="BU15" s="411"/>
      <c r="BV15" s="409">
        <v>9346152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35.5</v>
      </c>
      <c r="AD16" s="531"/>
      <c r="AE16" s="531"/>
      <c r="AF16" s="531"/>
      <c r="AG16" s="532"/>
      <c r="AH16" s="530">
        <v>35.6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13843284</v>
      </c>
      <c r="BO16" s="447"/>
      <c r="BP16" s="447"/>
      <c r="BQ16" s="447"/>
      <c r="BR16" s="447"/>
      <c r="BS16" s="447"/>
      <c r="BT16" s="447"/>
      <c r="BU16" s="448"/>
      <c r="BV16" s="446">
        <v>13742102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22977</v>
      </c>
      <c r="AD17" s="498"/>
      <c r="AE17" s="498"/>
      <c r="AF17" s="498"/>
      <c r="AG17" s="537"/>
      <c r="AH17" s="497">
        <v>22462</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11929932</v>
      </c>
      <c r="BO17" s="447"/>
      <c r="BP17" s="447"/>
      <c r="BQ17" s="447"/>
      <c r="BR17" s="447"/>
      <c r="BS17" s="447"/>
      <c r="BT17" s="447"/>
      <c r="BU17" s="448"/>
      <c r="BV17" s="446">
        <v>11924159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177.45</v>
      </c>
      <c r="M18" s="559"/>
      <c r="N18" s="559"/>
      <c r="O18" s="559"/>
      <c r="P18" s="559"/>
      <c r="Q18" s="559"/>
      <c r="R18" s="560"/>
      <c r="S18" s="560"/>
      <c r="T18" s="560"/>
      <c r="U18" s="560"/>
      <c r="V18" s="561"/>
      <c r="W18" s="464"/>
      <c r="X18" s="465"/>
      <c r="Y18" s="465"/>
      <c r="Z18" s="465"/>
      <c r="AA18" s="465"/>
      <c r="AB18" s="456"/>
      <c r="AC18" s="562">
        <v>60.6</v>
      </c>
      <c r="AD18" s="563"/>
      <c r="AE18" s="563"/>
      <c r="AF18" s="563"/>
      <c r="AG18" s="564"/>
      <c r="AH18" s="562">
        <v>60.3</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16647605</v>
      </c>
      <c r="BO18" s="447"/>
      <c r="BP18" s="447"/>
      <c r="BQ18" s="447"/>
      <c r="BR18" s="447"/>
      <c r="BS18" s="447"/>
      <c r="BT18" s="447"/>
      <c r="BU18" s="448"/>
      <c r="BV18" s="446">
        <v>16297103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458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22043742</v>
      </c>
      <c r="BO19" s="447"/>
      <c r="BP19" s="447"/>
      <c r="BQ19" s="447"/>
      <c r="BR19" s="447"/>
      <c r="BS19" s="447"/>
      <c r="BT19" s="447"/>
      <c r="BU19" s="448"/>
      <c r="BV19" s="446">
        <v>23373090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29784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27681834</v>
      </c>
      <c r="BO23" s="447"/>
      <c r="BP23" s="447"/>
      <c r="BQ23" s="447"/>
      <c r="BR23" s="447"/>
      <c r="BS23" s="447"/>
      <c r="BT23" s="447"/>
      <c r="BU23" s="448"/>
      <c r="BV23" s="446">
        <v>27866208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8800</v>
      </c>
      <c r="R24" s="498"/>
      <c r="S24" s="498"/>
      <c r="T24" s="498"/>
      <c r="U24" s="498"/>
      <c r="V24" s="537"/>
      <c r="W24" s="596"/>
      <c r="X24" s="584"/>
      <c r="Y24" s="585"/>
      <c r="Z24" s="496" t="s">
        <v>162</v>
      </c>
      <c r="AA24" s="476"/>
      <c r="AB24" s="476"/>
      <c r="AC24" s="476"/>
      <c r="AD24" s="476"/>
      <c r="AE24" s="476"/>
      <c r="AF24" s="476"/>
      <c r="AG24" s="477"/>
      <c r="AH24" s="497">
        <v>452</v>
      </c>
      <c r="AI24" s="498"/>
      <c r="AJ24" s="498"/>
      <c r="AK24" s="498"/>
      <c r="AL24" s="537"/>
      <c r="AM24" s="497">
        <v>1401200</v>
      </c>
      <c r="AN24" s="498"/>
      <c r="AO24" s="498"/>
      <c r="AP24" s="498"/>
      <c r="AQ24" s="498"/>
      <c r="AR24" s="537"/>
      <c r="AS24" s="497">
        <v>3100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25577105</v>
      </c>
      <c r="BO24" s="447"/>
      <c r="BP24" s="447"/>
      <c r="BQ24" s="447"/>
      <c r="BR24" s="447"/>
      <c r="BS24" s="447"/>
      <c r="BT24" s="447"/>
      <c r="BU24" s="448"/>
      <c r="BV24" s="446">
        <v>26413905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2</v>
      </c>
      <c r="M25" s="498"/>
      <c r="N25" s="498"/>
      <c r="O25" s="498"/>
      <c r="P25" s="537"/>
      <c r="Q25" s="497">
        <v>7300</v>
      </c>
      <c r="R25" s="498"/>
      <c r="S25" s="498"/>
      <c r="T25" s="498"/>
      <c r="U25" s="498"/>
      <c r="V25" s="537"/>
      <c r="W25" s="596"/>
      <c r="X25" s="584"/>
      <c r="Y25" s="585"/>
      <c r="Z25" s="496" t="s">
        <v>165</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21203163</v>
      </c>
      <c r="BO25" s="410"/>
      <c r="BP25" s="410"/>
      <c r="BQ25" s="410"/>
      <c r="BR25" s="410"/>
      <c r="BS25" s="410"/>
      <c r="BT25" s="410"/>
      <c r="BU25" s="411"/>
      <c r="BV25" s="409">
        <v>12547332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6850</v>
      </c>
      <c r="R26" s="498"/>
      <c r="S26" s="498"/>
      <c r="T26" s="498"/>
      <c r="U26" s="498"/>
      <c r="V26" s="537"/>
      <c r="W26" s="596"/>
      <c r="X26" s="584"/>
      <c r="Y26" s="585"/>
      <c r="Z26" s="496" t="s">
        <v>168</v>
      </c>
      <c r="AA26" s="606"/>
      <c r="AB26" s="606"/>
      <c r="AC26" s="606"/>
      <c r="AD26" s="606"/>
      <c r="AE26" s="606"/>
      <c r="AF26" s="606"/>
      <c r="AG26" s="607"/>
      <c r="AH26" s="497">
        <v>16</v>
      </c>
      <c r="AI26" s="498"/>
      <c r="AJ26" s="498"/>
      <c r="AK26" s="498"/>
      <c r="AL26" s="537"/>
      <c r="AM26" s="497">
        <v>51600</v>
      </c>
      <c r="AN26" s="498"/>
      <c r="AO26" s="498"/>
      <c r="AP26" s="498"/>
      <c r="AQ26" s="498"/>
      <c r="AR26" s="537"/>
      <c r="AS26" s="497">
        <v>3225</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4550</v>
      </c>
      <c r="R27" s="498"/>
      <c r="S27" s="498"/>
      <c r="T27" s="498"/>
      <c r="U27" s="498"/>
      <c r="V27" s="537"/>
      <c r="W27" s="596"/>
      <c r="X27" s="584"/>
      <c r="Y27" s="585"/>
      <c r="Z27" s="496" t="s">
        <v>171</v>
      </c>
      <c r="AA27" s="476"/>
      <c r="AB27" s="476"/>
      <c r="AC27" s="476"/>
      <c r="AD27" s="476"/>
      <c r="AE27" s="476"/>
      <c r="AF27" s="476"/>
      <c r="AG27" s="477"/>
      <c r="AH27" s="497">
        <v>94</v>
      </c>
      <c r="AI27" s="498"/>
      <c r="AJ27" s="498"/>
      <c r="AK27" s="498"/>
      <c r="AL27" s="537"/>
      <c r="AM27" s="497">
        <v>286214</v>
      </c>
      <c r="AN27" s="498"/>
      <c r="AO27" s="498"/>
      <c r="AP27" s="498"/>
      <c r="AQ27" s="498"/>
      <c r="AR27" s="537"/>
      <c r="AS27" s="497">
        <v>3045</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1269734</v>
      </c>
      <c r="BO27" s="620"/>
      <c r="BP27" s="620"/>
      <c r="BQ27" s="620"/>
      <c r="BR27" s="620"/>
      <c r="BS27" s="620"/>
      <c r="BT27" s="620"/>
      <c r="BU27" s="621"/>
      <c r="BV27" s="619">
        <v>1267358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4000</v>
      </c>
      <c r="R28" s="498"/>
      <c r="S28" s="498"/>
      <c r="T28" s="498"/>
      <c r="U28" s="498"/>
      <c r="V28" s="537"/>
      <c r="W28" s="596"/>
      <c r="X28" s="584"/>
      <c r="Y28" s="585"/>
      <c r="Z28" s="496" t="s">
        <v>174</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3824039</v>
      </c>
      <c r="BO28" s="410"/>
      <c r="BP28" s="410"/>
      <c r="BQ28" s="410"/>
      <c r="BR28" s="410"/>
      <c r="BS28" s="410"/>
      <c r="BT28" s="410"/>
      <c r="BU28" s="411"/>
      <c r="BV28" s="409">
        <v>3706786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22</v>
      </c>
      <c r="M29" s="498"/>
      <c r="N29" s="498"/>
      <c r="O29" s="498"/>
      <c r="P29" s="537"/>
      <c r="Q29" s="497">
        <v>3600</v>
      </c>
      <c r="R29" s="498"/>
      <c r="S29" s="498"/>
      <c r="T29" s="498"/>
      <c r="U29" s="498"/>
      <c r="V29" s="537"/>
      <c r="W29" s="597"/>
      <c r="X29" s="598"/>
      <c r="Y29" s="599"/>
      <c r="Z29" s="496" t="s">
        <v>177</v>
      </c>
      <c r="AA29" s="476"/>
      <c r="AB29" s="476"/>
      <c r="AC29" s="476"/>
      <c r="AD29" s="476"/>
      <c r="AE29" s="476"/>
      <c r="AF29" s="476"/>
      <c r="AG29" s="477"/>
      <c r="AH29" s="497">
        <v>546</v>
      </c>
      <c r="AI29" s="498"/>
      <c r="AJ29" s="498"/>
      <c r="AK29" s="498"/>
      <c r="AL29" s="537"/>
      <c r="AM29" s="497">
        <v>1687414</v>
      </c>
      <c r="AN29" s="498"/>
      <c r="AO29" s="498"/>
      <c r="AP29" s="498"/>
      <c r="AQ29" s="498"/>
      <c r="AR29" s="537"/>
      <c r="AS29" s="497">
        <v>3091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3025828</v>
      </c>
      <c r="BO29" s="447"/>
      <c r="BP29" s="447"/>
      <c r="BQ29" s="447"/>
      <c r="BR29" s="447"/>
      <c r="BS29" s="447"/>
      <c r="BT29" s="447"/>
      <c r="BU29" s="448"/>
      <c r="BV29" s="446">
        <v>3020072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7469049</v>
      </c>
      <c r="BO30" s="620"/>
      <c r="BP30" s="620"/>
      <c r="BQ30" s="620"/>
      <c r="BR30" s="620"/>
      <c r="BS30" s="620"/>
      <c r="BT30" s="620"/>
      <c r="BU30" s="621"/>
      <c r="BV30" s="619">
        <v>7186255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186</v>
      </c>
      <c r="CP33" s="470"/>
      <c r="CQ33" s="435" t="s">
        <v>191</v>
      </c>
      <c r="CR33" s="435"/>
      <c r="CS33" s="435"/>
      <c r="CT33" s="435"/>
      <c r="CU33" s="435"/>
      <c r="CV33" s="435"/>
      <c r="CW33" s="435"/>
      <c r="CX33" s="435"/>
      <c r="CY33" s="435"/>
      <c r="CZ33" s="435"/>
      <c r="DA33" s="435"/>
      <c r="DB33" s="435"/>
      <c r="DC33" s="435"/>
      <c r="DD33" s="435"/>
      <c r="DE33" s="435"/>
      <c r="DF33" s="195"/>
      <c r="DG33" s="631" t="s">
        <v>192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東近江行政組合（一般会計）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ハートランド推進財団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大中の湖地区基幹水利施設管理事業特別会計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IF('各会計、関係団体の財政状況及び健全化判断比率'!B34="","",'各会計、関係団体の財政状況及び健全化判断比率'!B34)</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東近江行政組合（救急医療特別会計）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近江八幡市国際協会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文化会館事業特別会計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介護認定審査会共同設置事業特別会計</v>
      </c>
      <c r="X36" s="633"/>
      <c r="Y36" s="633"/>
      <c r="Z36" s="633"/>
      <c r="AA36" s="633"/>
      <c r="AB36" s="633"/>
      <c r="AC36" s="633"/>
      <c r="AD36" s="633"/>
      <c r="AE36" s="633"/>
      <c r="AF36" s="633"/>
      <c r="AG36" s="633"/>
      <c r="AH36" s="633"/>
      <c r="AI36" s="633"/>
      <c r="AJ36" s="633"/>
      <c r="AK36" s="633"/>
      <c r="AL36" s="193"/>
      <c r="AM36" s="632">
        <f t="shared" si="0"/>
        <v>11</v>
      </c>
      <c r="AN36" s="632"/>
      <c r="AO36" s="633" t="str">
        <f>IF('各会計、関係団体の財政状況及び健全化判断比率'!B35="","",'各会計、関係団体の財政状況及び健全化判断比率'!B35)</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滋賀県市町村職員研修センター</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近江八幡地域勤労者福祉サービスセンター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介護保険事業（保険事業勘定）特別会計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滋賀県後期高齢者医療広域連合（一般会計）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安土町文芸の郷振興事業団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介護保険事業（サービス事業勘定）特別会計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滋賀県後期高齢者医療広域連合（後期高齢者医療特別会計）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まっせ</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滋賀県市町村交通災害共済組合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N0OEbsPc6ZqKjpkzIOW0sKkhD1Pv4wR7/LixZI3P7gnXBnPSzijuujbxTorAZU5ZAdqx5qJKNJ13ii7Ss2kog==" saltValue="hN2rMDp0zPDNlp4fLU4W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9" zoomScaleNormal="89" zoomScaleSheetLayoutView="100" workbookViewId="0">
      <selection activeCell="AY4" sqref="AY4:BM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551</v>
      </c>
      <c r="D34" s="1224"/>
      <c r="E34" s="1225"/>
      <c r="F34" s="32">
        <v>20.13</v>
      </c>
      <c r="G34" s="33">
        <v>23.99</v>
      </c>
      <c r="H34" s="33">
        <v>26.52</v>
      </c>
      <c r="I34" s="33">
        <v>27.84</v>
      </c>
      <c r="J34" s="34">
        <v>29.26</v>
      </c>
      <c r="K34" s="22"/>
      <c r="L34" s="22"/>
      <c r="M34" s="22"/>
      <c r="N34" s="22"/>
      <c r="O34" s="22"/>
      <c r="P34" s="22"/>
    </row>
    <row r="35" spans="1:16" ht="39" customHeight="1" x14ac:dyDescent="0.15">
      <c r="A35" s="22"/>
      <c r="B35" s="35"/>
      <c r="C35" s="1218" t="s">
        <v>552</v>
      </c>
      <c r="D35" s="1219"/>
      <c r="E35" s="1220"/>
      <c r="F35" s="36">
        <v>9.64</v>
      </c>
      <c r="G35" s="37">
        <v>9.66</v>
      </c>
      <c r="H35" s="37">
        <v>9.91</v>
      </c>
      <c r="I35" s="37">
        <v>10.51</v>
      </c>
      <c r="J35" s="38">
        <v>11.09</v>
      </c>
      <c r="K35" s="22"/>
      <c r="L35" s="22"/>
      <c r="M35" s="22"/>
      <c r="N35" s="22"/>
      <c r="O35" s="22"/>
      <c r="P35" s="22"/>
    </row>
    <row r="36" spans="1:16" ht="39" customHeight="1" x14ac:dyDescent="0.15">
      <c r="A36" s="22"/>
      <c r="B36" s="35"/>
      <c r="C36" s="1218" t="s">
        <v>553</v>
      </c>
      <c r="D36" s="1219"/>
      <c r="E36" s="1220"/>
      <c r="F36" s="36">
        <v>4.88</v>
      </c>
      <c r="G36" s="37">
        <v>3.16</v>
      </c>
      <c r="H36" s="37">
        <v>3.65</v>
      </c>
      <c r="I36" s="37">
        <v>2.91</v>
      </c>
      <c r="J36" s="38">
        <v>2.86</v>
      </c>
      <c r="K36" s="22"/>
      <c r="L36" s="22"/>
      <c r="M36" s="22"/>
      <c r="N36" s="22"/>
      <c r="O36" s="22"/>
      <c r="P36" s="22"/>
    </row>
    <row r="37" spans="1:16" ht="39" customHeight="1" x14ac:dyDescent="0.15">
      <c r="A37" s="22"/>
      <c r="B37" s="35"/>
      <c r="C37" s="1218" t="s">
        <v>554</v>
      </c>
      <c r="D37" s="1219"/>
      <c r="E37" s="1220"/>
      <c r="F37" s="36">
        <v>0.05</v>
      </c>
      <c r="G37" s="37">
        <v>0.06</v>
      </c>
      <c r="H37" s="37">
        <v>7.0000000000000007E-2</v>
      </c>
      <c r="I37" s="37">
        <v>0.69</v>
      </c>
      <c r="J37" s="38">
        <v>1.42</v>
      </c>
      <c r="K37" s="22"/>
      <c r="L37" s="22"/>
      <c r="M37" s="22"/>
      <c r="N37" s="22"/>
      <c r="O37" s="22"/>
      <c r="P37" s="22"/>
    </row>
    <row r="38" spans="1:16" ht="39" customHeight="1" x14ac:dyDescent="0.15">
      <c r="A38" s="22"/>
      <c r="B38" s="35"/>
      <c r="C38" s="1218" t="s">
        <v>555</v>
      </c>
      <c r="D38" s="1219"/>
      <c r="E38" s="1220"/>
      <c r="F38" s="36">
        <v>0.03</v>
      </c>
      <c r="G38" s="37">
        <v>0.02</v>
      </c>
      <c r="H38" s="37">
        <v>0.78</v>
      </c>
      <c r="I38" s="37">
        <v>0.7</v>
      </c>
      <c r="J38" s="38">
        <v>1.18</v>
      </c>
      <c r="K38" s="22"/>
      <c r="L38" s="22"/>
      <c r="M38" s="22"/>
      <c r="N38" s="22"/>
      <c r="O38" s="22"/>
      <c r="P38" s="22"/>
    </row>
    <row r="39" spans="1:16" ht="39" customHeight="1" x14ac:dyDescent="0.15">
      <c r="A39" s="22"/>
      <c r="B39" s="35"/>
      <c r="C39" s="1218" t="s">
        <v>556</v>
      </c>
      <c r="D39" s="1219"/>
      <c r="E39" s="1220"/>
      <c r="F39" s="36" t="s">
        <v>517</v>
      </c>
      <c r="G39" s="37" t="s">
        <v>517</v>
      </c>
      <c r="H39" s="37" t="s">
        <v>517</v>
      </c>
      <c r="I39" s="37" t="s">
        <v>517</v>
      </c>
      <c r="J39" s="38">
        <v>0.93</v>
      </c>
      <c r="K39" s="22"/>
      <c r="L39" s="22"/>
      <c r="M39" s="22"/>
      <c r="N39" s="22"/>
      <c r="O39" s="22"/>
      <c r="P39" s="22"/>
    </row>
    <row r="40" spans="1:16" ht="39" customHeight="1" x14ac:dyDescent="0.15">
      <c r="A40" s="22"/>
      <c r="B40" s="35"/>
      <c r="C40" s="1218" t="s">
        <v>557</v>
      </c>
      <c r="D40" s="1219"/>
      <c r="E40" s="1220"/>
      <c r="F40" s="36">
        <v>0.01</v>
      </c>
      <c r="G40" s="37">
        <v>0.12</v>
      </c>
      <c r="H40" s="37">
        <v>0.12</v>
      </c>
      <c r="I40" s="37">
        <v>0.13</v>
      </c>
      <c r="J40" s="38">
        <v>0.13</v>
      </c>
      <c r="K40" s="22"/>
      <c r="L40" s="22"/>
      <c r="M40" s="22"/>
      <c r="N40" s="22"/>
      <c r="O40" s="22"/>
      <c r="P40" s="22"/>
    </row>
    <row r="41" spans="1:16" ht="39" customHeight="1" x14ac:dyDescent="0.15">
      <c r="A41" s="22"/>
      <c r="B41" s="35"/>
      <c r="C41" s="1218" t="s">
        <v>558</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559</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560</v>
      </c>
      <c r="D43" s="1222"/>
      <c r="E43" s="1223"/>
      <c r="F43" s="41">
        <v>0.23</v>
      </c>
      <c r="G43" s="42">
        <v>0.18</v>
      </c>
      <c r="H43" s="42">
        <v>0.22</v>
      </c>
      <c r="I43" s="42">
        <v>0.57999999999999996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ic3pMD8M1IT9OH0S07Q59OidzW8vHGV+dMrfXbq9gygjYvZgS3enOTmP5hHx9qXIDT3YsfrMoj0QALv0gEhDw==" saltValue="tcYR4pglQu6gV6IK4HPZ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3" zoomScaleNormal="93" zoomScaleSheetLayoutView="55" workbookViewId="0">
      <selection activeCell="AY4" sqref="AY4:BM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2204</v>
      </c>
      <c r="L45" s="60">
        <v>2182</v>
      </c>
      <c r="M45" s="60">
        <v>2018</v>
      </c>
      <c r="N45" s="60">
        <v>2165</v>
      </c>
      <c r="O45" s="61">
        <v>2406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1251</v>
      </c>
      <c r="L48" s="64">
        <v>1372</v>
      </c>
      <c r="M48" s="64">
        <v>1490</v>
      </c>
      <c r="N48" s="64">
        <v>1459</v>
      </c>
      <c r="O48" s="65">
        <v>1117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99</v>
      </c>
      <c r="L49" s="64">
        <v>108</v>
      </c>
      <c r="M49" s="64">
        <v>111</v>
      </c>
      <c r="N49" s="64">
        <v>109</v>
      </c>
      <c r="O49" s="65">
        <v>79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2916</v>
      </c>
      <c r="L52" s="64">
        <v>3018</v>
      </c>
      <c r="M52" s="64">
        <v>3065</v>
      </c>
      <c r="N52" s="64">
        <v>3173</v>
      </c>
      <c r="O52" s="65">
        <v>3091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638</v>
      </c>
      <c r="L53" s="69">
        <v>644</v>
      </c>
      <c r="M53" s="69">
        <v>554</v>
      </c>
      <c r="N53" s="69">
        <v>560</v>
      </c>
      <c r="O53" s="70">
        <v>511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c0XLu2nhCBUcsayyAY0Eb0n6GZD+czji3ifU2xQwOhBYU7mDpWQWIs4GknYGhSKdBYfef2+XTKZWozFkfiBA==" saltValue="zHkDbkXqA0aMcqI8oA40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AY4" sqref="AY4:BM1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42" t="s">
        <v>24</v>
      </c>
      <c r="C41" s="1243"/>
      <c r="D41" s="81"/>
      <c r="E41" s="1248" t="s">
        <v>25</v>
      </c>
      <c r="F41" s="1248"/>
      <c r="G41" s="1248"/>
      <c r="H41" s="1249"/>
      <c r="I41" s="82">
        <v>23901</v>
      </c>
      <c r="J41" s="83">
        <v>24957</v>
      </c>
      <c r="K41" s="83">
        <v>27913</v>
      </c>
      <c r="L41" s="83">
        <v>27866</v>
      </c>
      <c r="M41" s="84">
        <v>27682</v>
      </c>
    </row>
    <row r="42" spans="2:13" ht="27.75" customHeight="1" x14ac:dyDescent="0.15">
      <c r="B42" s="1244"/>
      <c r="C42" s="1245"/>
      <c r="D42" s="85"/>
      <c r="E42" s="1250" t="s">
        <v>26</v>
      </c>
      <c r="F42" s="1250"/>
      <c r="G42" s="1250"/>
      <c r="H42" s="1251"/>
      <c r="I42" s="86" t="s">
        <v>517</v>
      </c>
      <c r="J42" s="87" t="s">
        <v>517</v>
      </c>
      <c r="K42" s="87" t="s">
        <v>517</v>
      </c>
      <c r="L42" s="87" t="s">
        <v>517</v>
      </c>
      <c r="M42" s="88" t="s">
        <v>517</v>
      </c>
    </row>
    <row r="43" spans="2:13" ht="27.75" customHeight="1" x14ac:dyDescent="0.15">
      <c r="B43" s="1244"/>
      <c r="C43" s="1245"/>
      <c r="D43" s="85"/>
      <c r="E43" s="1250" t="s">
        <v>27</v>
      </c>
      <c r="F43" s="1250"/>
      <c r="G43" s="1250"/>
      <c r="H43" s="1251"/>
      <c r="I43" s="86">
        <v>22007</v>
      </c>
      <c r="J43" s="87">
        <v>22616</v>
      </c>
      <c r="K43" s="87">
        <v>21687</v>
      </c>
      <c r="L43" s="87">
        <v>20037</v>
      </c>
      <c r="M43" s="88">
        <v>16620</v>
      </c>
    </row>
    <row r="44" spans="2:13" ht="27.75" customHeight="1" x14ac:dyDescent="0.15">
      <c r="B44" s="1244"/>
      <c r="C44" s="1245"/>
      <c r="D44" s="85"/>
      <c r="E44" s="1250" t="s">
        <v>28</v>
      </c>
      <c r="F44" s="1250"/>
      <c r="G44" s="1250"/>
      <c r="H44" s="1251"/>
      <c r="I44" s="86">
        <v>627</v>
      </c>
      <c r="J44" s="87">
        <v>884</v>
      </c>
      <c r="K44" s="87">
        <v>863</v>
      </c>
      <c r="L44" s="87">
        <v>592</v>
      </c>
      <c r="M44" s="88">
        <v>572</v>
      </c>
    </row>
    <row r="45" spans="2:13" ht="27.75" customHeight="1" x14ac:dyDescent="0.15">
      <c r="B45" s="1244"/>
      <c r="C45" s="1245"/>
      <c r="D45" s="85"/>
      <c r="E45" s="1250" t="s">
        <v>29</v>
      </c>
      <c r="F45" s="1250"/>
      <c r="G45" s="1250"/>
      <c r="H45" s="1251"/>
      <c r="I45" s="86">
        <v>4689</v>
      </c>
      <c r="J45" s="87">
        <v>4323</v>
      </c>
      <c r="K45" s="87">
        <v>4173</v>
      </c>
      <c r="L45" s="87">
        <v>4088</v>
      </c>
      <c r="M45" s="88">
        <v>3922</v>
      </c>
    </row>
    <row r="46" spans="2:13" ht="27.75" customHeight="1" x14ac:dyDescent="0.15">
      <c r="B46" s="1244"/>
      <c r="C46" s="1245"/>
      <c r="D46" s="89"/>
      <c r="E46" s="1250" t="s">
        <v>30</v>
      </c>
      <c r="F46" s="1250"/>
      <c r="G46" s="1250"/>
      <c r="H46" s="1251"/>
      <c r="I46" s="86">
        <v>2</v>
      </c>
      <c r="J46" s="87">
        <v>2</v>
      </c>
      <c r="K46" s="87" t="s">
        <v>517</v>
      </c>
      <c r="L46" s="87" t="s">
        <v>517</v>
      </c>
      <c r="M46" s="88" t="s">
        <v>517</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14654</v>
      </c>
      <c r="J50" s="87">
        <v>14584</v>
      </c>
      <c r="K50" s="87">
        <v>14865</v>
      </c>
      <c r="L50" s="87">
        <v>15497</v>
      </c>
      <c r="M50" s="88">
        <v>16060</v>
      </c>
    </row>
    <row r="51" spans="2:13" ht="27.75" customHeight="1" x14ac:dyDescent="0.15">
      <c r="B51" s="1244"/>
      <c r="C51" s="1245"/>
      <c r="D51" s="85"/>
      <c r="E51" s="1250" t="s">
        <v>36</v>
      </c>
      <c r="F51" s="1250"/>
      <c r="G51" s="1250"/>
      <c r="H51" s="1251"/>
      <c r="I51" s="86">
        <v>6646</v>
      </c>
      <c r="J51" s="87">
        <v>6218</v>
      </c>
      <c r="K51" s="87">
        <v>6225</v>
      </c>
      <c r="L51" s="87">
        <v>5793</v>
      </c>
      <c r="M51" s="88">
        <v>4981</v>
      </c>
    </row>
    <row r="52" spans="2:13" ht="27.75" customHeight="1" x14ac:dyDescent="0.15">
      <c r="B52" s="1246"/>
      <c r="C52" s="1247"/>
      <c r="D52" s="85"/>
      <c r="E52" s="1250" t="s">
        <v>37</v>
      </c>
      <c r="F52" s="1250"/>
      <c r="G52" s="1250"/>
      <c r="H52" s="1251"/>
      <c r="I52" s="86">
        <v>37293</v>
      </c>
      <c r="J52" s="87">
        <v>38745</v>
      </c>
      <c r="K52" s="87">
        <v>38582</v>
      </c>
      <c r="L52" s="87">
        <v>38149</v>
      </c>
      <c r="M52" s="88">
        <v>37741</v>
      </c>
    </row>
    <row r="53" spans="2:13" ht="27.75" customHeight="1" thickBot="1" x14ac:dyDescent="0.2">
      <c r="B53" s="1257" t="s">
        <v>38</v>
      </c>
      <c r="C53" s="1258"/>
      <c r="D53" s="92"/>
      <c r="E53" s="1259" t="s">
        <v>39</v>
      </c>
      <c r="F53" s="1259"/>
      <c r="G53" s="1259"/>
      <c r="H53" s="1260"/>
      <c r="I53" s="93">
        <v>-7367</v>
      </c>
      <c r="J53" s="94">
        <v>-6765</v>
      </c>
      <c r="K53" s="94">
        <v>-5036</v>
      </c>
      <c r="L53" s="94">
        <v>-6856</v>
      </c>
      <c r="M53" s="95">
        <v>-9988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pbZUBUpyMo2FAgrPv5RPm7WUtJceAN2UJ4LZrHC8bn9PO2EVO7FN9XvMw/Rch37aXGwQxRppFzT1j+0kJCclw==" saltValue="cqdAaGnrhAqCWXCIZubp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AY4" sqref="AY4:BM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5351</v>
      </c>
      <c r="G55" s="107">
        <v>3707</v>
      </c>
      <c r="H55" s="108">
        <v>3824</v>
      </c>
    </row>
    <row r="56" spans="2:8" ht="52.5" customHeight="1" x14ac:dyDescent="0.15">
      <c r="B56" s="109"/>
      <c r="C56" s="1271" t="s">
        <v>43</v>
      </c>
      <c r="D56" s="1271"/>
      <c r="E56" s="1272"/>
      <c r="F56" s="110">
        <v>3014</v>
      </c>
      <c r="G56" s="110">
        <v>3020</v>
      </c>
      <c r="H56" s="111">
        <v>3026</v>
      </c>
    </row>
    <row r="57" spans="2:8" ht="53.25" customHeight="1" x14ac:dyDescent="0.15">
      <c r="B57" s="109"/>
      <c r="C57" s="1273" t="s">
        <v>44</v>
      </c>
      <c r="D57" s="1273"/>
      <c r="E57" s="1274"/>
      <c r="F57" s="112">
        <v>5230</v>
      </c>
      <c r="G57" s="112">
        <v>7186</v>
      </c>
      <c r="H57" s="113">
        <v>7469</v>
      </c>
    </row>
    <row r="58" spans="2:8" ht="45.75" customHeight="1" x14ac:dyDescent="0.15">
      <c r="B58" s="114"/>
      <c r="C58" s="1261" t="s">
        <v>561</v>
      </c>
      <c r="D58" s="1262"/>
      <c r="E58" s="1263"/>
      <c r="F58" s="115">
        <v>2997</v>
      </c>
      <c r="G58" s="115">
        <v>4187</v>
      </c>
      <c r="H58" s="116">
        <v>3548</v>
      </c>
    </row>
    <row r="59" spans="2:8" ht="45.75" customHeight="1" x14ac:dyDescent="0.15">
      <c r="B59" s="114"/>
      <c r="C59" s="1261" t="s">
        <v>562</v>
      </c>
      <c r="D59" s="1262"/>
      <c r="E59" s="1263"/>
      <c r="F59" s="115">
        <v>595</v>
      </c>
      <c r="G59" s="115">
        <v>1350</v>
      </c>
      <c r="H59" s="116">
        <v>2267</v>
      </c>
    </row>
    <row r="60" spans="2:8" ht="45.75" customHeight="1" x14ac:dyDescent="0.15">
      <c r="B60" s="114"/>
      <c r="C60" s="1261" t="s">
        <v>563</v>
      </c>
      <c r="D60" s="1262"/>
      <c r="E60" s="1263"/>
      <c r="F60" s="115">
        <v>677</v>
      </c>
      <c r="G60" s="115">
        <v>678</v>
      </c>
      <c r="H60" s="116">
        <v>678</v>
      </c>
    </row>
    <row r="61" spans="2:8" ht="45.75" customHeight="1" x14ac:dyDescent="0.15">
      <c r="B61" s="114"/>
      <c r="C61" s="1261" t="s">
        <v>564</v>
      </c>
      <c r="D61" s="1262"/>
      <c r="E61" s="1263"/>
      <c r="F61" s="115">
        <v>525</v>
      </c>
      <c r="G61" s="115">
        <v>525</v>
      </c>
      <c r="H61" s="116">
        <v>525</v>
      </c>
    </row>
    <row r="62" spans="2:8" ht="45.75" customHeight="1" thickBot="1" x14ac:dyDescent="0.2">
      <c r="B62" s="117"/>
      <c r="C62" s="1264" t="s">
        <v>565</v>
      </c>
      <c r="D62" s="1265"/>
      <c r="E62" s="1266"/>
      <c r="F62" s="118">
        <v>91</v>
      </c>
      <c r="G62" s="118">
        <v>91</v>
      </c>
      <c r="H62" s="119">
        <v>91</v>
      </c>
    </row>
    <row r="63" spans="2:8" ht="52.5" customHeight="1" thickBot="1" x14ac:dyDescent="0.2">
      <c r="B63" s="120"/>
      <c r="C63" s="1267" t="s">
        <v>45</v>
      </c>
      <c r="D63" s="1267"/>
      <c r="E63" s="1268"/>
      <c r="F63" s="121">
        <v>13595</v>
      </c>
      <c r="G63" s="121">
        <v>13913</v>
      </c>
      <c r="H63" s="122">
        <v>14319</v>
      </c>
    </row>
    <row r="64" spans="2:8" ht="15" customHeight="1" x14ac:dyDescent="0.15"/>
    <row r="65" ht="0" hidden="1" customHeight="1" x14ac:dyDescent="0.15"/>
    <row r="66" ht="0" hidden="1" customHeight="1" x14ac:dyDescent="0.15"/>
  </sheetData>
  <sheetProtection algorithmName="SHA-512" hashValue="82ObVQwM5m9wycg5tvAqUCCEEqKlZoagdz1hKTvp9geOquPh9ysl0UWaSFOuLTdDVhL1d7efsu+vxMGzYIJZzw==" saltValue="SmUwKxYaCBN97B7hq1N3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595</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53.9</v>
      </c>
      <c r="CO53" s="1275"/>
      <c r="CP53" s="1275"/>
      <c r="CQ53" s="1275"/>
      <c r="CR53" s="1275"/>
      <c r="CS53" s="1275"/>
      <c r="CT53" s="1275"/>
      <c r="CU53" s="1275"/>
      <c r="CV53" s="1275">
        <v>54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598</v>
      </c>
      <c r="AO55" s="1280"/>
      <c r="AP55" s="1280"/>
      <c r="AQ55" s="1280"/>
      <c r="AR55" s="1280"/>
      <c r="AS55" s="1280"/>
      <c r="AT55" s="1280"/>
      <c r="AU55" s="1280"/>
      <c r="AV55" s="1280"/>
      <c r="AW55" s="1280"/>
      <c r="AX55" s="1280"/>
      <c r="AY55" s="1280"/>
      <c r="AZ55" s="1280"/>
      <c r="BA55" s="1280"/>
      <c r="BB55" s="1278" t="s">
        <v>596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595</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5.4</v>
      </c>
      <c r="BQ75" s="1275"/>
      <c r="BR75" s="1275"/>
      <c r="BS75" s="1275"/>
      <c r="BT75" s="1275"/>
      <c r="BU75" s="1275"/>
      <c r="BV75" s="1275"/>
      <c r="BW75" s="1275"/>
      <c r="BX75" s="1275">
        <v>4.7</v>
      </c>
      <c r="BY75" s="1275"/>
      <c r="BZ75" s="1275"/>
      <c r="CA75" s="1275"/>
      <c r="CB75" s="1275"/>
      <c r="CC75" s="1275"/>
      <c r="CD75" s="1275"/>
      <c r="CE75" s="1275"/>
      <c r="CF75" s="1275">
        <v>4</v>
      </c>
      <c r="CG75" s="1275"/>
      <c r="CH75" s="1275"/>
      <c r="CI75" s="1275"/>
      <c r="CJ75" s="1275"/>
      <c r="CK75" s="1275"/>
      <c r="CL75" s="1275"/>
      <c r="CM75" s="1275"/>
      <c r="CN75" s="1275">
        <v>3.8</v>
      </c>
      <c r="CO75" s="1275"/>
      <c r="CP75" s="1275"/>
      <c r="CQ75" s="1275"/>
      <c r="CR75" s="1275"/>
      <c r="CS75" s="1275"/>
      <c r="CT75" s="1275"/>
      <c r="CU75" s="1275"/>
      <c r="CV75" s="1275">
        <v>3.5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ixkNxXKOCTIi0dhbhLigN2y76383naXi8thOcDOhMJ2AyItnhoAfg7xPQEmKacInV0R/H8x+KNEZOqjPxoWRQ==" saltValue="q3n9toxDKEpWu+ZH08+S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4" zoomScaleNormal="44" zoomScaleSheetLayoutView="70" workbookViewId="0">
      <selection activeCell="AY4" sqref="AY4:BM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2Rkoy9GHWETYNSjh7bmGlQbnEwV24VY1sSaaRDFZ6A43OuvTe/QQk441JplzSQAnCmhI9W5UeHrvu6sau/2kg==" saltValue="xUxhE6H+faYpt7USz6v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1" zoomScaleNormal="51" zoomScaleSheetLayoutView="55" workbookViewId="0">
      <selection activeCell="AY4" sqref="AY4:BM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M4TkmocRd3PraYW+LHFkOqQ5ujWZDRSCOUoApqgp/9CpomAzAJxduVJ+kSBnX2nCCDhGTDepndtWfWcwXCqQ==" saltValue="VjEYRWKMXsXf2S7sCaZw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75796</v>
      </c>
      <c r="E3" s="141"/>
      <c r="F3" s="142">
        <v>63956</v>
      </c>
      <c r="G3" s="143"/>
      <c r="H3" s="144"/>
    </row>
    <row r="4" spans="1:8" x14ac:dyDescent="0.15">
      <c r="A4" s="145"/>
      <c r="B4" s="146"/>
      <c r="C4" s="147"/>
      <c r="D4" s="148">
        <v>42408</v>
      </c>
      <c r="E4" s="149"/>
      <c r="F4" s="150">
        <v>29239</v>
      </c>
      <c r="G4" s="151"/>
      <c r="H4" s="152"/>
    </row>
    <row r="5" spans="1:8" x14ac:dyDescent="0.15">
      <c r="A5" s="133" t="s">
        <v>536</v>
      </c>
      <c r="B5" s="138"/>
      <c r="C5" s="139"/>
      <c r="D5" s="140">
        <v>65578</v>
      </c>
      <c r="E5" s="141"/>
      <c r="F5" s="142">
        <v>66255</v>
      </c>
      <c r="G5" s="143"/>
      <c r="H5" s="144"/>
    </row>
    <row r="6" spans="1:8" x14ac:dyDescent="0.15">
      <c r="A6" s="145"/>
      <c r="B6" s="146"/>
      <c r="C6" s="147"/>
      <c r="D6" s="148">
        <v>17927</v>
      </c>
      <c r="E6" s="149"/>
      <c r="F6" s="150">
        <v>31822</v>
      </c>
      <c r="G6" s="151"/>
      <c r="H6" s="152"/>
    </row>
    <row r="7" spans="1:8" x14ac:dyDescent="0.15">
      <c r="A7" s="133" t="s">
        <v>537</v>
      </c>
      <c r="B7" s="138"/>
      <c r="C7" s="139"/>
      <c r="D7" s="140">
        <v>129756</v>
      </c>
      <c r="E7" s="141"/>
      <c r="F7" s="142">
        <v>54227</v>
      </c>
      <c r="G7" s="143"/>
      <c r="H7" s="144"/>
    </row>
    <row r="8" spans="1:8" x14ac:dyDescent="0.15">
      <c r="A8" s="145"/>
      <c r="B8" s="146"/>
      <c r="C8" s="147"/>
      <c r="D8" s="148">
        <v>33176</v>
      </c>
      <c r="E8" s="149"/>
      <c r="F8" s="150">
        <v>29694</v>
      </c>
      <c r="G8" s="151"/>
      <c r="H8" s="152"/>
    </row>
    <row r="9" spans="1:8" x14ac:dyDescent="0.15">
      <c r="A9" s="133" t="s">
        <v>538</v>
      </c>
      <c r="B9" s="138"/>
      <c r="C9" s="139"/>
      <c r="D9" s="140">
        <v>65487</v>
      </c>
      <c r="E9" s="141"/>
      <c r="F9" s="142">
        <v>57295</v>
      </c>
      <c r="G9" s="143"/>
      <c r="H9" s="144"/>
    </row>
    <row r="10" spans="1:8" x14ac:dyDescent="0.15">
      <c r="A10" s="145"/>
      <c r="B10" s="146"/>
      <c r="C10" s="147"/>
      <c r="D10" s="148">
        <v>14762</v>
      </c>
      <c r="E10" s="149"/>
      <c r="F10" s="150">
        <v>32771</v>
      </c>
      <c r="G10" s="151"/>
      <c r="H10" s="152"/>
    </row>
    <row r="11" spans="1:8" x14ac:dyDescent="0.15">
      <c r="A11" s="133" t="s">
        <v>539</v>
      </c>
      <c r="B11" s="138"/>
      <c r="C11" s="139"/>
      <c r="D11" s="140">
        <v>58068</v>
      </c>
      <c r="E11" s="141"/>
      <c r="F11" s="142">
        <v>54110</v>
      </c>
      <c r="G11" s="143"/>
      <c r="H11" s="144"/>
    </row>
    <row r="12" spans="1:8" x14ac:dyDescent="0.15">
      <c r="A12" s="145"/>
      <c r="B12" s="146"/>
      <c r="C12" s="153"/>
      <c r="D12" s="148">
        <v>27879</v>
      </c>
      <c r="E12" s="149"/>
      <c r="F12" s="150">
        <v>30620</v>
      </c>
      <c r="G12" s="151"/>
      <c r="H12" s="152"/>
    </row>
    <row r="13" spans="1:8" x14ac:dyDescent="0.15">
      <c r="A13" s="133"/>
      <c r="B13" s="138"/>
      <c r="C13" s="154"/>
      <c r="D13" s="155">
        <v>78937</v>
      </c>
      <c r="E13" s="156"/>
      <c r="F13" s="157">
        <v>59169</v>
      </c>
      <c r="G13" s="158"/>
      <c r="H13" s="144"/>
    </row>
    <row r="14" spans="1:8" x14ac:dyDescent="0.15">
      <c r="A14" s="145"/>
      <c r="B14" s="146"/>
      <c r="C14" s="147"/>
      <c r="D14" s="148">
        <v>27230</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4.8899999999999997</v>
      </c>
      <c r="C19" s="159">
        <f>ROUND(VALUE(SUBSTITUTE(実質収支比率等に係る経年分析!G$48,"▲","-")),2)</f>
        <v>3.17</v>
      </c>
      <c r="D19" s="159">
        <f>ROUND(VALUE(SUBSTITUTE(実質収支比率等に係る経年分析!H$48,"▲","-")),2)</f>
        <v>3.65</v>
      </c>
      <c r="E19" s="159">
        <f>ROUND(VALUE(SUBSTITUTE(実質収支比率等に係る経年分析!I$48,"▲","-")),2)</f>
        <v>2.92</v>
      </c>
      <c r="F19" s="159">
        <f>ROUND(VALUE(SUBSTITUTE(実質収支比率等に係る経年分析!J$48,"▲","-")),2)</f>
        <v>2.87</v>
      </c>
    </row>
    <row r="20" spans="1:11" x14ac:dyDescent="0.15">
      <c r="A20" s="159" t="s">
        <v>49</v>
      </c>
      <c r="B20" s="159">
        <f>ROUND(VALUE(SUBSTITUTE(実質収支比率等に係る経年分析!F$47,"▲","-")),2)</f>
        <v>30.65</v>
      </c>
      <c r="C20" s="159">
        <f>ROUND(VALUE(SUBSTITUTE(実質収支比率等に係る経年分析!G$47,"▲","-")),2)</f>
        <v>30.33</v>
      </c>
      <c r="D20" s="159">
        <f>ROUND(VALUE(SUBSTITUTE(実質収支比率等に係る経年分析!H$47,"▲","-")),2)</f>
        <v>30.07</v>
      </c>
      <c r="E20" s="159">
        <f>ROUND(VALUE(SUBSTITUTE(実質収支比率等に係る経年分析!I$47,"▲","-")),2)</f>
        <v>20.87</v>
      </c>
      <c r="F20" s="159">
        <f>ROUND(VALUE(SUBSTITUTE(実質収支比率等に係る経年分析!J$47,"▲","-")),2)</f>
        <v>21.43</v>
      </c>
    </row>
    <row r="21" spans="1:11" x14ac:dyDescent="0.15">
      <c r="A21" s="159" t="s">
        <v>50</v>
      </c>
      <c r="B21" s="159">
        <f>IF(ISNUMBER(VALUE(SUBSTITUTE(実質収支比率等に係る経年分析!F$49,"▲","-"))),ROUND(VALUE(SUBSTITUTE(実質収支比率等に係る経年分析!F$49,"▲","-")),2),NA())</f>
        <v>2.38</v>
      </c>
      <c r="C21" s="159">
        <f>IF(ISNUMBER(VALUE(SUBSTITUTE(実質収支比率等に係る経年分析!G$49,"▲","-"))),ROUND(VALUE(SUBSTITUTE(実質収支比率等に係る経年分析!G$49,"▲","-")),2),NA())</f>
        <v>-2.0699999999999998</v>
      </c>
      <c r="D21" s="159">
        <f>IF(ISNUMBER(VALUE(SUBSTITUTE(実質収支比率等に係る経年分析!H$49,"▲","-"))),ROUND(VALUE(SUBSTITUTE(実質収支比率等に係る経年分析!H$49,"▲","-")),2),NA())</f>
        <v>1.7</v>
      </c>
      <c r="E21" s="159">
        <f>IF(ISNUMBER(VALUE(SUBSTITUTE(実質収支比率等に係る経年分析!I$49,"▲","-"))),ROUND(VALUE(SUBSTITUTE(実質収支比率等に係る経年分析!I$49,"▲","-")),2),NA())</f>
        <v>-8.6300000000000008</v>
      </c>
      <c r="F21" s="159">
        <f>IF(ISNUMBER(VALUE(SUBSTITUTE(実質収支比率等に係る経年分析!J$49,"▲","-"))),ROUND(VALUE(SUBSTITUTE(実質収支比率等に係る経年分析!J$49,"▲","-")),2),NA())</f>
        <v>0.62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0.57999999999999996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文化会館事業特別会計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0.93</v>
      </c>
    </row>
    <row r="32" spans="1:11" x14ac:dyDescent="0.15">
      <c r="A32" s="160" t="str">
        <f>IF(連結実質赤字比率に係る赤字・黒字の構成分析!C$38="",NA(),連結実質赤字比率に係る赤字・黒字の構成分析!C$38)</f>
        <v>介護保険事業（保険事業勘定）特別会計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11.09</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2916</v>
      </c>
      <c r="E42" s="161"/>
      <c r="F42" s="161"/>
      <c r="G42" s="161">
        <f>'実質公債費比率（分子）の構造'!L$52</f>
        <v>3018</v>
      </c>
      <c r="H42" s="161"/>
      <c r="I42" s="161"/>
      <c r="J42" s="161">
        <f>'実質公債費比率（分子）の構造'!M$52</f>
        <v>3065</v>
      </c>
      <c r="K42" s="161"/>
      <c r="L42" s="161"/>
      <c r="M42" s="161">
        <f>'実質公債費比率（分子）の構造'!N$52</f>
        <v>3173</v>
      </c>
      <c r="N42" s="161"/>
      <c r="O42" s="161"/>
      <c r="P42" s="161">
        <f>'実質公債費比率（分子）の構造'!O$52</f>
        <v>3091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99</v>
      </c>
      <c r="C45" s="161"/>
      <c r="D45" s="161"/>
      <c r="E45" s="161">
        <f>'実質公債費比率（分子）の構造'!L$49</f>
        <v>108</v>
      </c>
      <c r="F45" s="161"/>
      <c r="G45" s="161"/>
      <c r="H45" s="161">
        <f>'実質公債費比率（分子）の構造'!M$49</f>
        <v>111</v>
      </c>
      <c r="I45" s="161"/>
      <c r="J45" s="161"/>
      <c r="K45" s="161">
        <f>'実質公債費比率（分子）の構造'!N$49</f>
        <v>109</v>
      </c>
      <c r="L45" s="161"/>
      <c r="M45" s="161"/>
      <c r="N45" s="161">
        <f>'実質公債費比率（分子）の構造'!O$49</f>
        <v>79</v>
      </c>
      <c r="O45" s="161"/>
      <c r="P45" s="161"/>
    </row>
    <row r="46" spans="1:16" x14ac:dyDescent="0.15">
      <c r="A46" s="161" t="s">
        <v>61</v>
      </c>
      <c r="B46" s="161">
        <f>'実質公債費比率（分子）の構造'!K$48</f>
        <v>1251</v>
      </c>
      <c r="C46" s="161"/>
      <c r="D46" s="161"/>
      <c r="E46" s="161">
        <f>'実質公債費比率（分子）の構造'!L$48</f>
        <v>1372</v>
      </c>
      <c r="F46" s="161"/>
      <c r="G46" s="161"/>
      <c r="H46" s="161">
        <f>'実質公債費比率（分子）の構造'!M$48</f>
        <v>1490</v>
      </c>
      <c r="I46" s="161"/>
      <c r="J46" s="161"/>
      <c r="K46" s="161">
        <f>'実質公債費比率（分子）の構造'!N$48</f>
        <v>1459</v>
      </c>
      <c r="L46" s="161"/>
      <c r="M46" s="161"/>
      <c r="N46" s="161">
        <f>'実質公債費比率（分子）の構造'!O$48</f>
        <v>1117</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2204</v>
      </c>
      <c r="C49" s="161"/>
      <c r="D49" s="161"/>
      <c r="E49" s="161">
        <f>'実質公債費比率（分子）の構造'!L$45</f>
        <v>2182</v>
      </c>
      <c r="F49" s="161"/>
      <c r="G49" s="161"/>
      <c r="H49" s="161">
        <f>'実質公債費比率（分子）の構造'!M$45</f>
        <v>2018</v>
      </c>
      <c r="I49" s="161"/>
      <c r="J49" s="161"/>
      <c r="K49" s="161">
        <f>'実質公債費比率（分子）の構造'!N$45</f>
        <v>2165</v>
      </c>
      <c r="L49" s="161"/>
      <c r="M49" s="161"/>
      <c r="N49" s="161">
        <f>'実質公債費比率（分子）の構造'!O$45</f>
        <v>2406</v>
      </c>
      <c r="O49" s="161"/>
      <c r="P49" s="161"/>
    </row>
    <row r="50" spans="1:16" x14ac:dyDescent="0.15">
      <c r="A50" s="161" t="s">
        <v>64</v>
      </c>
      <c r="B50" s="161" t="e">
        <f>NA()</f>
        <v>#N/A</v>
      </c>
      <c r="C50" s="161">
        <f>IF(ISNUMBER('実質公債費比率（分子）の構造'!K$53),'実質公債費比率（分子）の構造'!K$53,NA())</f>
        <v>638</v>
      </c>
      <c r="D50" s="161" t="e">
        <f>NA()</f>
        <v>#N/A</v>
      </c>
      <c r="E50" s="161" t="e">
        <f>NA()</f>
        <v>#N/A</v>
      </c>
      <c r="F50" s="161">
        <f>IF(ISNUMBER('実質公債費比率（分子）の構造'!L$53),'実質公債費比率（分子）の構造'!L$53,NA())</f>
        <v>644</v>
      </c>
      <c r="G50" s="161" t="e">
        <f>NA()</f>
        <v>#N/A</v>
      </c>
      <c r="H50" s="161" t="e">
        <f>NA()</f>
        <v>#N/A</v>
      </c>
      <c r="I50" s="161">
        <f>IF(ISNUMBER('実質公債費比率（分子）の構造'!M$53),'実質公債費比率（分子）の構造'!M$53,NA())</f>
        <v>554</v>
      </c>
      <c r="J50" s="161" t="e">
        <f>NA()</f>
        <v>#N/A</v>
      </c>
      <c r="K50" s="161" t="e">
        <f>NA()</f>
        <v>#N/A</v>
      </c>
      <c r="L50" s="161">
        <f>IF(ISNUMBER('実質公債費比率（分子）の構造'!N$53),'実質公債費比率（分子）の構造'!N$53,NA())</f>
        <v>560</v>
      </c>
      <c r="M50" s="161" t="e">
        <f>NA()</f>
        <v>#N/A</v>
      </c>
      <c r="N50" s="161" t="e">
        <f>NA()</f>
        <v>#N/A</v>
      </c>
      <c r="O50" s="161">
        <f>IF(ISNUMBER('実質公債費比率（分子）の構造'!O$53),'実質公債費比率（分子）の構造'!O$53,NA())</f>
        <v>511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37293</v>
      </c>
      <c r="E56" s="160"/>
      <c r="F56" s="160"/>
      <c r="G56" s="160">
        <f>'将来負担比率（分子）の構造'!J$52</f>
        <v>38745</v>
      </c>
      <c r="H56" s="160"/>
      <c r="I56" s="160"/>
      <c r="J56" s="160">
        <f>'将来負担比率（分子）の構造'!K$52</f>
        <v>38582</v>
      </c>
      <c r="K56" s="160"/>
      <c r="L56" s="160"/>
      <c r="M56" s="160">
        <f>'将来負担比率（分子）の構造'!L$52</f>
        <v>38149</v>
      </c>
      <c r="N56" s="160"/>
      <c r="O56" s="160"/>
      <c r="P56" s="160">
        <f>'将来負担比率（分子）の構造'!M$52</f>
        <v>37741</v>
      </c>
    </row>
    <row r="57" spans="1:16" x14ac:dyDescent="0.15">
      <c r="A57" s="160" t="s">
        <v>36</v>
      </c>
      <c r="B57" s="160"/>
      <c r="C57" s="160"/>
      <c r="D57" s="160">
        <f>'将来負担比率（分子）の構造'!I$51</f>
        <v>6646</v>
      </c>
      <c r="E57" s="160"/>
      <c r="F57" s="160"/>
      <c r="G57" s="160">
        <f>'将来負担比率（分子）の構造'!J$51</f>
        <v>6218</v>
      </c>
      <c r="H57" s="160"/>
      <c r="I57" s="160"/>
      <c r="J57" s="160">
        <f>'将来負担比率（分子）の構造'!K$51</f>
        <v>6225</v>
      </c>
      <c r="K57" s="160"/>
      <c r="L57" s="160"/>
      <c r="M57" s="160">
        <f>'将来負担比率（分子）の構造'!L$51</f>
        <v>5793</v>
      </c>
      <c r="N57" s="160"/>
      <c r="O57" s="160"/>
      <c r="P57" s="160">
        <f>'将来負担比率（分子）の構造'!M$51</f>
        <v>4981</v>
      </c>
    </row>
    <row r="58" spans="1:16" x14ac:dyDescent="0.15">
      <c r="A58" s="160" t="s">
        <v>35</v>
      </c>
      <c r="B58" s="160"/>
      <c r="C58" s="160"/>
      <c r="D58" s="160">
        <f>'将来負担比率（分子）の構造'!I$50</f>
        <v>14654</v>
      </c>
      <c r="E58" s="160"/>
      <c r="F58" s="160"/>
      <c r="G58" s="160">
        <f>'将来負担比率（分子）の構造'!J$50</f>
        <v>14584</v>
      </c>
      <c r="H58" s="160"/>
      <c r="I58" s="160"/>
      <c r="J58" s="160">
        <f>'将来負担比率（分子）の構造'!K$50</f>
        <v>14865</v>
      </c>
      <c r="K58" s="160"/>
      <c r="L58" s="160"/>
      <c r="M58" s="160">
        <f>'将来負担比率（分子）の構造'!L$50</f>
        <v>15497</v>
      </c>
      <c r="N58" s="160"/>
      <c r="O58" s="160"/>
      <c r="P58" s="160">
        <f>'将来負担比率（分子）の構造'!M$50</f>
        <v>16060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2</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4689</v>
      </c>
      <c r="C62" s="160"/>
      <c r="D62" s="160"/>
      <c r="E62" s="160">
        <f>'将来負担比率（分子）の構造'!J$45</f>
        <v>4323</v>
      </c>
      <c r="F62" s="160"/>
      <c r="G62" s="160"/>
      <c r="H62" s="160">
        <f>'将来負担比率（分子）の構造'!K$45</f>
        <v>4173</v>
      </c>
      <c r="I62" s="160"/>
      <c r="J62" s="160"/>
      <c r="K62" s="160">
        <f>'将来負担比率（分子）の構造'!L$45</f>
        <v>4088</v>
      </c>
      <c r="L62" s="160"/>
      <c r="M62" s="160"/>
      <c r="N62" s="160">
        <f>'将来負担比率（分子）の構造'!M$45</f>
        <v>3922</v>
      </c>
      <c r="O62" s="160"/>
      <c r="P62" s="160"/>
    </row>
    <row r="63" spans="1:16" x14ac:dyDescent="0.15">
      <c r="A63" s="160" t="s">
        <v>28</v>
      </c>
      <c r="B63" s="160">
        <f>'将来負担比率（分子）の構造'!I$44</f>
        <v>627</v>
      </c>
      <c r="C63" s="160"/>
      <c r="D63" s="160"/>
      <c r="E63" s="160">
        <f>'将来負担比率（分子）の構造'!J$44</f>
        <v>884</v>
      </c>
      <c r="F63" s="160"/>
      <c r="G63" s="160"/>
      <c r="H63" s="160">
        <f>'将来負担比率（分子）の構造'!K$44</f>
        <v>863</v>
      </c>
      <c r="I63" s="160"/>
      <c r="J63" s="160"/>
      <c r="K63" s="160">
        <f>'将来負担比率（分子）の構造'!L$44</f>
        <v>592</v>
      </c>
      <c r="L63" s="160"/>
      <c r="M63" s="160"/>
      <c r="N63" s="160">
        <f>'将来負担比率（分子）の構造'!M$44</f>
        <v>572</v>
      </c>
      <c r="O63" s="160"/>
      <c r="P63" s="160"/>
    </row>
    <row r="64" spans="1:16" x14ac:dyDescent="0.15">
      <c r="A64" s="160" t="s">
        <v>27</v>
      </c>
      <c r="B64" s="160">
        <f>'将来負担比率（分子）の構造'!I$43</f>
        <v>22007</v>
      </c>
      <c r="C64" s="160"/>
      <c r="D64" s="160"/>
      <c r="E64" s="160">
        <f>'将来負担比率（分子）の構造'!J$43</f>
        <v>22616</v>
      </c>
      <c r="F64" s="160"/>
      <c r="G64" s="160"/>
      <c r="H64" s="160">
        <f>'将来負担比率（分子）の構造'!K$43</f>
        <v>21687</v>
      </c>
      <c r="I64" s="160"/>
      <c r="J64" s="160"/>
      <c r="K64" s="160">
        <f>'将来負担比率（分子）の構造'!L$43</f>
        <v>20037</v>
      </c>
      <c r="L64" s="160"/>
      <c r="M64" s="160"/>
      <c r="N64" s="160">
        <f>'将来負担比率（分子）の構造'!M$43</f>
        <v>16620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23901</v>
      </c>
      <c r="C66" s="160"/>
      <c r="D66" s="160"/>
      <c r="E66" s="160">
        <f>'将来負担比率（分子）の構造'!J$41</f>
        <v>24957</v>
      </c>
      <c r="F66" s="160"/>
      <c r="G66" s="160"/>
      <c r="H66" s="160">
        <f>'将来負担比率（分子）の構造'!K$41</f>
        <v>27913</v>
      </c>
      <c r="I66" s="160"/>
      <c r="J66" s="160"/>
      <c r="K66" s="160">
        <f>'将来負担比率（分子）の構造'!L$41</f>
        <v>27866</v>
      </c>
      <c r="L66" s="160"/>
      <c r="M66" s="160"/>
      <c r="N66" s="160">
        <f>'将来負担比率（分子）の構造'!M$41</f>
        <v>27682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5351</v>
      </c>
      <c r="C72" s="164">
        <f>基金残高に係る経年分析!G55</f>
        <v>3707</v>
      </c>
      <c r="D72" s="164">
        <f>基金残高に係る経年分析!H55</f>
        <v>3824</v>
      </c>
    </row>
    <row r="73" spans="1:16" x14ac:dyDescent="0.15">
      <c r="A73" s="163" t="s">
        <v>71</v>
      </c>
      <c r="B73" s="164">
        <f>基金残高に係る経年分析!F56</f>
        <v>3014</v>
      </c>
      <c r="C73" s="164">
        <f>基金残高に係る経年分析!G56</f>
        <v>3020</v>
      </c>
      <c r="D73" s="164">
        <f>基金残高に係る経年分析!H56</f>
        <v>3026</v>
      </c>
    </row>
    <row r="74" spans="1:16" x14ac:dyDescent="0.15">
      <c r="A74" s="163" t="s">
        <v>72</v>
      </c>
      <c r="B74" s="164">
        <f>基金残高に係る経年分析!F57</f>
        <v>5230</v>
      </c>
      <c r="C74" s="164">
        <f>基金残高に係る経年分析!G57</f>
        <v>7186</v>
      </c>
      <c r="D74" s="164">
        <f>基金残高に係る経年分析!H57</f>
        <v>7469</v>
      </c>
    </row>
  </sheetData>
  <sheetProtection algorithmName="SHA-512" hashValue="WU3KFPUhrEDR3PYLslb8IYdRY3ibzVe5b4pAyFel9TAAUm7tYsNNkKaEyCpz0CFDgmiCORJ0gTtF8GVEu6YxkA==" saltValue="GYAo7jtUgVjUoJTkfnE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4" sqref="AP4:BN1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202</v>
      </c>
      <c r="DI1" s="636"/>
      <c r="DJ1" s="636"/>
      <c r="DK1" s="636"/>
      <c r="DL1" s="636"/>
      <c r="DM1" s="636"/>
      <c r="DN1" s="637"/>
      <c r="DO1" s="205"/>
      <c r="DP1" s="635" t="s">
        <v>203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208</v>
      </c>
      <c r="S4" s="639"/>
      <c r="T4" s="639"/>
      <c r="U4" s="639"/>
      <c r="V4" s="639"/>
      <c r="W4" s="639"/>
      <c r="X4" s="639"/>
      <c r="Y4" s="640"/>
      <c r="Z4" s="638" t="s">
        <v>209</v>
      </c>
      <c r="AA4" s="639"/>
      <c r="AB4" s="639"/>
      <c r="AC4" s="640"/>
      <c r="AD4" s="638" t="s">
        <v>210</v>
      </c>
      <c r="AE4" s="639"/>
      <c r="AF4" s="639"/>
      <c r="AG4" s="639"/>
      <c r="AH4" s="639"/>
      <c r="AI4" s="639"/>
      <c r="AJ4" s="639"/>
      <c r="AK4" s="640"/>
      <c r="AL4" s="638" t="s">
        <v>209</v>
      </c>
      <c r="AM4" s="639"/>
      <c r="AN4" s="639"/>
      <c r="AO4" s="640"/>
      <c r="AP4" s="644" t="s">
        <v>211</v>
      </c>
      <c r="AQ4" s="644"/>
      <c r="AR4" s="644"/>
      <c r="AS4" s="644"/>
      <c r="AT4" s="644"/>
      <c r="AU4" s="644"/>
      <c r="AV4" s="644"/>
      <c r="AW4" s="644"/>
      <c r="AX4" s="644"/>
      <c r="AY4" s="644"/>
      <c r="AZ4" s="644"/>
      <c r="BA4" s="644"/>
      <c r="BB4" s="644"/>
      <c r="BC4" s="644"/>
      <c r="BD4" s="644"/>
      <c r="BE4" s="644"/>
      <c r="BF4" s="644"/>
      <c r="BG4" s="644" t="s">
        <v>212</v>
      </c>
      <c r="BH4" s="644"/>
      <c r="BI4" s="644"/>
      <c r="BJ4" s="644"/>
      <c r="BK4" s="644"/>
      <c r="BL4" s="644"/>
      <c r="BM4" s="644"/>
      <c r="BN4" s="644"/>
      <c r="BO4" s="644" t="s">
        <v>209</v>
      </c>
      <c r="BP4" s="644"/>
      <c r="BQ4" s="644"/>
      <c r="BR4" s="644"/>
      <c r="BS4" s="644" t="s">
        <v>213</v>
      </c>
      <c r="BT4" s="644"/>
      <c r="BU4" s="644"/>
      <c r="BV4" s="644"/>
      <c r="BW4" s="644"/>
      <c r="BX4" s="644"/>
      <c r="BY4" s="644"/>
      <c r="BZ4" s="644"/>
      <c r="CA4" s="644"/>
      <c r="CB4" s="644"/>
      <c r="CD4" s="641" t="s">
        <v>214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215</v>
      </c>
      <c r="C5" s="646"/>
      <c r="D5" s="646"/>
      <c r="E5" s="646"/>
      <c r="F5" s="646"/>
      <c r="G5" s="646"/>
      <c r="H5" s="646"/>
      <c r="I5" s="646"/>
      <c r="J5" s="646"/>
      <c r="K5" s="646"/>
      <c r="L5" s="646"/>
      <c r="M5" s="646"/>
      <c r="N5" s="646"/>
      <c r="O5" s="646"/>
      <c r="P5" s="646"/>
      <c r="Q5" s="647"/>
      <c r="R5" s="648">
        <v>11282881</v>
      </c>
      <c r="S5" s="649"/>
      <c r="T5" s="649"/>
      <c r="U5" s="649"/>
      <c r="V5" s="649"/>
      <c r="W5" s="649"/>
      <c r="X5" s="649"/>
      <c r="Y5" s="650"/>
      <c r="Z5" s="651">
        <v>32.4</v>
      </c>
      <c r="AA5" s="651"/>
      <c r="AB5" s="651"/>
      <c r="AC5" s="651"/>
      <c r="AD5" s="652">
        <v>10633274</v>
      </c>
      <c r="AE5" s="652"/>
      <c r="AF5" s="652"/>
      <c r="AG5" s="652"/>
      <c r="AH5" s="652"/>
      <c r="AI5" s="652"/>
      <c r="AJ5" s="652"/>
      <c r="AK5" s="652"/>
      <c r="AL5" s="653">
        <v>61.8</v>
      </c>
      <c r="AM5" s="654"/>
      <c r="AN5" s="654"/>
      <c r="AO5" s="655"/>
      <c r="AP5" s="645" t="s">
        <v>216</v>
      </c>
      <c r="AQ5" s="646"/>
      <c r="AR5" s="646"/>
      <c r="AS5" s="646"/>
      <c r="AT5" s="646"/>
      <c r="AU5" s="646"/>
      <c r="AV5" s="646"/>
      <c r="AW5" s="646"/>
      <c r="AX5" s="646"/>
      <c r="AY5" s="646"/>
      <c r="AZ5" s="646"/>
      <c r="BA5" s="646"/>
      <c r="BB5" s="646"/>
      <c r="BC5" s="646"/>
      <c r="BD5" s="646"/>
      <c r="BE5" s="646"/>
      <c r="BF5" s="647"/>
      <c r="BG5" s="659">
        <v>10614280</v>
      </c>
      <c r="BH5" s="660"/>
      <c r="BI5" s="660"/>
      <c r="BJ5" s="660"/>
      <c r="BK5" s="660"/>
      <c r="BL5" s="660"/>
      <c r="BM5" s="660"/>
      <c r="BN5" s="661"/>
      <c r="BO5" s="662">
        <v>94.1</v>
      </c>
      <c r="BP5" s="662"/>
      <c r="BQ5" s="662"/>
      <c r="BR5" s="662"/>
      <c r="BS5" s="663">
        <v>109519</v>
      </c>
      <c r="BT5" s="663"/>
      <c r="BU5" s="663"/>
      <c r="BV5" s="663"/>
      <c r="BW5" s="663"/>
      <c r="BX5" s="663"/>
      <c r="BY5" s="663"/>
      <c r="BZ5" s="663"/>
      <c r="CA5" s="663"/>
      <c r="CB5" s="667"/>
      <c r="CD5" s="641" t="s">
        <v>211</v>
      </c>
      <c r="CE5" s="642"/>
      <c r="CF5" s="642"/>
      <c r="CG5" s="642"/>
      <c r="CH5" s="642"/>
      <c r="CI5" s="642"/>
      <c r="CJ5" s="642"/>
      <c r="CK5" s="642"/>
      <c r="CL5" s="642"/>
      <c r="CM5" s="642"/>
      <c r="CN5" s="642"/>
      <c r="CO5" s="642"/>
      <c r="CP5" s="642"/>
      <c r="CQ5" s="643"/>
      <c r="CR5" s="641" t="s">
        <v>217</v>
      </c>
      <c r="CS5" s="642"/>
      <c r="CT5" s="642"/>
      <c r="CU5" s="642"/>
      <c r="CV5" s="642"/>
      <c r="CW5" s="642"/>
      <c r="CX5" s="642"/>
      <c r="CY5" s="643"/>
      <c r="CZ5" s="641" t="s">
        <v>209</v>
      </c>
      <c r="DA5" s="642"/>
      <c r="DB5" s="642"/>
      <c r="DC5" s="643"/>
      <c r="DD5" s="641" t="s">
        <v>218</v>
      </c>
      <c r="DE5" s="642"/>
      <c r="DF5" s="642"/>
      <c r="DG5" s="642"/>
      <c r="DH5" s="642"/>
      <c r="DI5" s="642"/>
      <c r="DJ5" s="642"/>
      <c r="DK5" s="642"/>
      <c r="DL5" s="642"/>
      <c r="DM5" s="642"/>
      <c r="DN5" s="642"/>
      <c r="DO5" s="642"/>
      <c r="DP5" s="643"/>
      <c r="DQ5" s="641" t="s">
        <v>219</v>
      </c>
      <c r="DR5" s="642"/>
      <c r="DS5" s="642"/>
      <c r="DT5" s="642"/>
      <c r="DU5" s="642"/>
      <c r="DV5" s="642"/>
      <c r="DW5" s="642"/>
      <c r="DX5" s="642"/>
      <c r="DY5" s="642"/>
      <c r="DZ5" s="642"/>
      <c r="EA5" s="642"/>
      <c r="EB5" s="642"/>
      <c r="EC5" s="643"/>
    </row>
    <row r="6" spans="2:143" ht="11.25" customHeight="1" x14ac:dyDescent="0.15">
      <c r="B6" s="656" t="s">
        <v>220</v>
      </c>
      <c r="C6" s="657"/>
      <c r="D6" s="657"/>
      <c r="E6" s="657"/>
      <c r="F6" s="657"/>
      <c r="G6" s="657"/>
      <c r="H6" s="657"/>
      <c r="I6" s="657"/>
      <c r="J6" s="657"/>
      <c r="K6" s="657"/>
      <c r="L6" s="657"/>
      <c r="M6" s="657"/>
      <c r="N6" s="657"/>
      <c r="O6" s="657"/>
      <c r="P6" s="657"/>
      <c r="Q6" s="658"/>
      <c r="R6" s="659">
        <v>222648</v>
      </c>
      <c r="S6" s="660"/>
      <c r="T6" s="660"/>
      <c r="U6" s="660"/>
      <c r="V6" s="660"/>
      <c r="W6" s="660"/>
      <c r="X6" s="660"/>
      <c r="Y6" s="661"/>
      <c r="Z6" s="662">
        <v>0.6</v>
      </c>
      <c r="AA6" s="662"/>
      <c r="AB6" s="662"/>
      <c r="AC6" s="662"/>
      <c r="AD6" s="663">
        <v>222648</v>
      </c>
      <c r="AE6" s="663"/>
      <c r="AF6" s="663"/>
      <c r="AG6" s="663"/>
      <c r="AH6" s="663"/>
      <c r="AI6" s="663"/>
      <c r="AJ6" s="663"/>
      <c r="AK6" s="663"/>
      <c r="AL6" s="664">
        <v>1.3</v>
      </c>
      <c r="AM6" s="665"/>
      <c r="AN6" s="665"/>
      <c r="AO6" s="666"/>
      <c r="AP6" s="656" t="s">
        <v>221</v>
      </c>
      <c r="AQ6" s="657"/>
      <c r="AR6" s="657"/>
      <c r="AS6" s="657"/>
      <c r="AT6" s="657"/>
      <c r="AU6" s="657"/>
      <c r="AV6" s="657"/>
      <c r="AW6" s="657"/>
      <c r="AX6" s="657"/>
      <c r="AY6" s="657"/>
      <c r="AZ6" s="657"/>
      <c r="BA6" s="657"/>
      <c r="BB6" s="657"/>
      <c r="BC6" s="657"/>
      <c r="BD6" s="657"/>
      <c r="BE6" s="657"/>
      <c r="BF6" s="658"/>
      <c r="BG6" s="659">
        <v>10614280</v>
      </c>
      <c r="BH6" s="660"/>
      <c r="BI6" s="660"/>
      <c r="BJ6" s="660"/>
      <c r="BK6" s="660"/>
      <c r="BL6" s="660"/>
      <c r="BM6" s="660"/>
      <c r="BN6" s="661"/>
      <c r="BO6" s="662">
        <v>94.1</v>
      </c>
      <c r="BP6" s="662"/>
      <c r="BQ6" s="662"/>
      <c r="BR6" s="662"/>
      <c r="BS6" s="663">
        <v>109519</v>
      </c>
      <c r="BT6" s="663"/>
      <c r="BU6" s="663"/>
      <c r="BV6" s="663"/>
      <c r="BW6" s="663"/>
      <c r="BX6" s="663"/>
      <c r="BY6" s="663"/>
      <c r="BZ6" s="663"/>
      <c r="CA6" s="663"/>
      <c r="CB6" s="667"/>
      <c r="CD6" s="670" t="s">
        <v>222</v>
      </c>
      <c r="CE6" s="671"/>
      <c r="CF6" s="671"/>
      <c r="CG6" s="671"/>
      <c r="CH6" s="671"/>
      <c r="CI6" s="671"/>
      <c r="CJ6" s="671"/>
      <c r="CK6" s="671"/>
      <c r="CL6" s="671"/>
      <c r="CM6" s="671"/>
      <c r="CN6" s="671"/>
      <c r="CO6" s="671"/>
      <c r="CP6" s="671"/>
      <c r="CQ6" s="672"/>
      <c r="CR6" s="659">
        <v>252293</v>
      </c>
      <c r="CS6" s="660"/>
      <c r="CT6" s="660"/>
      <c r="CU6" s="660"/>
      <c r="CV6" s="660"/>
      <c r="CW6" s="660"/>
      <c r="CX6" s="660"/>
      <c r="CY6" s="661"/>
      <c r="CZ6" s="653">
        <v>0.7</v>
      </c>
      <c r="DA6" s="654"/>
      <c r="DB6" s="654"/>
      <c r="DC6" s="673"/>
      <c r="DD6" s="668" t="s">
        <v>223</v>
      </c>
      <c r="DE6" s="660"/>
      <c r="DF6" s="660"/>
      <c r="DG6" s="660"/>
      <c r="DH6" s="660"/>
      <c r="DI6" s="660"/>
      <c r="DJ6" s="660"/>
      <c r="DK6" s="660"/>
      <c r="DL6" s="660"/>
      <c r="DM6" s="660"/>
      <c r="DN6" s="660"/>
      <c r="DO6" s="660"/>
      <c r="DP6" s="661"/>
      <c r="DQ6" s="668">
        <v>252167</v>
      </c>
      <c r="DR6" s="660"/>
      <c r="DS6" s="660"/>
      <c r="DT6" s="660"/>
      <c r="DU6" s="660"/>
      <c r="DV6" s="660"/>
      <c r="DW6" s="660"/>
      <c r="DX6" s="660"/>
      <c r="DY6" s="660"/>
      <c r="DZ6" s="660"/>
      <c r="EA6" s="660"/>
      <c r="EB6" s="660"/>
      <c r="EC6" s="669"/>
    </row>
    <row r="7" spans="2:143" ht="11.25" customHeight="1" x14ac:dyDescent="0.15">
      <c r="B7" s="656" t="s">
        <v>224</v>
      </c>
      <c r="C7" s="657"/>
      <c r="D7" s="657"/>
      <c r="E7" s="657"/>
      <c r="F7" s="657"/>
      <c r="G7" s="657"/>
      <c r="H7" s="657"/>
      <c r="I7" s="657"/>
      <c r="J7" s="657"/>
      <c r="K7" s="657"/>
      <c r="L7" s="657"/>
      <c r="M7" s="657"/>
      <c r="N7" s="657"/>
      <c r="O7" s="657"/>
      <c r="P7" s="657"/>
      <c r="Q7" s="658"/>
      <c r="R7" s="659">
        <v>20677</v>
      </c>
      <c r="S7" s="660"/>
      <c r="T7" s="660"/>
      <c r="U7" s="660"/>
      <c r="V7" s="660"/>
      <c r="W7" s="660"/>
      <c r="X7" s="660"/>
      <c r="Y7" s="661"/>
      <c r="Z7" s="662">
        <v>0.1</v>
      </c>
      <c r="AA7" s="662"/>
      <c r="AB7" s="662"/>
      <c r="AC7" s="662"/>
      <c r="AD7" s="663">
        <v>20677</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4938491</v>
      </c>
      <c r="BH7" s="660"/>
      <c r="BI7" s="660"/>
      <c r="BJ7" s="660"/>
      <c r="BK7" s="660"/>
      <c r="BL7" s="660"/>
      <c r="BM7" s="660"/>
      <c r="BN7" s="661"/>
      <c r="BO7" s="662">
        <v>43.8</v>
      </c>
      <c r="BP7" s="662"/>
      <c r="BQ7" s="662"/>
      <c r="BR7" s="662"/>
      <c r="BS7" s="663">
        <v>109519</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6204331</v>
      </c>
      <c r="CS7" s="660"/>
      <c r="CT7" s="660"/>
      <c r="CU7" s="660"/>
      <c r="CV7" s="660"/>
      <c r="CW7" s="660"/>
      <c r="CX7" s="660"/>
      <c r="CY7" s="661"/>
      <c r="CZ7" s="662">
        <v>18.3</v>
      </c>
      <c r="DA7" s="662"/>
      <c r="DB7" s="662"/>
      <c r="DC7" s="662"/>
      <c r="DD7" s="668">
        <v>377809</v>
      </c>
      <c r="DE7" s="660"/>
      <c r="DF7" s="660"/>
      <c r="DG7" s="660"/>
      <c r="DH7" s="660"/>
      <c r="DI7" s="660"/>
      <c r="DJ7" s="660"/>
      <c r="DK7" s="660"/>
      <c r="DL7" s="660"/>
      <c r="DM7" s="660"/>
      <c r="DN7" s="660"/>
      <c r="DO7" s="660"/>
      <c r="DP7" s="661"/>
      <c r="DQ7" s="668">
        <v>3779099</v>
      </c>
      <c r="DR7" s="660"/>
      <c r="DS7" s="660"/>
      <c r="DT7" s="660"/>
      <c r="DU7" s="660"/>
      <c r="DV7" s="660"/>
      <c r="DW7" s="660"/>
      <c r="DX7" s="660"/>
      <c r="DY7" s="660"/>
      <c r="DZ7" s="660"/>
      <c r="EA7" s="660"/>
      <c r="EB7" s="660"/>
      <c r="EC7" s="669"/>
    </row>
    <row r="8" spans="2:143" ht="11.25" customHeight="1" x14ac:dyDescent="0.15">
      <c r="B8" s="656" t="s">
        <v>227</v>
      </c>
      <c r="C8" s="657"/>
      <c r="D8" s="657"/>
      <c r="E8" s="657"/>
      <c r="F8" s="657"/>
      <c r="G8" s="657"/>
      <c r="H8" s="657"/>
      <c r="I8" s="657"/>
      <c r="J8" s="657"/>
      <c r="K8" s="657"/>
      <c r="L8" s="657"/>
      <c r="M8" s="657"/>
      <c r="N8" s="657"/>
      <c r="O8" s="657"/>
      <c r="P8" s="657"/>
      <c r="Q8" s="658"/>
      <c r="R8" s="659">
        <v>50240</v>
      </c>
      <c r="S8" s="660"/>
      <c r="T8" s="660"/>
      <c r="U8" s="660"/>
      <c r="V8" s="660"/>
      <c r="W8" s="660"/>
      <c r="X8" s="660"/>
      <c r="Y8" s="661"/>
      <c r="Z8" s="662">
        <v>0.1</v>
      </c>
      <c r="AA8" s="662"/>
      <c r="AB8" s="662"/>
      <c r="AC8" s="662"/>
      <c r="AD8" s="663">
        <v>50240</v>
      </c>
      <c r="AE8" s="663"/>
      <c r="AF8" s="663"/>
      <c r="AG8" s="663"/>
      <c r="AH8" s="663"/>
      <c r="AI8" s="663"/>
      <c r="AJ8" s="663"/>
      <c r="AK8" s="663"/>
      <c r="AL8" s="664">
        <v>0.3</v>
      </c>
      <c r="AM8" s="665"/>
      <c r="AN8" s="665"/>
      <c r="AO8" s="666"/>
      <c r="AP8" s="656" t="s">
        <v>228</v>
      </c>
      <c r="AQ8" s="657"/>
      <c r="AR8" s="657"/>
      <c r="AS8" s="657"/>
      <c r="AT8" s="657"/>
      <c r="AU8" s="657"/>
      <c r="AV8" s="657"/>
      <c r="AW8" s="657"/>
      <c r="AX8" s="657"/>
      <c r="AY8" s="657"/>
      <c r="AZ8" s="657"/>
      <c r="BA8" s="657"/>
      <c r="BB8" s="657"/>
      <c r="BC8" s="657"/>
      <c r="BD8" s="657"/>
      <c r="BE8" s="657"/>
      <c r="BF8" s="658"/>
      <c r="BG8" s="659">
        <v>143076</v>
      </c>
      <c r="BH8" s="660"/>
      <c r="BI8" s="660"/>
      <c r="BJ8" s="660"/>
      <c r="BK8" s="660"/>
      <c r="BL8" s="660"/>
      <c r="BM8" s="660"/>
      <c r="BN8" s="661"/>
      <c r="BO8" s="662">
        <v>1.3</v>
      </c>
      <c r="BP8" s="662"/>
      <c r="BQ8" s="662"/>
      <c r="BR8" s="662"/>
      <c r="BS8" s="668" t="s">
        <v>223</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11423852</v>
      </c>
      <c r="CS8" s="660"/>
      <c r="CT8" s="660"/>
      <c r="CU8" s="660"/>
      <c r="CV8" s="660"/>
      <c r="CW8" s="660"/>
      <c r="CX8" s="660"/>
      <c r="CY8" s="661"/>
      <c r="CZ8" s="662">
        <v>33.700000000000003</v>
      </c>
      <c r="DA8" s="662"/>
      <c r="DB8" s="662"/>
      <c r="DC8" s="662"/>
      <c r="DD8" s="668">
        <v>160737</v>
      </c>
      <c r="DE8" s="660"/>
      <c r="DF8" s="660"/>
      <c r="DG8" s="660"/>
      <c r="DH8" s="660"/>
      <c r="DI8" s="660"/>
      <c r="DJ8" s="660"/>
      <c r="DK8" s="660"/>
      <c r="DL8" s="660"/>
      <c r="DM8" s="660"/>
      <c r="DN8" s="660"/>
      <c r="DO8" s="660"/>
      <c r="DP8" s="661"/>
      <c r="DQ8" s="668">
        <v>5413343</v>
      </c>
      <c r="DR8" s="660"/>
      <c r="DS8" s="660"/>
      <c r="DT8" s="660"/>
      <c r="DU8" s="660"/>
      <c r="DV8" s="660"/>
      <c r="DW8" s="660"/>
      <c r="DX8" s="660"/>
      <c r="DY8" s="660"/>
      <c r="DZ8" s="660"/>
      <c r="EA8" s="660"/>
      <c r="EB8" s="660"/>
      <c r="EC8" s="669"/>
    </row>
    <row r="9" spans="2:143" ht="11.25" customHeight="1" x14ac:dyDescent="0.15">
      <c r="B9" s="656" t="s">
        <v>230</v>
      </c>
      <c r="C9" s="657"/>
      <c r="D9" s="657"/>
      <c r="E9" s="657"/>
      <c r="F9" s="657"/>
      <c r="G9" s="657"/>
      <c r="H9" s="657"/>
      <c r="I9" s="657"/>
      <c r="J9" s="657"/>
      <c r="K9" s="657"/>
      <c r="L9" s="657"/>
      <c r="M9" s="657"/>
      <c r="N9" s="657"/>
      <c r="O9" s="657"/>
      <c r="P9" s="657"/>
      <c r="Q9" s="658"/>
      <c r="R9" s="659">
        <v>60944</v>
      </c>
      <c r="S9" s="660"/>
      <c r="T9" s="660"/>
      <c r="U9" s="660"/>
      <c r="V9" s="660"/>
      <c r="W9" s="660"/>
      <c r="X9" s="660"/>
      <c r="Y9" s="661"/>
      <c r="Z9" s="662">
        <v>0.2</v>
      </c>
      <c r="AA9" s="662"/>
      <c r="AB9" s="662"/>
      <c r="AC9" s="662"/>
      <c r="AD9" s="663">
        <v>60944</v>
      </c>
      <c r="AE9" s="663"/>
      <c r="AF9" s="663"/>
      <c r="AG9" s="663"/>
      <c r="AH9" s="663"/>
      <c r="AI9" s="663"/>
      <c r="AJ9" s="663"/>
      <c r="AK9" s="663"/>
      <c r="AL9" s="664">
        <v>0.4</v>
      </c>
      <c r="AM9" s="665"/>
      <c r="AN9" s="665"/>
      <c r="AO9" s="666"/>
      <c r="AP9" s="656" t="s">
        <v>231</v>
      </c>
      <c r="AQ9" s="657"/>
      <c r="AR9" s="657"/>
      <c r="AS9" s="657"/>
      <c r="AT9" s="657"/>
      <c r="AU9" s="657"/>
      <c r="AV9" s="657"/>
      <c r="AW9" s="657"/>
      <c r="AX9" s="657"/>
      <c r="AY9" s="657"/>
      <c r="AZ9" s="657"/>
      <c r="BA9" s="657"/>
      <c r="BB9" s="657"/>
      <c r="BC9" s="657"/>
      <c r="BD9" s="657"/>
      <c r="BE9" s="657"/>
      <c r="BF9" s="658"/>
      <c r="BG9" s="659">
        <v>4014190</v>
      </c>
      <c r="BH9" s="660"/>
      <c r="BI9" s="660"/>
      <c r="BJ9" s="660"/>
      <c r="BK9" s="660"/>
      <c r="BL9" s="660"/>
      <c r="BM9" s="660"/>
      <c r="BN9" s="661"/>
      <c r="BO9" s="662">
        <v>35.6</v>
      </c>
      <c r="BP9" s="662"/>
      <c r="BQ9" s="662"/>
      <c r="BR9" s="662"/>
      <c r="BS9" s="668" t="s">
        <v>223</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3472643</v>
      </c>
      <c r="CS9" s="660"/>
      <c r="CT9" s="660"/>
      <c r="CU9" s="660"/>
      <c r="CV9" s="660"/>
      <c r="CW9" s="660"/>
      <c r="CX9" s="660"/>
      <c r="CY9" s="661"/>
      <c r="CZ9" s="662">
        <v>10.199999999999999</v>
      </c>
      <c r="DA9" s="662"/>
      <c r="DB9" s="662"/>
      <c r="DC9" s="662"/>
      <c r="DD9" s="668">
        <v>168354</v>
      </c>
      <c r="DE9" s="660"/>
      <c r="DF9" s="660"/>
      <c r="DG9" s="660"/>
      <c r="DH9" s="660"/>
      <c r="DI9" s="660"/>
      <c r="DJ9" s="660"/>
      <c r="DK9" s="660"/>
      <c r="DL9" s="660"/>
      <c r="DM9" s="660"/>
      <c r="DN9" s="660"/>
      <c r="DO9" s="660"/>
      <c r="DP9" s="661"/>
      <c r="DQ9" s="668">
        <v>2930930</v>
      </c>
      <c r="DR9" s="660"/>
      <c r="DS9" s="660"/>
      <c r="DT9" s="660"/>
      <c r="DU9" s="660"/>
      <c r="DV9" s="660"/>
      <c r="DW9" s="660"/>
      <c r="DX9" s="660"/>
      <c r="DY9" s="660"/>
      <c r="DZ9" s="660"/>
      <c r="EA9" s="660"/>
      <c r="EB9" s="660"/>
      <c r="EC9" s="669"/>
    </row>
    <row r="10" spans="2:143" ht="11.25" customHeight="1" x14ac:dyDescent="0.15">
      <c r="B10" s="656" t="s">
        <v>233</v>
      </c>
      <c r="C10" s="657"/>
      <c r="D10" s="657"/>
      <c r="E10" s="657"/>
      <c r="F10" s="657"/>
      <c r="G10" s="657"/>
      <c r="H10" s="657"/>
      <c r="I10" s="657"/>
      <c r="J10" s="657"/>
      <c r="K10" s="657"/>
      <c r="L10" s="657"/>
      <c r="M10" s="657"/>
      <c r="N10" s="657"/>
      <c r="O10" s="657"/>
      <c r="P10" s="657"/>
      <c r="Q10" s="658"/>
      <c r="R10" s="659" t="s">
        <v>223</v>
      </c>
      <c r="S10" s="660"/>
      <c r="T10" s="660"/>
      <c r="U10" s="660"/>
      <c r="V10" s="660"/>
      <c r="W10" s="660"/>
      <c r="X10" s="660"/>
      <c r="Y10" s="661"/>
      <c r="Z10" s="662" t="s">
        <v>223</v>
      </c>
      <c r="AA10" s="662"/>
      <c r="AB10" s="662"/>
      <c r="AC10" s="662"/>
      <c r="AD10" s="663" t="s">
        <v>223</v>
      </c>
      <c r="AE10" s="663"/>
      <c r="AF10" s="663"/>
      <c r="AG10" s="663"/>
      <c r="AH10" s="663"/>
      <c r="AI10" s="663"/>
      <c r="AJ10" s="663"/>
      <c r="AK10" s="663"/>
      <c r="AL10" s="664" t="s">
        <v>223</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216545</v>
      </c>
      <c r="BH10" s="660"/>
      <c r="BI10" s="660"/>
      <c r="BJ10" s="660"/>
      <c r="BK10" s="660"/>
      <c r="BL10" s="660"/>
      <c r="BM10" s="660"/>
      <c r="BN10" s="661"/>
      <c r="BO10" s="662">
        <v>1.9</v>
      </c>
      <c r="BP10" s="662"/>
      <c r="BQ10" s="662"/>
      <c r="BR10" s="662"/>
      <c r="BS10" s="668" t="s">
        <v>223</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38630</v>
      </c>
      <c r="CS10" s="660"/>
      <c r="CT10" s="660"/>
      <c r="CU10" s="660"/>
      <c r="CV10" s="660"/>
      <c r="CW10" s="660"/>
      <c r="CX10" s="660"/>
      <c r="CY10" s="661"/>
      <c r="CZ10" s="662">
        <v>0.1</v>
      </c>
      <c r="DA10" s="662"/>
      <c r="DB10" s="662"/>
      <c r="DC10" s="662"/>
      <c r="DD10" s="668" t="s">
        <v>223</v>
      </c>
      <c r="DE10" s="660"/>
      <c r="DF10" s="660"/>
      <c r="DG10" s="660"/>
      <c r="DH10" s="660"/>
      <c r="DI10" s="660"/>
      <c r="DJ10" s="660"/>
      <c r="DK10" s="660"/>
      <c r="DL10" s="660"/>
      <c r="DM10" s="660"/>
      <c r="DN10" s="660"/>
      <c r="DO10" s="660"/>
      <c r="DP10" s="661"/>
      <c r="DQ10" s="668">
        <v>38602</v>
      </c>
      <c r="DR10" s="660"/>
      <c r="DS10" s="660"/>
      <c r="DT10" s="660"/>
      <c r="DU10" s="660"/>
      <c r="DV10" s="660"/>
      <c r="DW10" s="660"/>
      <c r="DX10" s="660"/>
      <c r="DY10" s="660"/>
      <c r="DZ10" s="660"/>
      <c r="EA10" s="660"/>
      <c r="EB10" s="660"/>
      <c r="EC10" s="669"/>
    </row>
    <row r="11" spans="2:143" ht="11.25" customHeight="1" x14ac:dyDescent="0.15">
      <c r="B11" s="656" t="s">
        <v>236</v>
      </c>
      <c r="C11" s="657"/>
      <c r="D11" s="657"/>
      <c r="E11" s="657"/>
      <c r="F11" s="657"/>
      <c r="G11" s="657"/>
      <c r="H11" s="657"/>
      <c r="I11" s="657"/>
      <c r="J11" s="657"/>
      <c r="K11" s="657"/>
      <c r="L11" s="657"/>
      <c r="M11" s="657"/>
      <c r="N11" s="657"/>
      <c r="O11" s="657"/>
      <c r="P11" s="657"/>
      <c r="Q11" s="658"/>
      <c r="R11" s="659" t="s">
        <v>223</v>
      </c>
      <c r="S11" s="660"/>
      <c r="T11" s="660"/>
      <c r="U11" s="660"/>
      <c r="V11" s="660"/>
      <c r="W11" s="660"/>
      <c r="X11" s="660"/>
      <c r="Y11" s="661"/>
      <c r="Z11" s="662" t="s">
        <v>223</v>
      </c>
      <c r="AA11" s="662"/>
      <c r="AB11" s="662"/>
      <c r="AC11" s="662"/>
      <c r="AD11" s="663" t="s">
        <v>130</v>
      </c>
      <c r="AE11" s="663"/>
      <c r="AF11" s="663"/>
      <c r="AG11" s="663"/>
      <c r="AH11" s="663"/>
      <c r="AI11" s="663"/>
      <c r="AJ11" s="663"/>
      <c r="AK11" s="663"/>
      <c r="AL11" s="664" t="s">
        <v>223</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564680</v>
      </c>
      <c r="BH11" s="660"/>
      <c r="BI11" s="660"/>
      <c r="BJ11" s="660"/>
      <c r="BK11" s="660"/>
      <c r="BL11" s="660"/>
      <c r="BM11" s="660"/>
      <c r="BN11" s="661"/>
      <c r="BO11" s="662">
        <v>5</v>
      </c>
      <c r="BP11" s="662"/>
      <c r="BQ11" s="662"/>
      <c r="BR11" s="662"/>
      <c r="BS11" s="668">
        <v>109519</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802578</v>
      </c>
      <c r="CS11" s="660"/>
      <c r="CT11" s="660"/>
      <c r="CU11" s="660"/>
      <c r="CV11" s="660"/>
      <c r="CW11" s="660"/>
      <c r="CX11" s="660"/>
      <c r="CY11" s="661"/>
      <c r="CZ11" s="662">
        <v>2.4</v>
      </c>
      <c r="DA11" s="662"/>
      <c r="DB11" s="662"/>
      <c r="DC11" s="662"/>
      <c r="DD11" s="668">
        <v>252569</v>
      </c>
      <c r="DE11" s="660"/>
      <c r="DF11" s="660"/>
      <c r="DG11" s="660"/>
      <c r="DH11" s="660"/>
      <c r="DI11" s="660"/>
      <c r="DJ11" s="660"/>
      <c r="DK11" s="660"/>
      <c r="DL11" s="660"/>
      <c r="DM11" s="660"/>
      <c r="DN11" s="660"/>
      <c r="DO11" s="660"/>
      <c r="DP11" s="661"/>
      <c r="DQ11" s="668">
        <v>292962</v>
      </c>
      <c r="DR11" s="660"/>
      <c r="DS11" s="660"/>
      <c r="DT11" s="660"/>
      <c r="DU11" s="660"/>
      <c r="DV11" s="660"/>
      <c r="DW11" s="660"/>
      <c r="DX11" s="660"/>
      <c r="DY11" s="660"/>
      <c r="DZ11" s="660"/>
      <c r="EA11" s="660"/>
      <c r="EB11" s="660"/>
      <c r="EC11" s="669"/>
    </row>
    <row r="12" spans="2:143" ht="11.25" customHeight="1" x14ac:dyDescent="0.15">
      <c r="B12" s="656" t="s">
        <v>239</v>
      </c>
      <c r="C12" s="657"/>
      <c r="D12" s="657"/>
      <c r="E12" s="657"/>
      <c r="F12" s="657"/>
      <c r="G12" s="657"/>
      <c r="H12" s="657"/>
      <c r="I12" s="657"/>
      <c r="J12" s="657"/>
      <c r="K12" s="657"/>
      <c r="L12" s="657"/>
      <c r="M12" s="657"/>
      <c r="N12" s="657"/>
      <c r="O12" s="657"/>
      <c r="P12" s="657"/>
      <c r="Q12" s="658"/>
      <c r="R12" s="659">
        <v>1277039</v>
      </c>
      <c r="S12" s="660"/>
      <c r="T12" s="660"/>
      <c r="U12" s="660"/>
      <c r="V12" s="660"/>
      <c r="W12" s="660"/>
      <c r="X12" s="660"/>
      <c r="Y12" s="661"/>
      <c r="Z12" s="662">
        <v>3.7</v>
      </c>
      <c r="AA12" s="662"/>
      <c r="AB12" s="662"/>
      <c r="AC12" s="662"/>
      <c r="AD12" s="663">
        <v>1277039</v>
      </c>
      <c r="AE12" s="663"/>
      <c r="AF12" s="663"/>
      <c r="AG12" s="663"/>
      <c r="AH12" s="663"/>
      <c r="AI12" s="663"/>
      <c r="AJ12" s="663"/>
      <c r="AK12" s="663"/>
      <c r="AL12" s="664">
        <v>7.4</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4990213</v>
      </c>
      <c r="BH12" s="660"/>
      <c r="BI12" s="660"/>
      <c r="BJ12" s="660"/>
      <c r="BK12" s="660"/>
      <c r="BL12" s="660"/>
      <c r="BM12" s="660"/>
      <c r="BN12" s="661"/>
      <c r="BO12" s="662">
        <v>44.2</v>
      </c>
      <c r="BP12" s="662"/>
      <c r="BQ12" s="662"/>
      <c r="BR12" s="662"/>
      <c r="BS12" s="668" t="s">
        <v>223</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220383</v>
      </c>
      <c r="CS12" s="660"/>
      <c r="CT12" s="660"/>
      <c r="CU12" s="660"/>
      <c r="CV12" s="660"/>
      <c r="CW12" s="660"/>
      <c r="CX12" s="660"/>
      <c r="CY12" s="661"/>
      <c r="CZ12" s="662">
        <v>0.6</v>
      </c>
      <c r="DA12" s="662"/>
      <c r="DB12" s="662"/>
      <c r="DC12" s="662"/>
      <c r="DD12" s="668">
        <v>54083</v>
      </c>
      <c r="DE12" s="660"/>
      <c r="DF12" s="660"/>
      <c r="DG12" s="660"/>
      <c r="DH12" s="660"/>
      <c r="DI12" s="660"/>
      <c r="DJ12" s="660"/>
      <c r="DK12" s="660"/>
      <c r="DL12" s="660"/>
      <c r="DM12" s="660"/>
      <c r="DN12" s="660"/>
      <c r="DO12" s="660"/>
      <c r="DP12" s="661"/>
      <c r="DQ12" s="668">
        <v>167992</v>
      </c>
      <c r="DR12" s="660"/>
      <c r="DS12" s="660"/>
      <c r="DT12" s="660"/>
      <c r="DU12" s="660"/>
      <c r="DV12" s="660"/>
      <c r="DW12" s="660"/>
      <c r="DX12" s="660"/>
      <c r="DY12" s="660"/>
      <c r="DZ12" s="660"/>
      <c r="EA12" s="660"/>
      <c r="EB12" s="660"/>
      <c r="EC12" s="669"/>
    </row>
    <row r="13" spans="2:143" ht="11.25" customHeight="1" x14ac:dyDescent="0.15">
      <c r="B13" s="656" t="s">
        <v>242</v>
      </c>
      <c r="C13" s="657"/>
      <c r="D13" s="657"/>
      <c r="E13" s="657"/>
      <c r="F13" s="657"/>
      <c r="G13" s="657"/>
      <c r="H13" s="657"/>
      <c r="I13" s="657"/>
      <c r="J13" s="657"/>
      <c r="K13" s="657"/>
      <c r="L13" s="657"/>
      <c r="M13" s="657"/>
      <c r="N13" s="657"/>
      <c r="O13" s="657"/>
      <c r="P13" s="657"/>
      <c r="Q13" s="658"/>
      <c r="R13" s="659" t="s">
        <v>223</v>
      </c>
      <c r="S13" s="660"/>
      <c r="T13" s="660"/>
      <c r="U13" s="660"/>
      <c r="V13" s="660"/>
      <c r="W13" s="660"/>
      <c r="X13" s="660"/>
      <c r="Y13" s="661"/>
      <c r="Z13" s="662" t="s">
        <v>223</v>
      </c>
      <c r="AA13" s="662"/>
      <c r="AB13" s="662"/>
      <c r="AC13" s="662"/>
      <c r="AD13" s="663" t="s">
        <v>223</v>
      </c>
      <c r="AE13" s="663"/>
      <c r="AF13" s="663"/>
      <c r="AG13" s="663"/>
      <c r="AH13" s="663"/>
      <c r="AI13" s="663"/>
      <c r="AJ13" s="663"/>
      <c r="AK13" s="663"/>
      <c r="AL13" s="664" t="s">
        <v>223</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4979115</v>
      </c>
      <c r="BH13" s="660"/>
      <c r="BI13" s="660"/>
      <c r="BJ13" s="660"/>
      <c r="BK13" s="660"/>
      <c r="BL13" s="660"/>
      <c r="BM13" s="660"/>
      <c r="BN13" s="661"/>
      <c r="BO13" s="662">
        <v>44.1</v>
      </c>
      <c r="BP13" s="662"/>
      <c r="BQ13" s="662"/>
      <c r="BR13" s="662"/>
      <c r="BS13" s="668" t="s">
        <v>223</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3365459</v>
      </c>
      <c r="CS13" s="660"/>
      <c r="CT13" s="660"/>
      <c r="CU13" s="660"/>
      <c r="CV13" s="660"/>
      <c r="CW13" s="660"/>
      <c r="CX13" s="660"/>
      <c r="CY13" s="661"/>
      <c r="CZ13" s="662">
        <v>9.9</v>
      </c>
      <c r="DA13" s="662"/>
      <c r="DB13" s="662"/>
      <c r="DC13" s="662"/>
      <c r="DD13" s="668">
        <v>1499063</v>
      </c>
      <c r="DE13" s="660"/>
      <c r="DF13" s="660"/>
      <c r="DG13" s="660"/>
      <c r="DH13" s="660"/>
      <c r="DI13" s="660"/>
      <c r="DJ13" s="660"/>
      <c r="DK13" s="660"/>
      <c r="DL13" s="660"/>
      <c r="DM13" s="660"/>
      <c r="DN13" s="660"/>
      <c r="DO13" s="660"/>
      <c r="DP13" s="661"/>
      <c r="DQ13" s="668">
        <v>2053662</v>
      </c>
      <c r="DR13" s="660"/>
      <c r="DS13" s="660"/>
      <c r="DT13" s="660"/>
      <c r="DU13" s="660"/>
      <c r="DV13" s="660"/>
      <c r="DW13" s="660"/>
      <c r="DX13" s="660"/>
      <c r="DY13" s="660"/>
      <c r="DZ13" s="660"/>
      <c r="EA13" s="660"/>
      <c r="EB13" s="660"/>
      <c r="EC13" s="669"/>
    </row>
    <row r="14" spans="2:143" ht="11.25" customHeight="1" x14ac:dyDescent="0.15">
      <c r="B14" s="656" t="s">
        <v>245</v>
      </c>
      <c r="C14" s="657"/>
      <c r="D14" s="657"/>
      <c r="E14" s="657"/>
      <c r="F14" s="657"/>
      <c r="G14" s="657"/>
      <c r="H14" s="657"/>
      <c r="I14" s="657"/>
      <c r="J14" s="657"/>
      <c r="K14" s="657"/>
      <c r="L14" s="657"/>
      <c r="M14" s="657"/>
      <c r="N14" s="657"/>
      <c r="O14" s="657"/>
      <c r="P14" s="657"/>
      <c r="Q14" s="658"/>
      <c r="R14" s="659" t="s">
        <v>223</v>
      </c>
      <c r="S14" s="660"/>
      <c r="T14" s="660"/>
      <c r="U14" s="660"/>
      <c r="V14" s="660"/>
      <c r="W14" s="660"/>
      <c r="X14" s="660"/>
      <c r="Y14" s="661"/>
      <c r="Z14" s="662" t="s">
        <v>223</v>
      </c>
      <c r="AA14" s="662"/>
      <c r="AB14" s="662"/>
      <c r="AC14" s="662"/>
      <c r="AD14" s="663" t="s">
        <v>223</v>
      </c>
      <c r="AE14" s="663"/>
      <c r="AF14" s="663"/>
      <c r="AG14" s="663"/>
      <c r="AH14" s="663"/>
      <c r="AI14" s="663"/>
      <c r="AJ14" s="663"/>
      <c r="AK14" s="663"/>
      <c r="AL14" s="664" t="s">
        <v>223</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229133</v>
      </c>
      <c r="BH14" s="660"/>
      <c r="BI14" s="660"/>
      <c r="BJ14" s="660"/>
      <c r="BK14" s="660"/>
      <c r="BL14" s="660"/>
      <c r="BM14" s="660"/>
      <c r="BN14" s="661"/>
      <c r="BO14" s="662">
        <v>2</v>
      </c>
      <c r="BP14" s="662"/>
      <c r="BQ14" s="662"/>
      <c r="BR14" s="662"/>
      <c r="BS14" s="668" t="s">
        <v>223</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1100831</v>
      </c>
      <c r="CS14" s="660"/>
      <c r="CT14" s="660"/>
      <c r="CU14" s="660"/>
      <c r="CV14" s="660"/>
      <c r="CW14" s="660"/>
      <c r="CX14" s="660"/>
      <c r="CY14" s="661"/>
      <c r="CZ14" s="662">
        <v>3.2</v>
      </c>
      <c r="DA14" s="662"/>
      <c r="DB14" s="662"/>
      <c r="DC14" s="662"/>
      <c r="DD14" s="668">
        <v>231197</v>
      </c>
      <c r="DE14" s="660"/>
      <c r="DF14" s="660"/>
      <c r="DG14" s="660"/>
      <c r="DH14" s="660"/>
      <c r="DI14" s="660"/>
      <c r="DJ14" s="660"/>
      <c r="DK14" s="660"/>
      <c r="DL14" s="660"/>
      <c r="DM14" s="660"/>
      <c r="DN14" s="660"/>
      <c r="DO14" s="660"/>
      <c r="DP14" s="661"/>
      <c r="DQ14" s="668">
        <v>878484</v>
      </c>
      <c r="DR14" s="660"/>
      <c r="DS14" s="660"/>
      <c r="DT14" s="660"/>
      <c r="DU14" s="660"/>
      <c r="DV14" s="660"/>
      <c r="DW14" s="660"/>
      <c r="DX14" s="660"/>
      <c r="DY14" s="660"/>
      <c r="DZ14" s="660"/>
      <c r="EA14" s="660"/>
      <c r="EB14" s="660"/>
      <c r="EC14" s="669"/>
    </row>
    <row r="15" spans="2:143" ht="11.25" customHeight="1" x14ac:dyDescent="0.15">
      <c r="B15" s="656" t="s">
        <v>248</v>
      </c>
      <c r="C15" s="657"/>
      <c r="D15" s="657"/>
      <c r="E15" s="657"/>
      <c r="F15" s="657"/>
      <c r="G15" s="657"/>
      <c r="H15" s="657"/>
      <c r="I15" s="657"/>
      <c r="J15" s="657"/>
      <c r="K15" s="657"/>
      <c r="L15" s="657"/>
      <c r="M15" s="657"/>
      <c r="N15" s="657"/>
      <c r="O15" s="657"/>
      <c r="P15" s="657"/>
      <c r="Q15" s="658"/>
      <c r="R15" s="659">
        <v>82492</v>
      </c>
      <c r="S15" s="660"/>
      <c r="T15" s="660"/>
      <c r="U15" s="660"/>
      <c r="V15" s="660"/>
      <c r="W15" s="660"/>
      <c r="X15" s="660"/>
      <c r="Y15" s="661"/>
      <c r="Z15" s="662">
        <v>0.2</v>
      </c>
      <c r="AA15" s="662"/>
      <c r="AB15" s="662"/>
      <c r="AC15" s="662"/>
      <c r="AD15" s="663">
        <v>82492</v>
      </c>
      <c r="AE15" s="663"/>
      <c r="AF15" s="663"/>
      <c r="AG15" s="663"/>
      <c r="AH15" s="663"/>
      <c r="AI15" s="663"/>
      <c r="AJ15" s="663"/>
      <c r="AK15" s="663"/>
      <c r="AL15" s="664">
        <v>0.5</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456443</v>
      </c>
      <c r="BH15" s="660"/>
      <c r="BI15" s="660"/>
      <c r="BJ15" s="660"/>
      <c r="BK15" s="660"/>
      <c r="BL15" s="660"/>
      <c r="BM15" s="660"/>
      <c r="BN15" s="661"/>
      <c r="BO15" s="662">
        <v>4</v>
      </c>
      <c r="BP15" s="662"/>
      <c r="BQ15" s="662"/>
      <c r="BR15" s="662"/>
      <c r="BS15" s="668" t="s">
        <v>223</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4646916</v>
      </c>
      <c r="CS15" s="660"/>
      <c r="CT15" s="660"/>
      <c r="CU15" s="660"/>
      <c r="CV15" s="660"/>
      <c r="CW15" s="660"/>
      <c r="CX15" s="660"/>
      <c r="CY15" s="661"/>
      <c r="CZ15" s="662">
        <v>13.7</v>
      </c>
      <c r="DA15" s="662"/>
      <c r="DB15" s="662"/>
      <c r="DC15" s="662"/>
      <c r="DD15" s="668">
        <v>2033290</v>
      </c>
      <c r="DE15" s="660"/>
      <c r="DF15" s="660"/>
      <c r="DG15" s="660"/>
      <c r="DH15" s="660"/>
      <c r="DI15" s="660"/>
      <c r="DJ15" s="660"/>
      <c r="DK15" s="660"/>
      <c r="DL15" s="660"/>
      <c r="DM15" s="660"/>
      <c r="DN15" s="660"/>
      <c r="DO15" s="660"/>
      <c r="DP15" s="661"/>
      <c r="DQ15" s="668">
        <v>2972704</v>
      </c>
      <c r="DR15" s="660"/>
      <c r="DS15" s="660"/>
      <c r="DT15" s="660"/>
      <c r="DU15" s="660"/>
      <c r="DV15" s="660"/>
      <c r="DW15" s="660"/>
      <c r="DX15" s="660"/>
      <c r="DY15" s="660"/>
      <c r="DZ15" s="660"/>
      <c r="EA15" s="660"/>
      <c r="EB15" s="660"/>
      <c r="EC15" s="669"/>
    </row>
    <row r="16" spans="2:143" ht="11.25" customHeight="1" x14ac:dyDescent="0.15">
      <c r="B16" s="656" t="s">
        <v>251</v>
      </c>
      <c r="C16" s="657"/>
      <c r="D16" s="657"/>
      <c r="E16" s="657"/>
      <c r="F16" s="657"/>
      <c r="G16" s="657"/>
      <c r="H16" s="657"/>
      <c r="I16" s="657"/>
      <c r="J16" s="657"/>
      <c r="K16" s="657"/>
      <c r="L16" s="657"/>
      <c r="M16" s="657"/>
      <c r="N16" s="657"/>
      <c r="O16" s="657"/>
      <c r="P16" s="657"/>
      <c r="Q16" s="658"/>
      <c r="R16" s="659" t="s">
        <v>223</v>
      </c>
      <c r="S16" s="660"/>
      <c r="T16" s="660"/>
      <c r="U16" s="660"/>
      <c r="V16" s="660"/>
      <c r="W16" s="660"/>
      <c r="X16" s="660"/>
      <c r="Y16" s="661"/>
      <c r="Z16" s="662" t="s">
        <v>130</v>
      </c>
      <c r="AA16" s="662"/>
      <c r="AB16" s="662"/>
      <c r="AC16" s="662"/>
      <c r="AD16" s="663" t="s">
        <v>223</v>
      </c>
      <c r="AE16" s="663"/>
      <c r="AF16" s="663"/>
      <c r="AG16" s="663"/>
      <c r="AH16" s="663"/>
      <c r="AI16" s="663"/>
      <c r="AJ16" s="663"/>
      <c r="AK16" s="663"/>
      <c r="AL16" s="664" t="s">
        <v>223</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223</v>
      </c>
      <c r="BH16" s="660"/>
      <c r="BI16" s="660"/>
      <c r="BJ16" s="660"/>
      <c r="BK16" s="660"/>
      <c r="BL16" s="660"/>
      <c r="BM16" s="660"/>
      <c r="BN16" s="661"/>
      <c r="BO16" s="662" t="s">
        <v>223</v>
      </c>
      <c r="BP16" s="662"/>
      <c r="BQ16" s="662"/>
      <c r="BR16" s="662"/>
      <c r="BS16" s="668" t="s">
        <v>223</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6096</v>
      </c>
      <c r="CS16" s="660"/>
      <c r="CT16" s="660"/>
      <c r="CU16" s="660"/>
      <c r="CV16" s="660"/>
      <c r="CW16" s="660"/>
      <c r="CX16" s="660"/>
      <c r="CY16" s="661"/>
      <c r="CZ16" s="662">
        <v>0</v>
      </c>
      <c r="DA16" s="662"/>
      <c r="DB16" s="662"/>
      <c r="DC16" s="662"/>
      <c r="DD16" s="668" t="s">
        <v>223</v>
      </c>
      <c r="DE16" s="660"/>
      <c r="DF16" s="660"/>
      <c r="DG16" s="660"/>
      <c r="DH16" s="660"/>
      <c r="DI16" s="660"/>
      <c r="DJ16" s="660"/>
      <c r="DK16" s="660"/>
      <c r="DL16" s="660"/>
      <c r="DM16" s="660"/>
      <c r="DN16" s="660"/>
      <c r="DO16" s="660"/>
      <c r="DP16" s="661"/>
      <c r="DQ16" s="668">
        <v>4196</v>
      </c>
      <c r="DR16" s="660"/>
      <c r="DS16" s="660"/>
      <c r="DT16" s="660"/>
      <c r="DU16" s="660"/>
      <c r="DV16" s="660"/>
      <c r="DW16" s="660"/>
      <c r="DX16" s="660"/>
      <c r="DY16" s="660"/>
      <c r="DZ16" s="660"/>
      <c r="EA16" s="660"/>
      <c r="EB16" s="660"/>
      <c r="EC16" s="669"/>
    </row>
    <row r="17" spans="2:133" ht="11.25" customHeight="1" x14ac:dyDescent="0.15">
      <c r="B17" s="656" t="s">
        <v>254</v>
      </c>
      <c r="C17" s="657"/>
      <c r="D17" s="657"/>
      <c r="E17" s="657"/>
      <c r="F17" s="657"/>
      <c r="G17" s="657"/>
      <c r="H17" s="657"/>
      <c r="I17" s="657"/>
      <c r="J17" s="657"/>
      <c r="K17" s="657"/>
      <c r="L17" s="657"/>
      <c r="M17" s="657"/>
      <c r="N17" s="657"/>
      <c r="O17" s="657"/>
      <c r="P17" s="657"/>
      <c r="Q17" s="658"/>
      <c r="R17" s="659">
        <v>75693</v>
      </c>
      <c r="S17" s="660"/>
      <c r="T17" s="660"/>
      <c r="U17" s="660"/>
      <c r="V17" s="660"/>
      <c r="W17" s="660"/>
      <c r="X17" s="660"/>
      <c r="Y17" s="661"/>
      <c r="Z17" s="662">
        <v>0.2</v>
      </c>
      <c r="AA17" s="662"/>
      <c r="AB17" s="662"/>
      <c r="AC17" s="662"/>
      <c r="AD17" s="663">
        <v>75693</v>
      </c>
      <c r="AE17" s="663"/>
      <c r="AF17" s="663"/>
      <c r="AG17" s="663"/>
      <c r="AH17" s="663"/>
      <c r="AI17" s="663"/>
      <c r="AJ17" s="663"/>
      <c r="AK17" s="663"/>
      <c r="AL17" s="664">
        <v>0.4</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223</v>
      </c>
      <c r="BH17" s="660"/>
      <c r="BI17" s="660"/>
      <c r="BJ17" s="660"/>
      <c r="BK17" s="660"/>
      <c r="BL17" s="660"/>
      <c r="BM17" s="660"/>
      <c r="BN17" s="661"/>
      <c r="BO17" s="662" t="s">
        <v>223</v>
      </c>
      <c r="BP17" s="662"/>
      <c r="BQ17" s="662"/>
      <c r="BR17" s="662"/>
      <c r="BS17" s="668" t="s">
        <v>223</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2409376</v>
      </c>
      <c r="CS17" s="660"/>
      <c r="CT17" s="660"/>
      <c r="CU17" s="660"/>
      <c r="CV17" s="660"/>
      <c r="CW17" s="660"/>
      <c r="CX17" s="660"/>
      <c r="CY17" s="661"/>
      <c r="CZ17" s="662">
        <v>7.1</v>
      </c>
      <c r="DA17" s="662"/>
      <c r="DB17" s="662"/>
      <c r="DC17" s="662"/>
      <c r="DD17" s="668" t="s">
        <v>130</v>
      </c>
      <c r="DE17" s="660"/>
      <c r="DF17" s="660"/>
      <c r="DG17" s="660"/>
      <c r="DH17" s="660"/>
      <c r="DI17" s="660"/>
      <c r="DJ17" s="660"/>
      <c r="DK17" s="660"/>
      <c r="DL17" s="660"/>
      <c r="DM17" s="660"/>
      <c r="DN17" s="660"/>
      <c r="DO17" s="660"/>
      <c r="DP17" s="661"/>
      <c r="DQ17" s="668">
        <v>2407522</v>
      </c>
      <c r="DR17" s="660"/>
      <c r="DS17" s="660"/>
      <c r="DT17" s="660"/>
      <c r="DU17" s="660"/>
      <c r="DV17" s="660"/>
      <c r="DW17" s="660"/>
      <c r="DX17" s="660"/>
      <c r="DY17" s="660"/>
      <c r="DZ17" s="660"/>
      <c r="EA17" s="660"/>
      <c r="EB17" s="660"/>
      <c r="EC17" s="669"/>
    </row>
    <row r="18" spans="2:133" ht="11.25" customHeight="1" x14ac:dyDescent="0.15">
      <c r="B18" s="656" t="s">
        <v>257</v>
      </c>
      <c r="C18" s="657"/>
      <c r="D18" s="657"/>
      <c r="E18" s="657"/>
      <c r="F18" s="657"/>
      <c r="G18" s="657"/>
      <c r="H18" s="657"/>
      <c r="I18" s="657"/>
      <c r="J18" s="657"/>
      <c r="K18" s="657"/>
      <c r="L18" s="657"/>
      <c r="M18" s="657"/>
      <c r="N18" s="657"/>
      <c r="O18" s="657"/>
      <c r="P18" s="657"/>
      <c r="Q18" s="658"/>
      <c r="R18" s="659">
        <v>5658442</v>
      </c>
      <c r="S18" s="660"/>
      <c r="T18" s="660"/>
      <c r="U18" s="660"/>
      <c r="V18" s="660"/>
      <c r="W18" s="660"/>
      <c r="X18" s="660"/>
      <c r="Y18" s="661"/>
      <c r="Z18" s="662">
        <v>16.3</v>
      </c>
      <c r="AA18" s="662"/>
      <c r="AB18" s="662"/>
      <c r="AC18" s="662"/>
      <c r="AD18" s="663">
        <v>4690865</v>
      </c>
      <c r="AE18" s="663"/>
      <c r="AF18" s="663"/>
      <c r="AG18" s="663"/>
      <c r="AH18" s="663"/>
      <c r="AI18" s="663"/>
      <c r="AJ18" s="663"/>
      <c r="AK18" s="663"/>
      <c r="AL18" s="664">
        <v>27.3</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223</v>
      </c>
      <c r="BH18" s="660"/>
      <c r="BI18" s="660"/>
      <c r="BJ18" s="660"/>
      <c r="BK18" s="660"/>
      <c r="BL18" s="660"/>
      <c r="BM18" s="660"/>
      <c r="BN18" s="661"/>
      <c r="BO18" s="662" t="s">
        <v>223</v>
      </c>
      <c r="BP18" s="662"/>
      <c r="BQ18" s="662"/>
      <c r="BR18" s="662"/>
      <c r="BS18" s="668" t="s">
        <v>223</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223</v>
      </c>
      <c r="CS18" s="660"/>
      <c r="CT18" s="660"/>
      <c r="CU18" s="660"/>
      <c r="CV18" s="660"/>
      <c r="CW18" s="660"/>
      <c r="CX18" s="660"/>
      <c r="CY18" s="661"/>
      <c r="CZ18" s="662" t="s">
        <v>223</v>
      </c>
      <c r="DA18" s="662"/>
      <c r="DB18" s="662"/>
      <c r="DC18" s="662"/>
      <c r="DD18" s="668" t="s">
        <v>223</v>
      </c>
      <c r="DE18" s="660"/>
      <c r="DF18" s="660"/>
      <c r="DG18" s="660"/>
      <c r="DH18" s="660"/>
      <c r="DI18" s="660"/>
      <c r="DJ18" s="660"/>
      <c r="DK18" s="660"/>
      <c r="DL18" s="660"/>
      <c r="DM18" s="660"/>
      <c r="DN18" s="660"/>
      <c r="DO18" s="660"/>
      <c r="DP18" s="661"/>
      <c r="DQ18" s="668" t="s">
        <v>223</v>
      </c>
      <c r="DR18" s="660"/>
      <c r="DS18" s="660"/>
      <c r="DT18" s="660"/>
      <c r="DU18" s="660"/>
      <c r="DV18" s="660"/>
      <c r="DW18" s="660"/>
      <c r="DX18" s="660"/>
      <c r="DY18" s="660"/>
      <c r="DZ18" s="660"/>
      <c r="EA18" s="660"/>
      <c r="EB18" s="660"/>
      <c r="EC18" s="669"/>
    </row>
    <row r="19" spans="2:133" ht="11.25" customHeight="1" x14ac:dyDescent="0.15">
      <c r="B19" s="656" t="s">
        <v>260</v>
      </c>
      <c r="C19" s="657"/>
      <c r="D19" s="657"/>
      <c r="E19" s="657"/>
      <c r="F19" s="657"/>
      <c r="G19" s="657"/>
      <c r="H19" s="657"/>
      <c r="I19" s="657"/>
      <c r="J19" s="657"/>
      <c r="K19" s="657"/>
      <c r="L19" s="657"/>
      <c r="M19" s="657"/>
      <c r="N19" s="657"/>
      <c r="O19" s="657"/>
      <c r="P19" s="657"/>
      <c r="Q19" s="658"/>
      <c r="R19" s="659">
        <v>4690865</v>
      </c>
      <c r="S19" s="660"/>
      <c r="T19" s="660"/>
      <c r="U19" s="660"/>
      <c r="V19" s="660"/>
      <c r="W19" s="660"/>
      <c r="X19" s="660"/>
      <c r="Y19" s="661"/>
      <c r="Z19" s="662">
        <v>13.5</v>
      </c>
      <c r="AA19" s="662"/>
      <c r="AB19" s="662"/>
      <c r="AC19" s="662"/>
      <c r="AD19" s="663">
        <v>4690865</v>
      </c>
      <c r="AE19" s="663"/>
      <c r="AF19" s="663"/>
      <c r="AG19" s="663"/>
      <c r="AH19" s="663"/>
      <c r="AI19" s="663"/>
      <c r="AJ19" s="663"/>
      <c r="AK19" s="663"/>
      <c r="AL19" s="664">
        <v>27.3</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v>668601</v>
      </c>
      <c r="BH19" s="660"/>
      <c r="BI19" s="660"/>
      <c r="BJ19" s="660"/>
      <c r="BK19" s="660"/>
      <c r="BL19" s="660"/>
      <c r="BM19" s="660"/>
      <c r="BN19" s="661"/>
      <c r="BO19" s="662">
        <v>5.9</v>
      </c>
      <c r="BP19" s="662"/>
      <c r="BQ19" s="662"/>
      <c r="BR19" s="662"/>
      <c r="BS19" s="668" t="s">
        <v>223</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223</v>
      </c>
      <c r="DA19" s="662"/>
      <c r="DB19" s="662"/>
      <c r="DC19" s="662"/>
      <c r="DD19" s="668" t="s">
        <v>223</v>
      </c>
      <c r="DE19" s="660"/>
      <c r="DF19" s="660"/>
      <c r="DG19" s="660"/>
      <c r="DH19" s="660"/>
      <c r="DI19" s="660"/>
      <c r="DJ19" s="660"/>
      <c r="DK19" s="660"/>
      <c r="DL19" s="660"/>
      <c r="DM19" s="660"/>
      <c r="DN19" s="660"/>
      <c r="DO19" s="660"/>
      <c r="DP19" s="661"/>
      <c r="DQ19" s="668" t="s">
        <v>223</v>
      </c>
      <c r="DR19" s="660"/>
      <c r="DS19" s="660"/>
      <c r="DT19" s="660"/>
      <c r="DU19" s="660"/>
      <c r="DV19" s="660"/>
      <c r="DW19" s="660"/>
      <c r="DX19" s="660"/>
      <c r="DY19" s="660"/>
      <c r="DZ19" s="660"/>
      <c r="EA19" s="660"/>
      <c r="EB19" s="660"/>
      <c r="EC19" s="669"/>
    </row>
    <row r="20" spans="2:133" ht="11.25" customHeight="1" x14ac:dyDescent="0.15">
      <c r="B20" s="656" t="s">
        <v>263</v>
      </c>
      <c r="C20" s="657"/>
      <c r="D20" s="657"/>
      <c r="E20" s="657"/>
      <c r="F20" s="657"/>
      <c r="G20" s="657"/>
      <c r="H20" s="657"/>
      <c r="I20" s="657"/>
      <c r="J20" s="657"/>
      <c r="K20" s="657"/>
      <c r="L20" s="657"/>
      <c r="M20" s="657"/>
      <c r="N20" s="657"/>
      <c r="O20" s="657"/>
      <c r="P20" s="657"/>
      <c r="Q20" s="658"/>
      <c r="R20" s="659">
        <v>967577</v>
      </c>
      <c r="S20" s="660"/>
      <c r="T20" s="660"/>
      <c r="U20" s="660"/>
      <c r="V20" s="660"/>
      <c r="W20" s="660"/>
      <c r="X20" s="660"/>
      <c r="Y20" s="661"/>
      <c r="Z20" s="662">
        <v>2.8</v>
      </c>
      <c r="AA20" s="662"/>
      <c r="AB20" s="662"/>
      <c r="AC20" s="662"/>
      <c r="AD20" s="663" t="s">
        <v>223</v>
      </c>
      <c r="AE20" s="663"/>
      <c r="AF20" s="663"/>
      <c r="AG20" s="663"/>
      <c r="AH20" s="663"/>
      <c r="AI20" s="663"/>
      <c r="AJ20" s="663"/>
      <c r="AK20" s="663"/>
      <c r="AL20" s="664" t="s">
        <v>223</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v>668601</v>
      </c>
      <c r="BH20" s="660"/>
      <c r="BI20" s="660"/>
      <c r="BJ20" s="660"/>
      <c r="BK20" s="660"/>
      <c r="BL20" s="660"/>
      <c r="BM20" s="660"/>
      <c r="BN20" s="661"/>
      <c r="BO20" s="662">
        <v>5.9</v>
      </c>
      <c r="BP20" s="662"/>
      <c r="BQ20" s="662"/>
      <c r="BR20" s="662"/>
      <c r="BS20" s="668" t="s">
        <v>223</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33943388</v>
      </c>
      <c r="CS20" s="660"/>
      <c r="CT20" s="660"/>
      <c r="CU20" s="660"/>
      <c r="CV20" s="660"/>
      <c r="CW20" s="660"/>
      <c r="CX20" s="660"/>
      <c r="CY20" s="661"/>
      <c r="CZ20" s="662">
        <v>100</v>
      </c>
      <c r="DA20" s="662"/>
      <c r="DB20" s="662"/>
      <c r="DC20" s="662"/>
      <c r="DD20" s="668">
        <v>4777102</v>
      </c>
      <c r="DE20" s="660"/>
      <c r="DF20" s="660"/>
      <c r="DG20" s="660"/>
      <c r="DH20" s="660"/>
      <c r="DI20" s="660"/>
      <c r="DJ20" s="660"/>
      <c r="DK20" s="660"/>
      <c r="DL20" s="660"/>
      <c r="DM20" s="660"/>
      <c r="DN20" s="660"/>
      <c r="DO20" s="660"/>
      <c r="DP20" s="661"/>
      <c r="DQ20" s="668">
        <v>21191663</v>
      </c>
      <c r="DR20" s="660"/>
      <c r="DS20" s="660"/>
      <c r="DT20" s="660"/>
      <c r="DU20" s="660"/>
      <c r="DV20" s="660"/>
      <c r="DW20" s="660"/>
      <c r="DX20" s="660"/>
      <c r="DY20" s="660"/>
      <c r="DZ20" s="660"/>
      <c r="EA20" s="660"/>
      <c r="EB20" s="660"/>
      <c r="EC20" s="669"/>
    </row>
    <row r="21" spans="2:133" ht="11.25" customHeight="1" x14ac:dyDescent="0.15">
      <c r="B21" s="656" t="s">
        <v>266</v>
      </c>
      <c r="C21" s="657"/>
      <c r="D21" s="657"/>
      <c r="E21" s="657"/>
      <c r="F21" s="657"/>
      <c r="G21" s="657"/>
      <c r="H21" s="657"/>
      <c r="I21" s="657"/>
      <c r="J21" s="657"/>
      <c r="K21" s="657"/>
      <c r="L21" s="657"/>
      <c r="M21" s="657"/>
      <c r="N21" s="657"/>
      <c r="O21" s="657"/>
      <c r="P21" s="657"/>
      <c r="Q21" s="658"/>
      <c r="R21" s="659" t="s">
        <v>223</v>
      </c>
      <c r="S21" s="660"/>
      <c r="T21" s="660"/>
      <c r="U21" s="660"/>
      <c r="V21" s="660"/>
      <c r="W21" s="660"/>
      <c r="X21" s="660"/>
      <c r="Y21" s="661"/>
      <c r="Z21" s="662" t="s">
        <v>223</v>
      </c>
      <c r="AA21" s="662"/>
      <c r="AB21" s="662"/>
      <c r="AC21" s="662"/>
      <c r="AD21" s="663" t="s">
        <v>223</v>
      </c>
      <c r="AE21" s="663"/>
      <c r="AF21" s="663"/>
      <c r="AG21" s="663"/>
      <c r="AH21" s="663"/>
      <c r="AI21" s="663"/>
      <c r="AJ21" s="663"/>
      <c r="AK21" s="663"/>
      <c r="AL21" s="664" t="s">
        <v>130</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v>18994</v>
      </c>
      <c r="BH21" s="660"/>
      <c r="BI21" s="660"/>
      <c r="BJ21" s="660"/>
      <c r="BK21" s="660"/>
      <c r="BL21" s="660"/>
      <c r="BM21" s="660"/>
      <c r="BN21" s="661"/>
      <c r="BO21" s="662">
        <v>0.2</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268</v>
      </c>
      <c r="C22" s="657"/>
      <c r="D22" s="657"/>
      <c r="E22" s="657"/>
      <c r="F22" s="657"/>
      <c r="G22" s="657"/>
      <c r="H22" s="657"/>
      <c r="I22" s="657"/>
      <c r="J22" s="657"/>
      <c r="K22" s="657"/>
      <c r="L22" s="657"/>
      <c r="M22" s="657"/>
      <c r="N22" s="657"/>
      <c r="O22" s="657"/>
      <c r="P22" s="657"/>
      <c r="Q22" s="658"/>
      <c r="R22" s="659">
        <v>18731056</v>
      </c>
      <c r="S22" s="660"/>
      <c r="T22" s="660"/>
      <c r="U22" s="660"/>
      <c r="V22" s="660"/>
      <c r="W22" s="660"/>
      <c r="X22" s="660"/>
      <c r="Y22" s="661"/>
      <c r="Z22" s="662">
        <v>53.8</v>
      </c>
      <c r="AA22" s="662"/>
      <c r="AB22" s="662"/>
      <c r="AC22" s="662"/>
      <c r="AD22" s="663">
        <v>17113872</v>
      </c>
      <c r="AE22" s="663"/>
      <c r="AF22" s="663"/>
      <c r="AG22" s="663"/>
      <c r="AH22" s="663"/>
      <c r="AI22" s="663"/>
      <c r="AJ22" s="663"/>
      <c r="AK22" s="663"/>
      <c r="AL22" s="664">
        <v>99.5</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223</v>
      </c>
      <c r="BH22" s="660"/>
      <c r="BI22" s="660"/>
      <c r="BJ22" s="660"/>
      <c r="BK22" s="660"/>
      <c r="BL22" s="660"/>
      <c r="BM22" s="660"/>
      <c r="BN22" s="661"/>
      <c r="BO22" s="662" t="s">
        <v>223</v>
      </c>
      <c r="BP22" s="662"/>
      <c r="BQ22" s="662"/>
      <c r="BR22" s="662"/>
      <c r="BS22" s="668" t="s">
        <v>223</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271</v>
      </c>
      <c r="C23" s="657"/>
      <c r="D23" s="657"/>
      <c r="E23" s="657"/>
      <c r="F23" s="657"/>
      <c r="G23" s="657"/>
      <c r="H23" s="657"/>
      <c r="I23" s="657"/>
      <c r="J23" s="657"/>
      <c r="K23" s="657"/>
      <c r="L23" s="657"/>
      <c r="M23" s="657"/>
      <c r="N23" s="657"/>
      <c r="O23" s="657"/>
      <c r="P23" s="657"/>
      <c r="Q23" s="658"/>
      <c r="R23" s="659">
        <v>10909</v>
      </c>
      <c r="S23" s="660"/>
      <c r="T23" s="660"/>
      <c r="U23" s="660"/>
      <c r="V23" s="660"/>
      <c r="W23" s="660"/>
      <c r="X23" s="660"/>
      <c r="Y23" s="661"/>
      <c r="Z23" s="662">
        <v>0</v>
      </c>
      <c r="AA23" s="662"/>
      <c r="AB23" s="662"/>
      <c r="AC23" s="662"/>
      <c r="AD23" s="663">
        <v>10909</v>
      </c>
      <c r="AE23" s="663"/>
      <c r="AF23" s="663"/>
      <c r="AG23" s="663"/>
      <c r="AH23" s="663"/>
      <c r="AI23" s="663"/>
      <c r="AJ23" s="663"/>
      <c r="AK23" s="663"/>
      <c r="AL23" s="664">
        <v>0.1</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v>649607</v>
      </c>
      <c r="BH23" s="660"/>
      <c r="BI23" s="660"/>
      <c r="BJ23" s="660"/>
      <c r="BK23" s="660"/>
      <c r="BL23" s="660"/>
      <c r="BM23" s="660"/>
      <c r="BN23" s="661"/>
      <c r="BO23" s="662">
        <v>5.8</v>
      </c>
      <c r="BP23" s="662"/>
      <c r="BQ23" s="662"/>
      <c r="BR23" s="662"/>
      <c r="BS23" s="668" t="s">
        <v>223</v>
      </c>
      <c r="BT23" s="660"/>
      <c r="BU23" s="660"/>
      <c r="BV23" s="660"/>
      <c r="BW23" s="660"/>
      <c r="BX23" s="660"/>
      <c r="BY23" s="660"/>
      <c r="BZ23" s="660"/>
      <c r="CA23" s="660"/>
      <c r="CB23" s="669"/>
      <c r="CD23" s="641" t="s">
        <v>211</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x14ac:dyDescent="0.15">
      <c r="B24" s="656" t="s">
        <v>278</v>
      </c>
      <c r="C24" s="657"/>
      <c r="D24" s="657"/>
      <c r="E24" s="657"/>
      <c r="F24" s="657"/>
      <c r="G24" s="657"/>
      <c r="H24" s="657"/>
      <c r="I24" s="657"/>
      <c r="J24" s="657"/>
      <c r="K24" s="657"/>
      <c r="L24" s="657"/>
      <c r="M24" s="657"/>
      <c r="N24" s="657"/>
      <c r="O24" s="657"/>
      <c r="P24" s="657"/>
      <c r="Q24" s="658"/>
      <c r="R24" s="659">
        <v>393863</v>
      </c>
      <c r="S24" s="660"/>
      <c r="T24" s="660"/>
      <c r="U24" s="660"/>
      <c r="V24" s="660"/>
      <c r="W24" s="660"/>
      <c r="X24" s="660"/>
      <c r="Y24" s="661"/>
      <c r="Z24" s="662">
        <v>1.1000000000000001</v>
      </c>
      <c r="AA24" s="662"/>
      <c r="AB24" s="662"/>
      <c r="AC24" s="662"/>
      <c r="AD24" s="663" t="s">
        <v>223</v>
      </c>
      <c r="AE24" s="663"/>
      <c r="AF24" s="663"/>
      <c r="AG24" s="663"/>
      <c r="AH24" s="663"/>
      <c r="AI24" s="663"/>
      <c r="AJ24" s="663"/>
      <c r="AK24" s="663"/>
      <c r="AL24" s="664" t="s">
        <v>223</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130</v>
      </c>
      <c r="BP24" s="662"/>
      <c r="BQ24" s="662"/>
      <c r="BR24" s="662"/>
      <c r="BS24" s="668" t="s">
        <v>130</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14307379</v>
      </c>
      <c r="CS24" s="649"/>
      <c r="CT24" s="649"/>
      <c r="CU24" s="649"/>
      <c r="CV24" s="649"/>
      <c r="CW24" s="649"/>
      <c r="CX24" s="649"/>
      <c r="CY24" s="650"/>
      <c r="CZ24" s="653">
        <v>42.2</v>
      </c>
      <c r="DA24" s="654"/>
      <c r="DB24" s="654"/>
      <c r="DC24" s="673"/>
      <c r="DD24" s="692">
        <v>8729707</v>
      </c>
      <c r="DE24" s="649"/>
      <c r="DF24" s="649"/>
      <c r="DG24" s="649"/>
      <c r="DH24" s="649"/>
      <c r="DI24" s="649"/>
      <c r="DJ24" s="649"/>
      <c r="DK24" s="650"/>
      <c r="DL24" s="692">
        <v>8551634</v>
      </c>
      <c r="DM24" s="649"/>
      <c r="DN24" s="649"/>
      <c r="DO24" s="649"/>
      <c r="DP24" s="649"/>
      <c r="DQ24" s="649"/>
      <c r="DR24" s="649"/>
      <c r="DS24" s="649"/>
      <c r="DT24" s="649"/>
      <c r="DU24" s="649"/>
      <c r="DV24" s="650"/>
      <c r="DW24" s="653">
        <v>46.4</v>
      </c>
      <c r="DX24" s="654"/>
      <c r="DY24" s="654"/>
      <c r="DZ24" s="654"/>
      <c r="EA24" s="654"/>
      <c r="EB24" s="654"/>
      <c r="EC24" s="655"/>
    </row>
    <row r="25" spans="2:133" ht="11.25" customHeight="1" x14ac:dyDescent="0.15">
      <c r="B25" s="656" t="s">
        <v>281</v>
      </c>
      <c r="C25" s="657"/>
      <c r="D25" s="657"/>
      <c r="E25" s="657"/>
      <c r="F25" s="657"/>
      <c r="G25" s="657"/>
      <c r="H25" s="657"/>
      <c r="I25" s="657"/>
      <c r="J25" s="657"/>
      <c r="K25" s="657"/>
      <c r="L25" s="657"/>
      <c r="M25" s="657"/>
      <c r="N25" s="657"/>
      <c r="O25" s="657"/>
      <c r="P25" s="657"/>
      <c r="Q25" s="658"/>
      <c r="R25" s="659">
        <v>519753</v>
      </c>
      <c r="S25" s="660"/>
      <c r="T25" s="660"/>
      <c r="U25" s="660"/>
      <c r="V25" s="660"/>
      <c r="W25" s="660"/>
      <c r="X25" s="660"/>
      <c r="Y25" s="661"/>
      <c r="Z25" s="662">
        <v>1.5</v>
      </c>
      <c r="AA25" s="662"/>
      <c r="AB25" s="662"/>
      <c r="AC25" s="662"/>
      <c r="AD25" s="663">
        <v>22364</v>
      </c>
      <c r="AE25" s="663"/>
      <c r="AF25" s="663"/>
      <c r="AG25" s="663"/>
      <c r="AH25" s="663"/>
      <c r="AI25" s="663"/>
      <c r="AJ25" s="663"/>
      <c r="AK25" s="663"/>
      <c r="AL25" s="664">
        <v>0.1</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223</v>
      </c>
      <c r="BH25" s="660"/>
      <c r="BI25" s="660"/>
      <c r="BJ25" s="660"/>
      <c r="BK25" s="660"/>
      <c r="BL25" s="660"/>
      <c r="BM25" s="660"/>
      <c r="BN25" s="661"/>
      <c r="BO25" s="662" t="s">
        <v>223</v>
      </c>
      <c r="BP25" s="662"/>
      <c r="BQ25" s="662"/>
      <c r="BR25" s="662"/>
      <c r="BS25" s="668" t="s">
        <v>223</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4469541</v>
      </c>
      <c r="CS25" s="695"/>
      <c r="CT25" s="695"/>
      <c r="CU25" s="695"/>
      <c r="CV25" s="695"/>
      <c r="CW25" s="695"/>
      <c r="CX25" s="695"/>
      <c r="CY25" s="696"/>
      <c r="CZ25" s="664">
        <v>13.2</v>
      </c>
      <c r="DA25" s="693"/>
      <c r="DB25" s="693"/>
      <c r="DC25" s="697"/>
      <c r="DD25" s="668">
        <v>4097375</v>
      </c>
      <c r="DE25" s="695"/>
      <c r="DF25" s="695"/>
      <c r="DG25" s="695"/>
      <c r="DH25" s="695"/>
      <c r="DI25" s="695"/>
      <c r="DJ25" s="695"/>
      <c r="DK25" s="696"/>
      <c r="DL25" s="668">
        <v>3931005</v>
      </c>
      <c r="DM25" s="695"/>
      <c r="DN25" s="695"/>
      <c r="DO25" s="695"/>
      <c r="DP25" s="695"/>
      <c r="DQ25" s="695"/>
      <c r="DR25" s="695"/>
      <c r="DS25" s="695"/>
      <c r="DT25" s="695"/>
      <c r="DU25" s="695"/>
      <c r="DV25" s="696"/>
      <c r="DW25" s="664">
        <v>21.3</v>
      </c>
      <c r="DX25" s="693"/>
      <c r="DY25" s="693"/>
      <c r="DZ25" s="693"/>
      <c r="EA25" s="693"/>
      <c r="EB25" s="693"/>
      <c r="EC25" s="694"/>
    </row>
    <row r="26" spans="2:133" ht="11.25" customHeight="1" x14ac:dyDescent="0.15">
      <c r="B26" s="656" t="s">
        <v>284</v>
      </c>
      <c r="C26" s="657"/>
      <c r="D26" s="657"/>
      <c r="E26" s="657"/>
      <c r="F26" s="657"/>
      <c r="G26" s="657"/>
      <c r="H26" s="657"/>
      <c r="I26" s="657"/>
      <c r="J26" s="657"/>
      <c r="K26" s="657"/>
      <c r="L26" s="657"/>
      <c r="M26" s="657"/>
      <c r="N26" s="657"/>
      <c r="O26" s="657"/>
      <c r="P26" s="657"/>
      <c r="Q26" s="658"/>
      <c r="R26" s="659">
        <v>302193</v>
      </c>
      <c r="S26" s="660"/>
      <c r="T26" s="660"/>
      <c r="U26" s="660"/>
      <c r="V26" s="660"/>
      <c r="W26" s="660"/>
      <c r="X26" s="660"/>
      <c r="Y26" s="661"/>
      <c r="Z26" s="662">
        <v>0.9</v>
      </c>
      <c r="AA26" s="662"/>
      <c r="AB26" s="662"/>
      <c r="AC26" s="662"/>
      <c r="AD26" s="663" t="s">
        <v>223</v>
      </c>
      <c r="AE26" s="663"/>
      <c r="AF26" s="663"/>
      <c r="AG26" s="663"/>
      <c r="AH26" s="663"/>
      <c r="AI26" s="663"/>
      <c r="AJ26" s="663"/>
      <c r="AK26" s="663"/>
      <c r="AL26" s="664" t="s">
        <v>223</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223</v>
      </c>
      <c r="BP26" s="662"/>
      <c r="BQ26" s="662"/>
      <c r="BR26" s="662"/>
      <c r="BS26" s="668" t="s">
        <v>130</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3150907</v>
      </c>
      <c r="CS26" s="660"/>
      <c r="CT26" s="660"/>
      <c r="CU26" s="660"/>
      <c r="CV26" s="660"/>
      <c r="CW26" s="660"/>
      <c r="CX26" s="660"/>
      <c r="CY26" s="661"/>
      <c r="CZ26" s="664">
        <v>9.3000000000000007</v>
      </c>
      <c r="DA26" s="693"/>
      <c r="DB26" s="693"/>
      <c r="DC26" s="697"/>
      <c r="DD26" s="668">
        <v>2834960</v>
      </c>
      <c r="DE26" s="660"/>
      <c r="DF26" s="660"/>
      <c r="DG26" s="660"/>
      <c r="DH26" s="660"/>
      <c r="DI26" s="660"/>
      <c r="DJ26" s="660"/>
      <c r="DK26" s="661"/>
      <c r="DL26" s="668" t="s">
        <v>223</v>
      </c>
      <c r="DM26" s="660"/>
      <c r="DN26" s="660"/>
      <c r="DO26" s="660"/>
      <c r="DP26" s="660"/>
      <c r="DQ26" s="660"/>
      <c r="DR26" s="660"/>
      <c r="DS26" s="660"/>
      <c r="DT26" s="660"/>
      <c r="DU26" s="660"/>
      <c r="DV26" s="661"/>
      <c r="DW26" s="664" t="s">
        <v>223</v>
      </c>
      <c r="DX26" s="693"/>
      <c r="DY26" s="693"/>
      <c r="DZ26" s="693"/>
      <c r="EA26" s="693"/>
      <c r="EB26" s="693"/>
      <c r="EC26" s="694"/>
    </row>
    <row r="27" spans="2:133" ht="11.25" customHeight="1" x14ac:dyDescent="0.15">
      <c r="B27" s="656" t="s">
        <v>287</v>
      </c>
      <c r="C27" s="657"/>
      <c r="D27" s="657"/>
      <c r="E27" s="657"/>
      <c r="F27" s="657"/>
      <c r="G27" s="657"/>
      <c r="H27" s="657"/>
      <c r="I27" s="657"/>
      <c r="J27" s="657"/>
      <c r="K27" s="657"/>
      <c r="L27" s="657"/>
      <c r="M27" s="657"/>
      <c r="N27" s="657"/>
      <c r="O27" s="657"/>
      <c r="P27" s="657"/>
      <c r="Q27" s="658"/>
      <c r="R27" s="659">
        <v>5036559</v>
      </c>
      <c r="S27" s="660"/>
      <c r="T27" s="660"/>
      <c r="U27" s="660"/>
      <c r="V27" s="660"/>
      <c r="W27" s="660"/>
      <c r="X27" s="660"/>
      <c r="Y27" s="661"/>
      <c r="Z27" s="662">
        <v>14.5</v>
      </c>
      <c r="AA27" s="662"/>
      <c r="AB27" s="662"/>
      <c r="AC27" s="662"/>
      <c r="AD27" s="663" t="s">
        <v>223</v>
      </c>
      <c r="AE27" s="663"/>
      <c r="AF27" s="663"/>
      <c r="AG27" s="663"/>
      <c r="AH27" s="663"/>
      <c r="AI27" s="663"/>
      <c r="AJ27" s="663"/>
      <c r="AK27" s="663"/>
      <c r="AL27" s="664" t="s">
        <v>223</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11282881</v>
      </c>
      <c r="BH27" s="660"/>
      <c r="BI27" s="660"/>
      <c r="BJ27" s="660"/>
      <c r="BK27" s="660"/>
      <c r="BL27" s="660"/>
      <c r="BM27" s="660"/>
      <c r="BN27" s="661"/>
      <c r="BO27" s="662">
        <v>100</v>
      </c>
      <c r="BP27" s="662"/>
      <c r="BQ27" s="662"/>
      <c r="BR27" s="662"/>
      <c r="BS27" s="668">
        <v>109519</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7428462</v>
      </c>
      <c r="CS27" s="695"/>
      <c r="CT27" s="695"/>
      <c r="CU27" s="695"/>
      <c r="CV27" s="695"/>
      <c r="CW27" s="695"/>
      <c r="CX27" s="695"/>
      <c r="CY27" s="696"/>
      <c r="CZ27" s="664">
        <v>21.9</v>
      </c>
      <c r="DA27" s="693"/>
      <c r="DB27" s="693"/>
      <c r="DC27" s="697"/>
      <c r="DD27" s="668">
        <v>2224810</v>
      </c>
      <c r="DE27" s="695"/>
      <c r="DF27" s="695"/>
      <c r="DG27" s="695"/>
      <c r="DH27" s="695"/>
      <c r="DI27" s="695"/>
      <c r="DJ27" s="695"/>
      <c r="DK27" s="696"/>
      <c r="DL27" s="668">
        <v>2216738</v>
      </c>
      <c r="DM27" s="695"/>
      <c r="DN27" s="695"/>
      <c r="DO27" s="695"/>
      <c r="DP27" s="695"/>
      <c r="DQ27" s="695"/>
      <c r="DR27" s="695"/>
      <c r="DS27" s="695"/>
      <c r="DT27" s="695"/>
      <c r="DU27" s="695"/>
      <c r="DV27" s="696"/>
      <c r="DW27" s="664">
        <v>12</v>
      </c>
      <c r="DX27" s="693"/>
      <c r="DY27" s="693"/>
      <c r="DZ27" s="693"/>
      <c r="EA27" s="693"/>
      <c r="EB27" s="693"/>
      <c r="EC27" s="694"/>
    </row>
    <row r="28" spans="2:133" ht="11.25" customHeight="1" x14ac:dyDescent="0.15">
      <c r="B28" s="701" t="s">
        <v>290</v>
      </c>
      <c r="C28" s="702"/>
      <c r="D28" s="702"/>
      <c r="E28" s="702"/>
      <c r="F28" s="702"/>
      <c r="G28" s="702"/>
      <c r="H28" s="702"/>
      <c r="I28" s="702"/>
      <c r="J28" s="702"/>
      <c r="K28" s="702"/>
      <c r="L28" s="702"/>
      <c r="M28" s="702"/>
      <c r="N28" s="702"/>
      <c r="O28" s="702"/>
      <c r="P28" s="702"/>
      <c r="Q28" s="703"/>
      <c r="R28" s="659" t="s">
        <v>223</v>
      </c>
      <c r="S28" s="660"/>
      <c r="T28" s="660"/>
      <c r="U28" s="660"/>
      <c r="V28" s="660"/>
      <c r="W28" s="660"/>
      <c r="X28" s="660"/>
      <c r="Y28" s="661"/>
      <c r="Z28" s="662" t="s">
        <v>223</v>
      </c>
      <c r="AA28" s="662"/>
      <c r="AB28" s="662"/>
      <c r="AC28" s="662"/>
      <c r="AD28" s="663" t="s">
        <v>223</v>
      </c>
      <c r="AE28" s="663"/>
      <c r="AF28" s="663"/>
      <c r="AG28" s="663"/>
      <c r="AH28" s="663"/>
      <c r="AI28" s="663"/>
      <c r="AJ28" s="663"/>
      <c r="AK28" s="663"/>
      <c r="AL28" s="664" t="s">
        <v>223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2409376</v>
      </c>
      <c r="CS28" s="660"/>
      <c r="CT28" s="660"/>
      <c r="CU28" s="660"/>
      <c r="CV28" s="660"/>
      <c r="CW28" s="660"/>
      <c r="CX28" s="660"/>
      <c r="CY28" s="661"/>
      <c r="CZ28" s="664">
        <v>7.1</v>
      </c>
      <c r="DA28" s="693"/>
      <c r="DB28" s="693"/>
      <c r="DC28" s="697"/>
      <c r="DD28" s="668">
        <v>2407522</v>
      </c>
      <c r="DE28" s="660"/>
      <c r="DF28" s="660"/>
      <c r="DG28" s="660"/>
      <c r="DH28" s="660"/>
      <c r="DI28" s="660"/>
      <c r="DJ28" s="660"/>
      <c r="DK28" s="661"/>
      <c r="DL28" s="668">
        <v>2403891</v>
      </c>
      <c r="DM28" s="660"/>
      <c r="DN28" s="660"/>
      <c r="DO28" s="660"/>
      <c r="DP28" s="660"/>
      <c r="DQ28" s="660"/>
      <c r="DR28" s="660"/>
      <c r="DS28" s="660"/>
      <c r="DT28" s="660"/>
      <c r="DU28" s="660"/>
      <c r="DV28" s="661"/>
      <c r="DW28" s="664">
        <v>13.1</v>
      </c>
      <c r="DX28" s="693"/>
      <c r="DY28" s="693"/>
      <c r="DZ28" s="693"/>
      <c r="EA28" s="693"/>
      <c r="EB28" s="693"/>
      <c r="EC28" s="694"/>
    </row>
    <row r="29" spans="2:133" ht="11.25" customHeight="1" x14ac:dyDescent="0.15">
      <c r="B29" s="656" t="s">
        <v>292</v>
      </c>
      <c r="C29" s="657"/>
      <c r="D29" s="657"/>
      <c r="E29" s="657"/>
      <c r="F29" s="657"/>
      <c r="G29" s="657"/>
      <c r="H29" s="657"/>
      <c r="I29" s="657"/>
      <c r="J29" s="657"/>
      <c r="K29" s="657"/>
      <c r="L29" s="657"/>
      <c r="M29" s="657"/>
      <c r="N29" s="657"/>
      <c r="O29" s="657"/>
      <c r="P29" s="657"/>
      <c r="Q29" s="658"/>
      <c r="R29" s="659">
        <v>2486458</v>
      </c>
      <c r="S29" s="660"/>
      <c r="T29" s="660"/>
      <c r="U29" s="660"/>
      <c r="V29" s="660"/>
      <c r="W29" s="660"/>
      <c r="X29" s="660"/>
      <c r="Y29" s="661"/>
      <c r="Z29" s="662">
        <v>7.1</v>
      </c>
      <c r="AA29" s="662"/>
      <c r="AB29" s="662"/>
      <c r="AC29" s="662"/>
      <c r="AD29" s="663" t="s">
        <v>223</v>
      </c>
      <c r="AE29" s="663"/>
      <c r="AF29" s="663"/>
      <c r="AG29" s="663"/>
      <c r="AH29" s="663"/>
      <c r="AI29" s="663"/>
      <c r="AJ29" s="663"/>
      <c r="AK29" s="663"/>
      <c r="AL29" s="664" t="s">
        <v>223</v>
      </c>
      <c r="AM29" s="665"/>
      <c r="AN29" s="665"/>
      <c r="AO29" s="666"/>
      <c r="AP29" s="638" t="s">
        <v>211</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63</v>
      </c>
      <c r="CG29" s="675"/>
      <c r="CH29" s="675"/>
      <c r="CI29" s="675"/>
      <c r="CJ29" s="675"/>
      <c r="CK29" s="675"/>
      <c r="CL29" s="675"/>
      <c r="CM29" s="675"/>
      <c r="CN29" s="675"/>
      <c r="CO29" s="675"/>
      <c r="CP29" s="675"/>
      <c r="CQ29" s="676"/>
      <c r="CR29" s="659">
        <v>2409376</v>
      </c>
      <c r="CS29" s="695"/>
      <c r="CT29" s="695"/>
      <c r="CU29" s="695"/>
      <c r="CV29" s="695"/>
      <c r="CW29" s="695"/>
      <c r="CX29" s="695"/>
      <c r="CY29" s="696"/>
      <c r="CZ29" s="664">
        <v>7.1</v>
      </c>
      <c r="DA29" s="693"/>
      <c r="DB29" s="693"/>
      <c r="DC29" s="697"/>
      <c r="DD29" s="668">
        <v>2407522</v>
      </c>
      <c r="DE29" s="695"/>
      <c r="DF29" s="695"/>
      <c r="DG29" s="695"/>
      <c r="DH29" s="695"/>
      <c r="DI29" s="695"/>
      <c r="DJ29" s="695"/>
      <c r="DK29" s="696"/>
      <c r="DL29" s="668">
        <v>2403891</v>
      </c>
      <c r="DM29" s="695"/>
      <c r="DN29" s="695"/>
      <c r="DO29" s="695"/>
      <c r="DP29" s="695"/>
      <c r="DQ29" s="695"/>
      <c r="DR29" s="695"/>
      <c r="DS29" s="695"/>
      <c r="DT29" s="695"/>
      <c r="DU29" s="695"/>
      <c r="DV29" s="696"/>
      <c r="DW29" s="664">
        <v>13.1</v>
      </c>
      <c r="DX29" s="693"/>
      <c r="DY29" s="693"/>
      <c r="DZ29" s="693"/>
      <c r="EA29" s="693"/>
      <c r="EB29" s="693"/>
      <c r="EC29" s="694"/>
    </row>
    <row r="30" spans="2:133" ht="11.25" customHeight="1" x14ac:dyDescent="0.15">
      <c r="B30" s="656" t="s">
        <v>296</v>
      </c>
      <c r="C30" s="657"/>
      <c r="D30" s="657"/>
      <c r="E30" s="657"/>
      <c r="F30" s="657"/>
      <c r="G30" s="657"/>
      <c r="H30" s="657"/>
      <c r="I30" s="657"/>
      <c r="J30" s="657"/>
      <c r="K30" s="657"/>
      <c r="L30" s="657"/>
      <c r="M30" s="657"/>
      <c r="N30" s="657"/>
      <c r="O30" s="657"/>
      <c r="P30" s="657"/>
      <c r="Q30" s="658"/>
      <c r="R30" s="659">
        <v>143901</v>
      </c>
      <c r="S30" s="660"/>
      <c r="T30" s="660"/>
      <c r="U30" s="660"/>
      <c r="V30" s="660"/>
      <c r="W30" s="660"/>
      <c r="X30" s="660"/>
      <c r="Y30" s="661"/>
      <c r="Z30" s="662">
        <v>0.4</v>
      </c>
      <c r="AA30" s="662"/>
      <c r="AB30" s="662"/>
      <c r="AC30" s="662"/>
      <c r="AD30" s="663" t="s">
        <v>223</v>
      </c>
      <c r="AE30" s="663"/>
      <c r="AF30" s="663"/>
      <c r="AG30" s="663"/>
      <c r="AH30" s="663"/>
      <c r="AI30" s="663"/>
      <c r="AJ30" s="663"/>
      <c r="AK30" s="663"/>
      <c r="AL30" s="664" t="s">
        <v>223</v>
      </c>
      <c r="AM30" s="665"/>
      <c r="AN30" s="665"/>
      <c r="AO30" s="666"/>
      <c r="AP30" s="707" t="s">
        <v>297</v>
      </c>
      <c r="AQ30" s="708"/>
      <c r="AR30" s="708"/>
      <c r="AS30" s="708"/>
      <c r="AT30" s="713" t="s">
        <v>298</v>
      </c>
      <c r="AU30" s="210"/>
      <c r="AV30" s="210"/>
      <c r="AW30" s="210"/>
      <c r="AX30" s="645" t="s">
        <v>177</v>
      </c>
      <c r="AY30" s="646"/>
      <c r="AZ30" s="646"/>
      <c r="BA30" s="646"/>
      <c r="BB30" s="646"/>
      <c r="BC30" s="646"/>
      <c r="BD30" s="646"/>
      <c r="BE30" s="646"/>
      <c r="BF30" s="647"/>
      <c r="BG30" s="719">
        <v>99.3</v>
      </c>
      <c r="BH30" s="720"/>
      <c r="BI30" s="720"/>
      <c r="BJ30" s="720"/>
      <c r="BK30" s="720"/>
      <c r="BL30" s="720"/>
      <c r="BM30" s="654">
        <v>96.9</v>
      </c>
      <c r="BN30" s="720"/>
      <c r="BO30" s="720"/>
      <c r="BP30" s="720"/>
      <c r="BQ30" s="721"/>
      <c r="BR30" s="719">
        <v>99.3</v>
      </c>
      <c r="BS30" s="720"/>
      <c r="BT30" s="720"/>
      <c r="BU30" s="720"/>
      <c r="BV30" s="720"/>
      <c r="BW30" s="720"/>
      <c r="BX30" s="654">
        <v>96.5</v>
      </c>
      <c r="BY30" s="720"/>
      <c r="BZ30" s="720"/>
      <c r="CA30" s="720"/>
      <c r="CB30" s="721"/>
      <c r="CD30" s="724"/>
      <c r="CE30" s="725"/>
      <c r="CF30" s="674" t="s">
        <v>299</v>
      </c>
      <c r="CG30" s="675"/>
      <c r="CH30" s="675"/>
      <c r="CI30" s="675"/>
      <c r="CJ30" s="675"/>
      <c r="CK30" s="675"/>
      <c r="CL30" s="675"/>
      <c r="CM30" s="675"/>
      <c r="CN30" s="675"/>
      <c r="CO30" s="675"/>
      <c r="CP30" s="675"/>
      <c r="CQ30" s="676"/>
      <c r="CR30" s="659">
        <v>2207256</v>
      </c>
      <c r="CS30" s="660"/>
      <c r="CT30" s="660"/>
      <c r="CU30" s="660"/>
      <c r="CV30" s="660"/>
      <c r="CW30" s="660"/>
      <c r="CX30" s="660"/>
      <c r="CY30" s="661"/>
      <c r="CZ30" s="664">
        <v>6.5</v>
      </c>
      <c r="DA30" s="693"/>
      <c r="DB30" s="693"/>
      <c r="DC30" s="697"/>
      <c r="DD30" s="668">
        <v>2205537</v>
      </c>
      <c r="DE30" s="660"/>
      <c r="DF30" s="660"/>
      <c r="DG30" s="660"/>
      <c r="DH30" s="660"/>
      <c r="DI30" s="660"/>
      <c r="DJ30" s="660"/>
      <c r="DK30" s="661"/>
      <c r="DL30" s="668">
        <v>2201912</v>
      </c>
      <c r="DM30" s="660"/>
      <c r="DN30" s="660"/>
      <c r="DO30" s="660"/>
      <c r="DP30" s="660"/>
      <c r="DQ30" s="660"/>
      <c r="DR30" s="660"/>
      <c r="DS30" s="660"/>
      <c r="DT30" s="660"/>
      <c r="DU30" s="660"/>
      <c r="DV30" s="661"/>
      <c r="DW30" s="664">
        <v>12</v>
      </c>
      <c r="DX30" s="693"/>
      <c r="DY30" s="693"/>
      <c r="DZ30" s="693"/>
      <c r="EA30" s="693"/>
      <c r="EB30" s="693"/>
      <c r="EC30" s="694"/>
    </row>
    <row r="31" spans="2:133" ht="11.25" customHeight="1" x14ac:dyDescent="0.15">
      <c r="B31" s="656" t="s">
        <v>300</v>
      </c>
      <c r="C31" s="657"/>
      <c r="D31" s="657"/>
      <c r="E31" s="657"/>
      <c r="F31" s="657"/>
      <c r="G31" s="657"/>
      <c r="H31" s="657"/>
      <c r="I31" s="657"/>
      <c r="J31" s="657"/>
      <c r="K31" s="657"/>
      <c r="L31" s="657"/>
      <c r="M31" s="657"/>
      <c r="N31" s="657"/>
      <c r="O31" s="657"/>
      <c r="P31" s="657"/>
      <c r="Q31" s="658"/>
      <c r="R31" s="659">
        <v>1819788</v>
      </c>
      <c r="S31" s="660"/>
      <c r="T31" s="660"/>
      <c r="U31" s="660"/>
      <c r="V31" s="660"/>
      <c r="W31" s="660"/>
      <c r="X31" s="660"/>
      <c r="Y31" s="661"/>
      <c r="Z31" s="662">
        <v>5.2</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301</v>
      </c>
      <c r="AV31" s="209"/>
      <c r="AW31" s="209"/>
      <c r="AX31" s="656" t="s">
        <v>302</v>
      </c>
      <c r="AY31" s="657"/>
      <c r="AZ31" s="657"/>
      <c r="BA31" s="657"/>
      <c r="BB31" s="657"/>
      <c r="BC31" s="657"/>
      <c r="BD31" s="657"/>
      <c r="BE31" s="657"/>
      <c r="BF31" s="658"/>
      <c r="BG31" s="716">
        <v>99.3</v>
      </c>
      <c r="BH31" s="695"/>
      <c r="BI31" s="695"/>
      <c r="BJ31" s="695"/>
      <c r="BK31" s="695"/>
      <c r="BL31" s="695"/>
      <c r="BM31" s="665">
        <v>97</v>
      </c>
      <c r="BN31" s="717"/>
      <c r="BO31" s="717"/>
      <c r="BP31" s="717"/>
      <c r="BQ31" s="718"/>
      <c r="BR31" s="716">
        <v>99.3</v>
      </c>
      <c r="BS31" s="695"/>
      <c r="BT31" s="695"/>
      <c r="BU31" s="695"/>
      <c r="BV31" s="695"/>
      <c r="BW31" s="695"/>
      <c r="BX31" s="665">
        <v>96.6</v>
      </c>
      <c r="BY31" s="717"/>
      <c r="BZ31" s="717"/>
      <c r="CA31" s="717"/>
      <c r="CB31" s="718"/>
      <c r="CD31" s="724"/>
      <c r="CE31" s="725"/>
      <c r="CF31" s="674" t="s">
        <v>303</v>
      </c>
      <c r="CG31" s="675"/>
      <c r="CH31" s="675"/>
      <c r="CI31" s="675"/>
      <c r="CJ31" s="675"/>
      <c r="CK31" s="675"/>
      <c r="CL31" s="675"/>
      <c r="CM31" s="675"/>
      <c r="CN31" s="675"/>
      <c r="CO31" s="675"/>
      <c r="CP31" s="675"/>
      <c r="CQ31" s="676"/>
      <c r="CR31" s="659">
        <v>202120</v>
      </c>
      <c r="CS31" s="695"/>
      <c r="CT31" s="695"/>
      <c r="CU31" s="695"/>
      <c r="CV31" s="695"/>
      <c r="CW31" s="695"/>
      <c r="CX31" s="695"/>
      <c r="CY31" s="696"/>
      <c r="CZ31" s="664">
        <v>0.6</v>
      </c>
      <c r="DA31" s="693"/>
      <c r="DB31" s="693"/>
      <c r="DC31" s="697"/>
      <c r="DD31" s="668">
        <v>201985</v>
      </c>
      <c r="DE31" s="695"/>
      <c r="DF31" s="695"/>
      <c r="DG31" s="695"/>
      <c r="DH31" s="695"/>
      <c r="DI31" s="695"/>
      <c r="DJ31" s="695"/>
      <c r="DK31" s="696"/>
      <c r="DL31" s="668">
        <v>201979</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304</v>
      </c>
      <c r="C32" s="657"/>
      <c r="D32" s="657"/>
      <c r="E32" s="657"/>
      <c r="F32" s="657"/>
      <c r="G32" s="657"/>
      <c r="H32" s="657"/>
      <c r="I32" s="657"/>
      <c r="J32" s="657"/>
      <c r="K32" s="657"/>
      <c r="L32" s="657"/>
      <c r="M32" s="657"/>
      <c r="N32" s="657"/>
      <c r="O32" s="657"/>
      <c r="P32" s="657"/>
      <c r="Q32" s="658"/>
      <c r="R32" s="659">
        <v>1926583</v>
      </c>
      <c r="S32" s="660"/>
      <c r="T32" s="660"/>
      <c r="U32" s="660"/>
      <c r="V32" s="660"/>
      <c r="W32" s="660"/>
      <c r="X32" s="660"/>
      <c r="Y32" s="661"/>
      <c r="Z32" s="662">
        <v>5.5</v>
      </c>
      <c r="AA32" s="662"/>
      <c r="AB32" s="662"/>
      <c r="AC32" s="662"/>
      <c r="AD32" s="663" t="s">
        <v>223</v>
      </c>
      <c r="AE32" s="663"/>
      <c r="AF32" s="663"/>
      <c r="AG32" s="663"/>
      <c r="AH32" s="663"/>
      <c r="AI32" s="663"/>
      <c r="AJ32" s="663"/>
      <c r="AK32" s="663"/>
      <c r="AL32" s="664" t="s">
        <v>223</v>
      </c>
      <c r="AM32" s="665"/>
      <c r="AN32" s="665"/>
      <c r="AO32" s="666"/>
      <c r="AP32" s="711"/>
      <c r="AQ32" s="712"/>
      <c r="AR32" s="712"/>
      <c r="AS32" s="712"/>
      <c r="AT32" s="715"/>
      <c r="AU32" s="211"/>
      <c r="AV32" s="211"/>
      <c r="AW32" s="211"/>
      <c r="AX32" s="704" t="s">
        <v>305</v>
      </c>
      <c r="AY32" s="705"/>
      <c r="AZ32" s="705"/>
      <c r="BA32" s="705"/>
      <c r="BB32" s="705"/>
      <c r="BC32" s="705"/>
      <c r="BD32" s="705"/>
      <c r="BE32" s="705"/>
      <c r="BF32" s="706"/>
      <c r="BG32" s="728">
        <v>99.3</v>
      </c>
      <c r="BH32" s="729"/>
      <c r="BI32" s="729"/>
      <c r="BJ32" s="729"/>
      <c r="BK32" s="729"/>
      <c r="BL32" s="729"/>
      <c r="BM32" s="730">
        <v>96.7</v>
      </c>
      <c r="BN32" s="729"/>
      <c r="BO32" s="729"/>
      <c r="BP32" s="729"/>
      <c r="BQ32" s="731"/>
      <c r="BR32" s="728">
        <v>99.2</v>
      </c>
      <c r="BS32" s="729"/>
      <c r="BT32" s="729"/>
      <c r="BU32" s="729"/>
      <c r="BV32" s="729"/>
      <c r="BW32" s="729"/>
      <c r="BX32" s="730">
        <v>96.1</v>
      </c>
      <c r="BY32" s="729"/>
      <c r="BZ32" s="729"/>
      <c r="CA32" s="729"/>
      <c r="CB32" s="731"/>
      <c r="CD32" s="726"/>
      <c r="CE32" s="727"/>
      <c r="CF32" s="674" t="s">
        <v>306</v>
      </c>
      <c r="CG32" s="675"/>
      <c r="CH32" s="675"/>
      <c r="CI32" s="675"/>
      <c r="CJ32" s="675"/>
      <c r="CK32" s="675"/>
      <c r="CL32" s="675"/>
      <c r="CM32" s="675"/>
      <c r="CN32" s="675"/>
      <c r="CO32" s="675"/>
      <c r="CP32" s="675"/>
      <c r="CQ32" s="676"/>
      <c r="CR32" s="659" t="s">
        <v>223</v>
      </c>
      <c r="CS32" s="660"/>
      <c r="CT32" s="660"/>
      <c r="CU32" s="660"/>
      <c r="CV32" s="660"/>
      <c r="CW32" s="660"/>
      <c r="CX32" s="660"/>
      <c r="CY32" s="661"/>
      <c r="CZ32" s="664" t="s">
        <v>223</v>
      </c>
      <c r="DA32" s="693"/>
      <c r="DB32" s="693"/>
      <c r="DC32" s="697"/>
      <c r="DD32" s="668" t="s">
        <v>130</v>
      </c>
      <c r="DE32" s="660"/>
      <c r="DF32" s="660"/>
      <c r="DG32" s="660"/>
      <c r="DH32" s="660"/>
      <c r="DI32" s="660"/>
      <c r="DJ32" s="660"/>
      <c r="DK32" s="661"/>
      <c r="DL32" s="668" t="s">
        <v>223</v>
      </c>
      <c r="DM32" s="660"/>
      <c r="DN32" s="660"/>
      <c r="DO32" s="660"/>
      <c r="DP32" s="660"/>
      <c r="DQ32" s="660"/>
      <c r="DR32" s="660"/>
      <c r="DS32" s="660"/>
      <c r="DT32" s="660"/>
      <c r="DU32" s="660"/>
      <c r="DV32" s="661"/>
      <c r="DW32" s="664" t="s">
        <v>223</v>
      </c>
      <c r="DX32" s="693"/>
      <c r="DY32" s="693"/>
      <c r="DZ32" s="693"/>
      <c r="EA32" s="693"/>
      <c r="EB32" s="693"/>
      <c r="EC32" s="694"/>
    </row>
    <row r="33" spans="2:133" ht="11.25" customHeight="1" x14ac:dyDescent="0.15">
      <c r="B33" s="656" t="s">
        <v>307</v>
      </c>
      <c r="C33" s="657"/>
      <c r="D33" s="657"/>
      <c r="E33" s="657"/>
      <c r="F33" s="657"/>
      <c r="G33" s="657"/>
      <c r="H33" s="657"/>
      <c r="I33" s="657"/>
      <c r="J33" s="657"/>
      <c r="K33" s="657"/>
      <c r="L33" s="657"/>
      <c r="M33" s="657"/>
      <c r="N33" s="657"/>
      <c r="O33" s="657"/>
      <c r="P33" s="657"/>
      <c r="Q33" s="658"/>
      <c r="R33" s="659">
        <v>940881</v>
      </c>
      <c r="S33" s="660"/>
      <c r="T33" s="660"/>
      <c r="U33" s="660"/>
      <c r="V33" s="660"/>
      <c r="W33" s="660"/>
      <c r="X33" s="660"/>
      <c r="Y33" s="661"/>
      <c r="Z33" s="662">
        <v>2.7</v>
      </c>
      <c r="AA33" s="662"/>
      <c r="AB33" s="662"/>
      <c r="AC33" s="662"/>
      <c r="AD33" s="663" t="s">
        <v>223</v>
      </c>
      <c r="AE33" s="663"/>
      <c r="AF33" s="663"/>
      <c r="AG33" s="663"/>
      <c r="AH33" s="663"/>
      <c r="AI33" s="663"/>
      <c r="AJ33" s="663"/>
      <c r="AK33" s="663"/>
      <c r="AL33" s="664" t="s">
        <v>223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308</v>
      </c>
      <c r="CE33" s="675"/>
      <c r="CF33" s="675"/>
      <c r="CG33" s="675"/>
      <c r="CH33" s="675"/>
      <c r="CI33" s="675"/>
      <c r="CJ33" s="675"/>
      <c r="CK33" s="675"/>
      <c r="CL33" s="675"/>
      <c r="CM33" s="675"/>
      <c r="CN33" s="675"/>
      <c r="CO33" s="675"/>
      <c r="CP33" s="675"/>
      <c r="CQ33" s="676"/>
      <c r="CR33" s="659">
        <v>14852811</v>
      </c>
      <c r="CS33" s="695"/>
      <c r="CT33" s="695"/>
      <c r="CU33" s="695"/>
      <c r="CV33" s="695"/>
      <c r="CW33" s="695"/>
      <c r="CX33" s="695"/>
      <c r="CY33" s="696"/>
      <c r="CZ33" s="664">
        <v>43.8</v>
      </c>
      <c r="DA33" s="693"/>
      <c r="DB33" s="693"/>
      <c r="DC33" s="697"/>
      <c r="DD33" s="668">
        <v>11046285</v>
      </c>
      <c r="DE33" s="695"/>
      <c r="DF33" s="695"/>
      <c r="DG33" s="695"/>
      <c r="DH33" s="695"/>
      <c r="DI33" s="695"/>
      <c r="DJ33" s="695"/>
      <c r="DK33" s="696"/>
      <c r="DL33" s="668">
        <v>8095971</v>
      </c>
      <c r="DM33" s="695"/>
      <c r="DN33" s="695"/>
      <c r="DO33" s="695"/>
      <c r="DP33" s="695"/>
      <c r="DQ33" s="695"/>
      <c r="DR33" s="695"/>
      <c r="DS33" s="695"/>
      <c r="DT33" s="695"/>
      <c r="DU33" s="695"/>
      <c r="DV33" s="696"/>
      <c r="DW33" s="664">
        <v>44</v>
      </c>
      <c r="DX33" s="693"/>
      <c r="DY33" s="693"/>
      <c r="DZ33" s="693"/>
      <c r="EA33" s="693"/>
      <c r="EB33" s="693"/>
      <c r="EC33" s="694"/>
    </row>
    <row r="34" spans="2:133" ht="11.25" customHeight="1" x14ac:dyDescent="0.15">
      <c r="B34" s="656" t="s">
        <v>309</v>
      </c>
      <c r="C34" s="657"/>
      <c r="D34" s="657"/>
      <c r="E34" s="657"/>
      <c r="F34" s="657"/>
      <c r="G34" s="657"/>
      <c r="H34" s="657"/>
      <c r="I34" s="657"/>
      <c r="J34" s="657"/>
      <c r="K34" s="657"/>
      <c r="L34" s="657"/>
      <c r="M34" s="657"/>
      <c r="N34" s="657"/>
      <c r="O34" s="657"/>
      <c r="P34" s="657"/>
      <c r="Q34" s="658"/>
      <c r="R34" s="659">
        <v>460641</v>
      </c>
      <c r="S34" s="660"/>
      <c r="T34" s="660"/>
      <c r="U34" s="660"/>
      <c r="V34" s="660"/>
      <c r="W34" s="660"/>
      <c r="X34" s="660"/>
      <c r="Y34" s="661"/>
      <c r="Z34" s="662">
        <v>1.3</v>
      </c>
      <c r="AA34" s="662"/>
      <c r="AB34" s="662"/>
      <c r="AC34" s="662"/>
      <c r="AD34" s="663">
        <v>48697</v>
      </c>
      <c r="AE34" s="663"/>
      <c r="AF34" s="663"/>
      <c r="AG34" s="663"/>
      <c r="AH34" s="663"/>
      <c r="AI34" s="663"/>
      <c r="AJ34" s="663"/>
      <c r="AK34" s="663"/>
      <c r="AL34" s="664">
        <v>0.3</v>
      </c>
      <c r="AM34" s="665"/>
      <c r="AN34" s="665"/>
      <c r="AO34" s="666"/>
      <c r="AP34" s="214"/>
      <c r="AQ34" s="638" t="s">
        <v>310</v>
      </c>
      <c r="AR34" s="639"/>
      <c r="AS34" s="639"/>
      <c r="AT34" s="639"/>
      <c r="AU34" s="639"/>
      <c r="AV34" s="639"/>
      <c r="AW34" s="639"/>
      <c r="AX34" s="639"/>
      <c r="AY34" s="639"/>
      <c r="AZ34" s="639"/>
      <c r="BA34" s="639"/>
      <c r="BB34" s="639"/>
      <c r="BC34" s="639"/>
      <c r="BD34" s="639"/>
      <c r="BE34" s="639"/>
      <c r="BF34" s="640"/>
      <c r="BG34" s="638" t="s">
        <v>311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312</v>
      </c>
      <c r="CE34" s="675"/>
      <c r="CF34" s="675"/>
      <c r="CG34" s="675"/>
      <c r="CH34" s="675"/>
      <c r="CI34" s="675"/>
      <c r="CJ34" s="675"/>
      <c r="CK34" s="675"/>
      <c r="CL34" s="675"/>
      <c r="CM34" s="675"/>
      <c r="CN34" s="675"/>
      <c r="CO34" s="675"/>
      <c r="CP34" s="675"/>
      <c r="CQ34" s="676"/>
      <c r="CR34" s="659">
        <v>4783783</v>
      </c>
      <c r="CS34" s="660"/>
      <c r="CT34" s="660"/>
      <c r="CU34" s="660"/>
      <c r="CV34" s="660"/>
      <c r="CW34" s="660"/>
      <c r="CX34" s="660"/>
      <c r="CY34" s="661"/>
      <c r="CZ34" s="664">
        <v>14.1</v>
      </c>
      <c r="DA34" s="693"/>
      <c r="DB34" s="693"/>
      <c r="DC34" s="697"/>
      <c r="DD34" s="668">
        <v>3800562</v>
      </c>
      <c r="DE34" s="660"/>
      <c r="DF34" s="660"/>
      <c r="DG34" s="660"/>
      <c r="DH34" s="660"/>
      <c r="DI34" s="660"/>
      <c r="DJ34" s="660"/>
      <c r="DK34" s="661"/>
      <c r="DL34" s="668">
        <v>2840122</v>
      </c>
      <c r="DM34" s="660"/>
      <c r="DN34" s="660"/>
      <c r="DO34" s="660"/>
      <c r="DP34" s="660"/>
      <c r="DQ34" s="660"/>
      <c r="DR34" s="660"/>
      <c r="DS34" s="660"/>
      <c r="DT34" s="660"/>
      <c r="DU34" s="660"/>
      <c r="DV34" s="661"/>
      <c r="DW34" s="664">
        <v>15.4</v>
      </c>
      <c r="DX34" s="693"/>
      <c r="DY34" s="693"/>
      <c r="DZ34" s="693"/>
      <c r="EA34" s="693"/>
      <c r="EB34" s="693"/>
      <c r="EC34" s="694"/>
    </row>
    <row r="35" spans="2:133" ht="11.25" customHeight="1" x14ac:dyDescent="0.15">
      <c r="B35" s="656" t="s">
        <v>313</v>
      </c>
      <c r="C35" s="657"/>
      <c r="D35" s="657"/>
      <c r="E35" s="657"/>
      <c r="F35" s="657"/>
      <c r="G35" s="657"/>
      <c r="H35" s="657"/>
      <c r="I35" s="657"/>
      <c r="J35" s="657"/>
      <c r="K35" s="657"/>
      <c r="L35" s="657"/>
      <c r="M35" s="657"/>
      <c r="N35" s="657"/>
      <c r="O35" s="657"/>
      <c r="P35" s="657"/>
      <c r="Q35" s="658"/>
      <c r="R35" s="659">
        <v>2022882</v>
      </c>
      <c r="S35" s="660"/>
      <c r="T35" s="660"/>
      <c r="U35" s="660"/>
      <c r="V35" s="660"/>
      <c r="W35" s="660"/>
      <c r="X35" s="660"/>
      <c r="Y35" s="661"/>
      <c r="Z35" s="662">
        <v>5.8</v>
      </c>
      <c r="AA35" s="662"/>
      <c r="AB35" s="662"/>
      <c r="AC35" s="662"/>
      <c r="AD35" s="663" t="s">
        <v>223</v>
      </c>
      <c r="AE35" s="663"/>
      <c r="AF35" s="663"/>
      <c r="AG35" s="663"/>
      <c r="AH35" s="663"/>
      <c r="AI35" s="663"/>
      <c r="AJ35" s="663"/>
      <c r="AK35" s="663"/>
      <c r="AL35" s="664" t="s">
        <v>223</v>
      </c>
      <c r="AM35" s="665"/>
      <c r="AN35" s="665"/>
      <c r="AO35" s="666"/>
      <c r="AP35" s="214"/>
      <c r="AQ35" s="732" t="s">
        <v>314</v>
      </c>
      <c r="AR35" s="733"/>
      <c r="AS35" s="733"/>
      <c r="AT35" s="733"/>
      <c r="AU35" s="733"/>
      <c r="AV35" s="733"/>
      <c r="AW35" s="733"/>
      <c r="AX35" s="733"/>
      <c r="AY35" s="734"/>
      <c r="AZ35" s="648">
        <v>4872739</v>
      </c>
      <c r="BA35" s="649"/>
      <c r="BB35" s="649"/>
      <c r="BC35" s="649"/>
      <c r="BD35" s="649"/>
      <c r="BE35" s="649"/>
      <c r="BF35" s="735"/>
      <c r="BG35" s="670" t="s">
        <v>315</v>
      </c>
      <c r="BH35" s="671"/>
      <c r="BI35" s="671"/>
      <c r="BJ35" s="671"/>
      <c r="BK35" s="671"/>
      <c r="BL35" s="671"/>
      <c r="BM35" s="671"/>
      <c r="BN35" s="671"/>
      <c r="BO35" s="671"/>
      <c r="BP35" s="671"/>
      <c r="BQ35" s="671"/>
      <c r="BR35" s="671"/>
      <c r="BS35" s="671"/>
      <c r="BT35" s="671"/>
      <c r="BU35" s="672"/>
      <c r="BV35" s="648">
        <v>254565</v>
      </c>
      <c r="BW35" s="649"/>
      <c r="BX35" s="649"/>
      <c r="BY35" s="649"/>
      <c r="BZ35" s="649"/>
      <c r="CA35" s="649"/>
      <c r="CB35" s="735"/>
      <c r="CD35" s="674" t="s">
        <v>316</v>
      </c>
      <c r="CE35" s="675"/>
      <c r="CF35" s="675"/>
      <c r="CG35" s="675"/>
      <c r="CH35" s="675"/>
      <c r="CI35" s="675"/>
      <c r="CJ35" s="675"/>
      <c r="CK35" s="675"/>
      <c r="CL35" s="675"/>
      <c r="CM35" s="675"/>
      <c r="CN35" s="675"/>
      <c r="CO35" s="675"/>
      <c r="CP35" s="675"/>
      <c r="CQ35" s="676"/>
      <c r="CR35" s="659">
        <v>193009</v>
      </c>
      <c r="CS35" s="695"/>
      <c r="CT35" s="695"/>
      <c r="CU35" s="695"/>
      <c r="CV35" s="695"/>
      <c r="CW35" s="695"/>
      <c r="CX35" s="695"/>
      <c r="CY35" s="696"/>
      <c r="CZ35" s="664">
        <v>0.6</v>
      </c>
      <c r="DA35" s="693"/>
      <c r="DB35" s="693"/>
      <c r="DC35" s="697"/>
      <c r="DD35" s="668">
        <v>101846</v>
      </c>
      <c r="DE35" s="695"/>
      <c r="DF35" s="695"/>
      <c r="DG35" s="695"/>
      <c r="DH35" s="695"/>
      <c r="DI35" s="695"/>
      <c r="DJ35" s="695"/>
      <c r="DK35" s="696"/>
      <c r="DL35" s="668">
        <v>88663</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317</v>
      </c>
      <c r="C36" s="657"/>
      <c r="D36" s="657"/>
      <c r="E36" s="657"/>
      <c r="F36" s="657"/>
      <c r="G36" s="657"/>
      <c r="H36" s="657"/>
      <c r="I36" s="657"/>
      <c r="J36" s="657"/>
      <c r="K36" s="657"/>
      <c r="L36" s="657"/>
      <c r="M36" s="657"/>
      <c r="N36" s="657"/>
      <c r="O36" s="657"/>
      <c r="P36" s="657"/>
      <c r="Q36" s="658"/>
      <c r="R36" s="659" t="s">
        <v>223</v>
      </c>
      <c r="S36" s="660"/>
      <c r="T36" s="660"/>
      <c r="U36" s="660"/>
      <c r="V36" s="660"/>
      <c r="W36" s="660"/>
      <c r="X36" s="660"/>
      <c r="Y36" s="661"/>
      <c r="Z36" s="662" t="s">
        <v>223</v>
      </c>
      <c r="AA36" s="662"/>
      <c r="AB36" s="662"/>
      <c r="AC36" s="662"/>
      <c r="AD36" s="663" t="s">
        <v>223</v>
      </c>
      <c r="AE36" s="663"/>
      <c r="AF36" s="663"/>
      <c r="AG36" s="663"/>
      <c r="AH36" s="663"/>
      <c r="AI36" s="663"/>
      <c r="AJ36" s="663"/>
      <c r="AK36" s="663"/>
      <c r="AL36" s="664" t="s">
        <v>223</v>
      </c>
      <c r="AM36" s="665"/>
      <c r="AN36" s="665"/>
      <c r="AO36" s="666"/>
      <c r="AQ36" s="736" t="s">
        <v>318</v>
      </c>
      <c r="AR36" s="737"/>
      <c r="AS36" s="737"/>
      <c r="AT36" s="737"/>
      <c r="AU36" s="737"/>
      <c r="AV36" s="737"/>
      <c r="AW36" s="737"/>
      <c r="AX36" s="737"/>
      <c r="AY36" s="738"/>
      <c r="AZ36" s="659">
        <v>1160357</v>
      </c>
      <c r="BA36" s="660"/>
      <c r="BB36" s="660"/>
      <c r="BC36" s="660"/>
      <c r="BD36" s="695"/>
      <c r="BE36" s="695"/>
      <c r="BF36" s="718"/>
      <c r="BG36" s="674" t="s">
        <v>319</v>
      </c>
      <c r="BH36" s="675"/>
      <c r="BI36" s="675"/>
      <c r="BJ36" s="675"/>
      <c r="BK36" s="675"/>
      <c r="BL36" s="675"/>
      <c r="BM36" s="675"/>
      <c r="BN36" s="675"/>
      <c r="BO36" s="675"/>
      <c r="BP36" s="675"/>
      <c r="BQ36" s="675"/>
      <c r="BR36" s="675"/>
      <c r="BS36" s="675"/>
      <c r="BT36" s="675"/>
      <c r="BU36" s="676"/>
      <c r="BV36" s="659">
        <v>305929</v>
      </c>
      <c r="BW36" s="660"/>
      <c r="BX36" s="660"/>
      <c r="BY36" s="660"/>
      <c r="BZ36" s="660"/>
      <c r="CA36" s="660"/>
      <c r="CB36" s="669"/>
      <c r="CD36" s="674" t="s">
        <v>320</v>
      </c>
      <c r="CE36" s="675"/>
      <c r="CF36" s="675"/>
      <c r="CG36" s="675"/>
      <c r="CH36" s="675"/>
      <c r="CI36" s="675"/>
      <c r="CJ36" s="675"/>
      <c r="CK36" s="675"/>
      <c r="CL36" s="675"/>
      <c r="CM36" s="675"/>
      <c r="CN36" s="675"/>
      <c r="CO36" s="675"/>
      <c r="CP36" s="675"/>
      <c r="CQ36" s="676"/>
      <c r="CR36" s="659">
        <v>4094644</v>
      </c>
      <c r="CS36" s="660"/>
      <c r="CT36" s="660"/>
      <c r="CU36" s="660"/>
      <c r="CV36" s="660"/>
      <c r="CW36" s="660"/>
      <c r="CX36" s="660"/>
      <c r="CY36" s="661"/>
      <c r="CZ36" s="664">
        <v>12.1</v>
      </c>
      <c r="DA36" s="693"/>
      <c r="DB36" s="693"/>
      <c r="DC36" s="697"/>
      <c r="DD36" s="668">
        <v>3701193</v>
      </c>
      <c r="DE36" s="660"/>
      <c r="DF36" s="660"/>
      <c r="DG36" s="660"/>
      <c r="DH36" s="660"/>
      <c r="DI36" s="660"/>
      <c r="DJ36" s="660"/>
      <c r="DK36" s="661"/>
      <c r="DL36" s="668">
        <v>2405841</v>
      </c>
      <c r="DM36" s="660"/>
      <c r="DN36" s="660"/>
      <c r="DO36" s="660"/>
      <c r="DP36" s="660"/>
      <c r="DQ36" s="660"/>
      <c r="DR36" s="660"/>
      <c r="DS36" s="660"/>
      <c r="DT36" s="660"/>
      <c r="DU36" s="660"/>
      <c r="DV36" s="661"/>
      <c r="DW36" s="664">
        <v>13.1</v>
      </c>
      <c r="DX36" s="693"/>
      <c r="DY36" s="693"/>
      <c r="DZ36" s="693"/>
      <c r="EA36" s="693"/>
      <c r="EB36" s="693"/>
      <c r="EC36" s="694"/>
    </row>
    <row r="37" spans="2:133" ht="11.25" customHeight="1" x14ac:dyDescent="0.15">
      <c r="B37" s="656" t="s">
        <v>321</v>
      </c>
      <c r="C37" s="657"/>
      <c r="D37" s="657"/>
      <c r="E37" s="657"/>
      <c r="F37" s="657"/>
      <c r="G37" s="657"/>
      <c r="H37" s="657"/>
      <c r="I37" s="657"/>
      <c r="J37" s="657"/>
      <c r="K37" s="657"/>
      <c r="L37" s="657"/>
      <c r="M37" s="657"/>
      <c r="N37" s="657"/>
      <c r="O37" s="657"/>
      <c r="P37" s="657"/>
      <c r="Q37" s="658"/>
      <c r="R37" s="659">
        <v>1221882</v>
      </c>
      <c r="S37" s="660"/>
      <c r="T37" s="660"/>
      <c r="U37" s="660"/>
      <c r="V37" s="660"/>
      <c r="W37" s="660"/>
      <c r="X37" s="660"/>
      <c r="Y37" s="661"/>
      <c r="Z37" s="662">
        <v>3.5</v>
      </c>
      <c r="AA37" s="662"/>
      <c r="AB37" s="662"/>
      <c r="AC37" s="662"/>
      <c r="AD37" s="663" t="s">
        <v>223</v>
      </c>
      <c r="AE37" s="663"/>
      <c r="AF37" s="663"/>
      <c r="AG37" s="663"/>
      <c r="AH37" s="663"/>
      <c r="AI37" s="663"/>
      <c r="AJ37" s="663"/>
      <c r="AK37" s="663"/>
      <c r="AL37" s="664" t="s">
        <v>223</v>
      </c>
      <c r="AM37" s="665"/>
      <c r="AN37" s="665"/>
      <c r="AO37" s="666"/>
      <c r="AQ37" s="736" t="s">
        <v>322</v>
      </c>
      <c r="AR37" s="737"/>
      <c r="AS37" s="737"/>
      <c r="AT37" s="737"/>
      <c r="AU37" s="737"/>
      <c r="AV37" s="737"/>
      <c r="AW37" s="737"/>
      <c r="AX37" s="737"/>
      <c r="AY37" s="738"/>
      <c r="AZ37" s="659">
        <v>1143884</v>
      </c>
      <c r="BA37" s="660"/>
      <c r="BB37" s="660"/>
      <c r="BC37" s="660"/>
      <c r="BD37" s="695"/>
      <c r="BE37" s="695"/>
      <c r="BF37" s="718"/>
      <c r="BG37" s="674" t="s">
        <v>323</v>
      </c>
      <c r="BH37" s="675"/>
      <c r="BI37" s="675"/>
      <c r="BJ37" s="675"/>
      <c r="BK37" s="675"/>
      <c r="BL37" s="675"/>
      <c r="BM37" s="675"/>
      <c r="BN37" s="675"/>
      <c r="BO37" s="675"/>
      <c r="BP37" s="675"/>
      <c r="BQ37" s="675"/>
      <c r="BR37" s="675"/>
      <c r="BS37" s="675"/>
      <c r="BT37" s="675"/>
      <c r="BU37" s="676"/>
      <c r="BV37" s="659">
        <v>10299</v>
      </c>
      <c r="BW37" s="660"/>
      <c r="BX37" s="660"/>
      <c r="BY37" s="660"/>
      <c r="BZ37" s="660"/>
      <c r="CA37" s="660"/>
      <c r="CB37" s="669"/>
      <c r="CD37" s="674" t="s">
        <v>324</v>
      </c>
      <c r="CE37" s="675"/>
      <c r="CF37" s="675"/>
      <c r="CG37" s="675"/>
      <c r="CH37" s="675"/>
      <c r="CI37" s="675"/>
      <c r="CJ37" s="675"/>
      <c r="CK37" s="675"/>
      <c r="CL37" s="675"/>
      <c r="CM37" s="675"/>
      <c r="CN37" s="675"/>
      <c r="CO37" s="675"/>
      <c r="CP37" s="675"/>
      <c r="CQ37" s="676"/>
      <c r="CR37" s="659">
        <v>838522</v>
      </c>
      <c r="CS37" s="695"/>
      <c r="CT37" s="695"/>
      <c r="CU37" s="695"/>
      <c r="CV37" s="695"/>
      <c r="CW37" s="695"/>
      <c r="CX37" s="695"/>
      <c r="CY37" s="696"/>
      <c r="CZ37" s="664">
        <v>2.5</v>
      </c>
      <c r="DA37" s="693"/>
      <c r="DB37" s="693"/>
      <c r="DC37" s="697"/>
      <c r="DD37" s="668">
        <v>838347</v>
      </c>
      <c r="DE37" s="695"/>
      <c r="DF37" s="695"/>
      <c r="DG37" s="695"/>
      <c r="DH37" s="695"/>
      <c r="DI37" s="695"/>
      <c r="DJ37" s="695"/>
      <c r="DK37" s="696"/>
      <c r="DL37" s="668">
        <v>746592</v>
      </c>
      <c r="DM37" s="695"/>
      <c r="DN37" s="695"/>
      <c r="DO37" s="695"/>
      <c r="DP37" s="695"/>
      <c r="DQ37" s="695"/>
      <c r="DR37" s="695"/>
      <c r="DS37" s="695"/>
      <c r="DT37" s="695"/>
      <c r="DU37" s="695"/>
      <c r="DV37" s="696"/>
      <c r="DW37" s="664">
        <v>4.0999999999999996</v>
      </c>
      <c r="DX37" s="693"/>
      <c r="DY37" s="693"/>
      <c r="DZ37" s="693"/>
      <c r="EA37" s="693"/>
      <c r="EB37" s="693"/>
      <c r="EC37" s="694"/>
    </row>
    <row r="38" spans="2:133" ht="11.25" customHeight="1" x14ac:dyDescent="0.15">
      <c r="B38" s="704" t="s">
        <v>325</v>
      </c>
      <c r="C38" s="705"/>
      <c r="D38" s="705"/>
      <c r="E38" s="705"/>
      <c r="F38" s="705"/>
      <c r="G38" s="705"/>
      <c r="H38" s="705"/>
      <c r="I38" s="705"/>
      <c r="J38" s="705"/>
      <c r="K38" s="705"/>
      <c r="L38" s="705"/>
      <c r="M38" s="705"/>
      <c r="N38" s="705"/>
      <c r="O38" s="705"/>
      <c r="P38" s="705"/>
      <c r="Q38" s="706"/>
      <c r="R38" s="739">
        <v>34795467</v>
      </c>
      <c r="S38" s="740"/>
      <c r="T38" s="740"/>
      <c r="U38" s="740"/>
      <c r="V38" s="740"/>
      <c r="W38" s="740"/>
      <c r="X38" s="740"/>
      <c r="Y38" s="741"/>
      <c r="Z38" s="742">
        <v>100</v>
      </c>
      <c r="AA38" s="742"/>
      <c r="AB38" s="742"/>
      <c r="AC38" s="742"/>
      <c r="AD38" s="743">
        <v>17195842</v>
      </c>
      <c r="AE38" s="743"/>
      <c r="AF38" s="743"/>
      <c r="AG38" s="743"/>
      <c r="AH38" s="743"/>
      <c r="AI38" s="743"/>
      <c r="AJ38" s="743"/>
      <c r="AK38" s="743"/>
      <c r="AL38" s="744">
        <v>100</v>
      </c>
      <c r="AM38" s="730"/>
      <c r="AN38" s="730"/>
      <c r="AO38" s="745"/>
      <c r="AQ38" s="736" t="s">
        <v>326</v>
      </c>
      <c r="AR38" s="737"/>
      <c r="AS38" s="737"/>
      <c r="AT38" s="737"/>
      <c r="AU38" s="737"/>
      <c r="AV38" s="737"/>
      <c r="AW38" s="737"/>
      <c r="AX38" s="737"/>
      <c r="AY38" s="738"/>
      <c r="AZ38" s="659">
        <v>43918</v>
      </c>
      <c r="BA38" s="660"/>
      <c r="BB38" s="660"/>
      <c r="BC38" s="660"/>
      <c r="BD38" s="695"/>
      <c r="BE38" s="695"/>
      <c r="BF38" s="718"/>
      <c r="BG38" s="674" t="s">
        <v>327</v>
      </c>
      <c r="BH38" s="675"/>
      <c r="BI38" s="675"/>
      <c r="BJ38" s="675"/>
      <c r="BK38" s="675"/>
      <c r="BL38" s="675"/>
      <c r="BM38" s="675"/>
      <c r="BN38" s="675"/>
      <c r="BO38" s="675"/>
      <c r="BP38" s="675"/>
      <c r="BQ38" s="675"/>
      <c r="BR38" s="675"/>
      <c r="BS38" s="675"/>
      <c r="BT38" s="675"/>
      <c r="BU38" s="676"/>
      <c r="BV38" s="659">
        <v>16796</v>
      </c>
      <c r="BW38" s="660"/>
      <c r="BX38" s="660"/>
      <c r="BY38" s="660"/>
      <c r="BZ38" s="660"/>
      <c r="CA38" s="660"/>
      <c r="CB38" s="669"/>
      <c r="CD38" s="674" t="s">
        <v>328</v>
      </c>
      <c r="CE38" s="675"/>
      <c r="CF38" s="675"/>
      <c r="CG38" s="675"/>
      <c r="CH38" s="675"/>
      <c r="CI38" s="675"/>
      <c r="CJ38" s="675"/>
      <c r="CK38" s="675"/>
      <c r="CL38" s="675"/>
      <c r="CM38" s="675"/>
      <c r="CN38" s="675"/>
      <c r="CO38" s="675"/>
      <c r="CP38" s="675"/>
      <c r="CQ38" s="676"/>
      <c r="CR38" s="659">
        <v>2524580</v>
      </c>
      <c r="CS38" s="660"/>
      <c r="CT38" s="660"/>
      <c r="CU38" s="660"/>
      <c r="CV38" s="660"/>
      <c r="CW38" s="660"/>
      <c r="CX38" s="660"/>
      <c r="CY38" s="661"/>
      <c r="CZ38" s="664">
        <v>7.4</v>
      </c>
      <c r="DA38" s="693"/>
      <c r="DB38" s="693"/>
      <c r="DC38" s="697"/>
      <c r="DD38" s="668">
        <v>2052972</v>
      </c>
      <c r="DE38" s="660"/>
      <c r="DF38" s="660"/>
      <c r="DG38" s="660"/>
      <c r="DH38" s="660"/>
      <c r="DI38" s="660"/>
      <c r="DJ38" s="660"/>
      <c r="DK38" s="661"/>
      <c r="DL38" s="668">
        <v>2007663</v>
      </c>
      <c r="DM38" s="660"/>
      <c r="DN38" s="660"/>
      <c r="DO38" s="660"/>
      <c r="DP38" s="660"/>
      <c r="DQ38" s="660"/>
      <c r="DR38" s="660"/>
      <c r="DS38" s="660"/>
      <c r="DT38" s="660"/>
      <c r="DU38" s="660"/>
      <c r="DV38" s="661"/>
      <c r="DW38" s="664">
        <v>10.9</v>
      </c>
      <c r="DX38" s="693"/>
      <c r="DY38" s="693"/>
      <c r="DZ38" s="693"/>
      <c r="EA38" s="693"/>
      <c r="EB38" s="693"/>
      <c r="EC38" s="694"/>
    </row>
    <row r="39" spans="2:133" ht="11.25" customHeight="1" x14ac:dyDescent="0.15">
      <c r="AQ39" s="736" t="s">
        <v>329</v>
      </c>
      <c r="AR39" s="737"/>
      <c r="AS39" s="737"/>
      <c r="AT39" s="737"/>
      <c r="AU39" s="737"/>
      <c r="AV39" s="737"/>
      <c r="AW39" s="737"/>
      <c r="AX39" s="737"/>
      <c r="AY39" s="738"/>
      <c r="AZ39" s="659" t="s">
        <v>223</v>
      </c>
      <c r="BA39" s="660"/>
      <c r="BB39" s="660"/>
      <c r="BC39" s="660"/>
      <c r="BD39" s="695"/>
      <c r="BE39" s="695"/>
      <c r="BF39" s="718"/>
      <c r="BG39" s="750" t="s">
        <v>330</v>
      </c>
      <c r="BH39" s="751"/>
      <c r="BI39" s="751"/>
      <c r="BJ39" s="751"/>
      <c r="BK39" s="751"/>
      <c r="BL39" s="215"/>
      <c r="BM39" s="675" t="s">
        <v>331</v>
      </c>
      <c r="BN39" s="675"/>
      <c r="BO39" s="675"/>
      <c r="BP39" s="675"/>
      <c r="BQ39" s="675"/>
      <c r="BR39" s="675"/>
      <c r="BS39" s="675"/>
      <c r="BT39" s="675"/>
      <c r="BU39" s="676"/>
      <c r="BV39" s="659">
        <v>99</v>
      </c>
      <c r="BW39" s="660"/>
      <c r="BX39" s="660"/>
      <c r="BY39" s="660"/>
      <c r="BZ39" s="660"/>
      <c r="CA39" s="660"/>
      <c r="CB39" s="669"/>
      <c r="CD39" s="674" t="s">
        <v>332</v>
      </c>
      <c r="CE39" s="675"/>
      <c r="CF39" s="675"/>
      <c r="CG39" s="675"/>
      <c r="CH39" s="675"/>
      <c r="CI39" s="675"/>
      <c r="CJ39" s="675"/>
      <c r="CK39" s="675"/>
      <c r="CL39" s="675"/>
      <c r="CM39" s="675"/>
      <c r="CN39" s="675"/>
      <c r="CO39" s="675"/>
      <c r="CP39" s="675"/>
      <c r="CQ39" s="676"/>
      <c r="CR39" s="659">
        <v>2232386</v>
      </c>
      <c r="CS39" s="695"/>
      <c r="CT39" s="695"/>
      <c r="CU39" s="695"/>
      <c r="CV39" s="695"/>
      <c r="CW39" s="695"/>
      <c r="CX39" s="695"/>
      <c r="CY39" s="696"/>
      <c r="CZ39" s="664">
        <v>6.6</v>
      </c>
      <c r="DA39" s="693"/>
      <c r="DB39" s="693"/>
      <c r="DC39" s="697"/>
      <c r="DD39" s="668">
        <v>377303</v>
      </c>
      <c r="DE39" s="695"/>
      <c r="DF39" s="695"/>
      <c r="DG39" s="695"/>
      <c r="DH39" s="695"/>
      <c r="DI39" s="695"/>
      <c r="DJ39" s="695"/>
      <c r="DK39" s="696"/>
      <c r="DL39" s="668" t="s">
        <v>130</v>
      </c>
      <c r="DM39" s="695"/>
      <c r="DN39" s="695"/>
      <c r="DO39" s="695"/>
      <c r="DP39" s="695"/>
      <c r="DQ39" s="695"/>
      <c r="DR39" s="695"/>
      <c r="DS39" s="695"/>
      <c r="DT39" s="695"/>
      <c r="DU39" s="695"/>
      <c r="DV39" s="696"/>
      <c r="DW39" s="664" t="s">
        <v>223</v>
      </c>
      <c r="DX39" s="693"/>
      <c r="DY39" s="693"/>
      <c r="DZ39" s="693"/>
      <c r="EA39" s="693"/>
      <c r="EB39" s="693"/>
      <c r="EC39" s="694"/>
    </row>
    <row r="40" spans="2:133" ht="11.25" customHeight="1" x14ac:dyDescent="0.15">
      <c r="AQ40" s="736" t="s">
        <v>333</v>
      </c>
      <c r="AR40" s="737"/>
      <c r="AS40" s="737"/>
      <c r="AT40" s="737"/>
      <c r="AU40" s="737"/>
      <c r="AV40" s="737"/>
      <c r="AW40" s="737"/>
      <c r="AX40" s="737"/>
      <c r="AY40" s="738"/>
      <c r="AZ40" s="659">
        <v>607411</v>
      </c>
      <c r="BA40" s="660"/>
      <c r="BB40" s="660"/>
      <c r="BC40" s="660"/>
      <c r="BD40" s="695"/>
      <c r="BE40" s="695"/>
      <c r="BF40" s="718"/>
      <c r="BG40" s="750"/>
      <c r="BH40" s="751"/>
      <c r="BI40" s="751"/>
      <c r="BJ40" s="751"/>
      <c r="BK40" s="751"/>
      <c r="BL40" s="215"/>
      <c r="BM40" s="675" t="s">
        <v>334</v>
      </c>
      <c r="BN40" s="675"/>
      <c r="BO40" s="675"/>
      <c r="BP40" s="675"/>
      <c r="BQ40" s="675"/>
      <c r="BR40" s="675"/>
      <c r="BS40" s="675"/>
      <c r="BT40" s="675"/>
      <c r="BU40" s="676"/>
      <c r="BV40" s="659">
        <v>105</v>
      </c>
      <c r="BW40" s="660"/>
      <c r="BX40" s="660"/>
      <c r="BY40" s="660"/>
      <c r="BZ40" s="660"/>
      <c r="CA40" s="660"/>
      <c r="CB40" s="669"/>
      <c r="CD40" s="674" t="s">
        <v>335</v>
      </c>
      <c r="CE40" s="675"/>
      <c r="CF40" s="675"/>
      <c r="CG40" s="675"/>
      <c r="CH40" s="675"/>
      <c r="CI40" s="675"/>
      <c r="CJ40" s="675"/>
      <c r="CK40" s="675"/>
      <c r="CL40" s="675"/>
      <c r="CM40" s="675"/>
      <c r="CN40" s="675"/>
      <c r="CO40" s="675"/>
      <c r="CP40" s="675"/>
      <c r="CQ40" s="676"/>
      <c r="CR40" s="659">
        <v>1024409</v>
      </c>
      <c r="CS40" s="660"/>
      <c r="CT40" s="660"/>
      <c r="CU40" s="660"/>
      <c r="CV40" s="660"/>
      <c r="CW40" s="660"/>
      <c r="CX40" s="660"/>
      <c r="CY40" s="661"/>
      <c r="CZ40" s="664">
        <v>3</v>
      </c>
      <c r="DA40" s="693"/>
      <c r="DB40" s="693"/>
      <c r="DC40" s="697"/>
      <c r="DD40" s="668">
        <v>1012409</v>
      </c>
      <c r="DE40" s="660"/>
      <c r="DF40" s="660"/>
      <c r="DG40" s="660"/>
      <c r="DH40" s="660"/>
      <c r="DI40" s="660"/>
      <c r="DJ40" s="660"/>
      <c r="DK40" s="661"/>
      <c r="DL40" s="668">
        <v>753682</v>
      </c>
      <c r="DM40" s="660"/>
      <c r="DN40" s="660"/>
      <c r="DO40" s="660"/>
      <c r="DP40" s="660"/>
      <c r="DQ40" s="660"/>
      <c r="DR40" s="660"/>
      <c r="DS40" s="660"/>
      <c r="DT40" s="660"/>
      <c r="DU40" s="660"/>
      <c r="DV40" s="661"/>
      <c r="DW40" s="664">
        <v>4.0999999999999996</v>
      </c>
      <c r="DX40" s="693"/>
      <c r="DY40" s="693"/>
      <c r="DZ40" s="693"/>
      <c r="EA40" s="693"/>
      <c r="EB40" s="693"/>
      <c r="EC40" s="694"/>
    </row>
    <row r="41" spans="2:133" ht="11.25" customHeight="1" x14ac:dyDescent="0.15">
      <c r="AQ41" s="746" t="s">
        <v>336</v>
      </c>
      <c r="AR41" s="747"/>
      <c r="AS41" s="747"/>
      <c r="AT41" s="747"/>
      <c r="AU41" s="747"/>
      <c r="AV41" s="747"/>
      <c r="AW41" s="747"/>
      <c r="AX41" s="747"/>
      <c r="AY41" s="748"/>
      <c r="AZ41" s="739">
        <v>1917169</v>
      </c>
      <c r="BA41" s="740"/>
      <c r="BB41" s="740"/>
      <c r="BC41" s="740"/>
      <c r="BD41" s="729"/>
      <c r="BE41" s="729"/>
      <c r="BF41" s="731"/>
      <c r="BG41" s="752"/>
      <c r="BH41" s="753"/>
      <c r="BI41" s="753"/>
      <c r="BJ41" s="753"/>
      <c r="BK41" s="753"/>
      <c r="BL41" s="216"/>
      <c r="BM41" s="684" t="s">
        <v>337</v>
      </c>
      <c r="BN41" s="684"/>
      <c r="BO41" s="684"/>
      <c r="BP41" s="684"/>
      <c r="BQ41" s="684"/>
      <c r="BR41" s="684"/>
      <c r="BS41" s="684"/>
      <c r="BT41" s="684"/>
      <c r="BU41" s="685"/>
      <c r="BV41" s="739">
        <v>332</v>
      </c>
      <c r="BW41" s="740"/>
      <c r="BX41" s="740"/>
      <c r="BY41" s="740"/>
      <c r="BZ41" s="740"/>
      <c r="CA41" s="740"/>
      <c r="CB41" s="749"/>
      <c r="CD41" s="674" t="s">
        <v>338</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130</v>
      </c>
      <c r="DA41" s="693"/>
      <c r="DB41" s="693"/>
      <c r="DC41" s="697"/>
      <c r="DD41" s="668" t="s">
        <v>130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340</v>
      </c>
      <c r="CE42" s="657"/>
      <c r="CF42" s="657"/>
      <c r="CG42" s="657"/>
      <c r="CH42" s="657"/>
      <c r="CI42" s="657"/>
      <c r="CJ42" s="657"/>
      <c r="CK42" s="657"/>
      <c r="CL42" s="657"/>
      <c r="CM42" s="657"/>
      <c r="CN42" s="657"/>
      <c r="CO42" s="657"/>
      <c r="CP42" s="657"/>
      <c r="CQ42" s="658"/>
      <c r="CR42" s="659">
        <v>4783198</v>
      </c>
      <c r="CS42" s="660"/>
      <c r="CT42" s="660"/>
      <c r="CU42" s="660"/>
      <c r="CV42" s="660"/>
      <c r="CW42" s="660"/>
      <c r="CX42" s="660"/>
      <c r="CY42" s="661"/>
      <c r="CZ42" s="664">
        <v>14.1</v>
      </c>
      <c r="DA42" s="665"/>
      <c r="DB42" s="665"/>
      <c r="DC42" s="760"/>
      <c r="DD42" s="668">
        <v>1415671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342</v>
      </c>
      <c r="CE43" s="657"/>
      <c r="CF43" s="657"/>
      <c r="CG43" s="657"/>
      <c r="CH43" s="657"/>
      <c r="CI43" s="657"/>
      <c r="CJ43" s="657"/>
      <c r="CK43" s="657"/>
      <c r="CL43" s="657"/>
      <c r="CM43" s="657"/>
      <c r="CN43" s="657"/>
      <c r="CO43" s="657"/>
      <c r="CP43" s="657"/>
      <c r="CQ43" s="658"/>
      <c r="CR43" s="659">
        <v>115913</v>
      </c>
      <c r="CS43" s="695"/>
      <c r="CT43" s="695"/>
      <c r="CU43" s="695"/>
      <c r="CV43" s="695"/>
      <c r="CW43" s="695"/>
      <c r="CX43" s="695"/>
      <c r="CY43" s="696"/>
      <c r="CZ43" s="664">
        <v>0.3</v>
      </c>
      <c r="DA43" s="693"/>
      <c r="DB43" s="693"/>
      <c r="DC43" s="697"/>
      <c r="DD43" s="668">
        <v>115913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343</v>
      </c>
      <c r="CD44" s="771" t="s">
        <v>295</v>
      </c>
      <c r="CE44" s="772"/>
      <c r="CF44" s="656" t="s">
        <v>344</v>
      </c>
      <c r="CG44" s="657"/>
      <c r="CH44" s="657"/>
      <c r="CI44" s="657"/>
      <c r="CJ44" s="657"/>
      <c r="CK44" s="657"/>
      <c r="CL44" s="657"/>
      <c r="CM44" s="657"/>
      <c r="CN44" s="657"/>
      <c r="CO44" s="657"/>
      <c r="CP44" s="657"/>
      <c r="CQ44" s="658"/>
      <c r="CR44" s="659">
        <v>4777102</v>
      </c>
      <c r="CS44" s="660"/>
      <c r="CT44" s="660"/>
      <c r="CU44" s="660"/>
      <c r="CV44" s="660"/>
      <c r="CW44" s="660"/>
      <c r="CX44" s="660"/>
      <c r="CY44" s="661"/>
      <c r="CZ44" s="664">
        <v>14.1</v>
      </c>
      <c r="DA44" s="665"/>
      <c r="DB44" s="665"/>
      <c r="DC44" s="760"/>
      <c r="DD44" s="668">
        <v>1411475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345</v>
      </c>
      <c r="CG45" s="657"/>
      <c r="CH45" s="657"/>
      <c r="CI45" s="657"/>
      <c r="CJ45" s="657"/>
      <c r="CK45" s="657"/>
      <c r="CL45" s="657"/>
      <c r="CM45" s="657"/>
      <c r="CN45" s="657"/>
      <c r="CO45" s="657"/>
      <c r="CP45" s="657"/>
      <c r="CQ45" s="658"/>
      <c r="CR45" s="659">
        <v>2432759</v>
      </c>
      <c r="CS45" s="695"/>
      <c r="CT45" s="695"/>
      <c r="CU45" s="695"/>
      <c r="CV45" s="695"/>
      <c r="CW45" s="695"/>
      <c r="CX45" s="695"/>
      <c r="CY45" s="696"/>
      <c r="CZ45" s="664">
        <v>7.2</v>
      </c>
      <c r="DA45" s="693"/>
      <c r="DB45" s="693"/>
      <c r="DC45" s="697"/>
      <c r="DD45" s="668">
        <v>187081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346</v>
      </c>
      <c r="CG46" s="657"/>
      <c r="CH46" s="657"/>
      <c r="CI46" s="657"/>
      <c r="CJ46" s="657"/>
      <c r="CK46" s="657"/>
      <c r="CL46" s="657"/>
      <c r="CM46" s="657"/>
      <c r="CN46" s="657"/>
      <c r="CO46" s="657"/>
      <c r="CP46" s="657"/>
      <c r="CQ46" s="658"/>
      <c r="CR46" s="659">
        <v>2293544</v>
      </c>
      <c r="CS46" s="660"/>
      <c r="CT46" s="660"/>
      <c r="CU46" s="660"/>
      <c r="CV46" s="660"/>
      <c r="CW46" s="660"/>
      <c r="CX46" s="660"/>
      <c r="CY46" s="661"/>
      <c r="CZ46" s="664">
        <v>6.8</v>
      </c>
      <c r="DA46" s="665"/>
      <c r="DB46" s="665"/>
      <c r="DC46" s="760"/>
      <c r="DD46" s="668">
        <v>1184395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347</v>
      </c>
      <c r="CG47" s="657"/>
      <c r="CH47" s="657"/>
      <c r="CI47" s="657"/>
      <c r="CJ47" s="657"/>
      <c r="CK47" s="657"/>
      <c r="CL47" s="657"/>
      <c r="CM47" s="657"/>
      <c r="CN47" s="657"/>
      <c r="CO47" s="657"/>
      <c r="CP47" s="657"/>
      <c r="CQ47" s="658"/>
      <c r="CR47" s="659">
        <v>6096</v>
      </c>
      <c r="CS47" s="695"/>
      <c r="CT47" s="695"/>
      <c r="CU47" s="695"/>
      <c r="CV47" s="695"/>
      <c r="CW47" s="695"/>
      <c r="CX47" s="695"/>
      <c r="CY47" s="696"/>
      <c r="CZ47" s="664">
        <v>0</v>
      </c>
      <c r="DA47" s="693"/>
      <c r="DB47" s="693"/>
      <c r="DC47" s="697"/>
      <c r="DD47" s="668">
        <v>4196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348</v>
      </c>
      <c r="CG48" s="657"/>
      <c r="CH48" s="657"/>
      <c r="CI48" s="657"/>
      <c r="CJ48" s="657"/>
      <c r="CK48" s="657"/>
      <c r="CL48" s="657"/>
      <c r="CM48" s="657"/>
      <c r="CN48" s="657"/>
      <c r="CO48" s="657"/>
      <c r="CP48" s="657"/>
      <c r="CQ48" s="658"/>
      <c r="CR48" s="659" t="s">
        <v>349</v>
      </c>
      <c r="CS48" s="660"/>
      <c r="CT48" s="660"/>
      <c r="CU48" s="660"/>
      <c r="CV48" s="660"/>
      <c r="CW48" s="660"/>
      <c r="CX48" s="660"/>
      <c r="CY48" s="661"/>
      <c r="CZ48" s="664" t="s">
        <v>223</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33943388</v>
      </c>
      <c r="CS49" s="729"/>
      <c r="CT49" s="729"/>
      <c r="CU49" s="729"/>
      <c r="CV49" s="729"/>
      <c r="CW49" s="729"/>
      <c r="CX49" s="729"/>
      <c r="CY49" s="761"/>
      <c r="CZ49" s="744">
        <v>100</v>
      </c>
      <c r="DA49" s="762"/>
      <c r="DB49" s="762"/>
      <c r="DC49" s="763"/>
      <c r="DD49" s="764">
        <v>21191663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n5AmRcp9JzOuIH80qdDEpl6Jvk5GOl0Np+J5c5sHqVTrqpU1H9on9s7npjy5PYwSoMH9EE7teTYfepaUA/x6Q==" saltValue="hZg051jBu8fFmNDNJi0R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83" sqref="AZ83:BD8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34818</v>
      </c>
      <c r="R7" s="795"/>
      <c r="S7" s="795"/>
      <c r="T7" s="795"/>
      <c r="U7" s="795"/>
      <c r="V7" s="795">
        <v>33967</v>
      </c>
      <c r="W7" s="795"/>
      <c r="X7" s="795"/>
      <c r="Y7" s="795"/>
      <c r="Z7" s="795"/>
      <c r="AA7" s="795">
        <v>852</v>
      </c>
      <c r="AB7" s="795"/>
      <c r="AC7" s="795"/>
      <c r="AD7" s="795"/>
      <c r="AE7" s="796"/>
      <c r="AF7" s="797">
        <v>511</v>
      </c>
      <c r="AG7" s="798"/>
      <c r="AH7" s="798"/>
      <c r="AI7" s="798"/>
      <c r="AJ7" s="799"/>
      <c r="AK7" s="834">
        <v>1927</v>
      </c>
      <c r="AL7" s="835"/>
      <c r="AM7" s="835"/>
      <c r="AN7" s="835"/>
      <c r="AO7" s="835"/>
      <c r="AP7" s="835">
        <v>27682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-5</v>
      </c>
      <c r="CI7" s="832"/>
      <c r="CJ7" s="832"/>
      <c r="CK7" s="832"/>
      <c r="CL7" s="833"/>
      <c r="CM7" s="831">
        <v>31</v>
      </c>
      <c r="CN7" s="832"/>
      <c r="CO7" s="832"/>
      <c r="CP7" s="832"/>
      <c r="CQ7" s="833"/>
      <c r="CR7" s="831">
        <v>24</v>
      </c>
      <c r="CS7" s="832"/>
      <c r="CT7" s="832"/>
      <c r="CU7" s="832"/>
      <c r="CV7" s="833"/>
      <c r="CW7" s="831" t="s">
        <v>574</v>
      </c>
      <c r="CX7" s="832"/>
      <c r="CY7" s="832"/>
      <c r="CZ7" s="832"/>
      <c r="DA7" s="833"/>
      <c r="DB7" s="831" t="s">
        <v>574</v>
      </c>
      <c r="DC7" s="832"/>
      <c r="DD7" s="832"/>
      <c r="DE7" s="832"/>
      <c r="DF7" s="833"/>
      <c r="DG7" s="831" t="s">
        <v>574</v>
      </c>
      <c r="DH7" s="832"/>
      <c r="DI7" s="832"/>
      <c r="DJ7" s="832"/>
      <c r="DK7" s="833"/>
      <c r="DL7" s="831" t="s">
        <v>577</v>
      </c>
      <c r="DM7" s="832"/>
      <c r="DN7" s="832"/>
      <c r="DO7" s="832"/>
      <c r="DP7" s="833"/>
      <c r="DQ7" s="831" t="s">
        <v>574</v>
      </c>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31</v>
      </c>
      <c r="R8" s="819"/>
      <c r="S8" s="819"/>
      <c r="T8" s="819"/>
      <c r="U8" s="819"/>
      <c r="V8" s="819">
        <v>31</v>
      </c>
      <c r="W8" s="819"/>
      <c r="X8" s="819"/>
      <c r="Y8" s="819"/>
      <c r="Z8" s="819"/>
      <c r="AA8" s="819" t="s">
        <v>566</v>
      </c>
      <c r="AB8" s="819"/>
      <c r="AC8" s="819"/>
      <c r="AD8" s="819"/>
      <c r="AE8" s="820"/>
      <c r="AF8" s="821" t="s">
        <v>223</v>
      </c>
      <c r="AG8" s="822"/>
      <c r="AH8" s="822"/>
      <c r="AI8" s="822"/>
      <c r="AJ8" s="823"/>
      <c r="AK8" s="824">
        <v>4</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0</v>
      </c>
      <c r="CI8" s="842"/>
      <c r="CJ8" s="842"/>
      <c r="CK8" s="842"/>
      <c r="CL8" s="843"/>
      <c r="CM8" s="841">
        <v>82</v>
      </c>
      <c r="CN8" s="842"/>
      <c r="CO8" s="842"/>
      <c r="CP8" s="842"/>
      <c r="CQ8" s="843"/>
      <c r="CR8" s="841">
        <v>80</v>
      </c>
      <c r="CS8" s="842"/>
      <c r="CT8" s="842"/>
      <c r="CU8" s="842"/>
      <c r="CV8" s="843"/>
      <c r="CW8" s="841" t="s">
        <v>574</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574</v>
      </c>
      <c r="DR8" s="842"/>
      <c r="DS8" s="842"/>
      <c r="DT8" s="842"/>
      <c r="DU8" s="843"/>
      <c r="DV8" s="844"/>
      <c r="DW8" s="845"/>
      <c r="DX8" s="845"/>
      <c r="DY8" s="845"/>
      <c r="DZ8" s="846"/>
      <c r="EA8" s="234"/>
    </row>
    <row r="9" spans="1:131" s="235" customFormat="1" ht="26.25" customHeight="1" x14ac:dyDescent="0.15">
      <c r="A9" s="241">
        <v>3</v>
      </c>
      <c r="B9" s="815" t="s">
        <v>375</v>
      </c>
      <c r="C9" s="816"/>
      <c r="D9" s="816"/>
      <c r="E9" s="816"/>
      <c r="F9" s="816"/>
      <c r="G9" s="816"/>
      <c r="H9" s="816"/>
      <c r="I9" s="816"/>
      <c r="J9" s="816"/>
      <c r="K9" s="816"/>
      <c r="L9" s="816"/>
      <c r="M9" s="816"/>
      <c r="N9" s="816"/>
      <c r="O9" s="816"/>
      <c r="P9" s="817"/>
      <c r="Q9" s="818">
        <v>64</v>
      </c>
      <c r="R9" s="819"/>
      <c r="S9" s="819"/>
      <c r="T9" s="819"/>
      <c r="U9" s="819"/>
      <c r="V9" s="819">
        <v>64</v>
      </c>
      <c r="W9" s="819"/>
      <c r="X9" s="819"/>
      <c r="Y9" s="819"/>
      <c r="Z9" s="819"/>
      <c r="AA9" s="819">
        <f>Q9-V9</f>
        <v>0</v>
      </c>
      <c r="AB9" s="819"/>
      <c r="AC9" s="819"/>
      <c r="AD9" s="819"/>
      <c r="AE9" s="820"/>
      <c r="AF9" s="821">
        <v>0</v>
      </c>
      <c r="AG9" s="822"/>
      <c r="AH9" s="822"/>
      <c r="AI9" s="822"/>
      <c r="AJ9" s="823"/>
      <c r="AK9" s="824">
        <v>45</v>
      </c>
      <c r="AL9" s="825"/>
      <c r="AM9" s="825"/>
      <c r="AN9" s="825"/>
      <c r="AO9" s="825"/>
      <c r="AP9" s="825" t="s">
        <v>566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-1</v>
      </c>
      <c r="CI9" s="842"/>
      <c r="CJ9" s="842"/>
      <c r="CK9" s="842"/>
      <c r="CL9" s="843"/>
      <c r="CM9" s="841">
        <v>56</v>
      </c>
      <c r="CN9" s="842"/>
      <c r="CO9" s="842"/>
      <c r="CP9" s="842"/>
      <c r="CQ9" s="843"/>
      <c r="CR9" s="841">
        <v>18</v>
      </c>
      <c r="CS9" s="842"/>
      <c r="CT9" s="842"/>
      <c r="CU9" s="842"/>
      <c r="CV9" s="843"/>
      <c r="CW9" s="841">
        <v>3</v>
      </c>
      <c r="CX9" s="842"/>
      <c r="CY9" s="842"/>
      <c r="CZ9" s="842"/>
      <c r="DA9" s="843"/>
      <c r="DB9" s="841" t="s">
        <v>574</v>
      </c>
      <c r="DC9" s="842"/>
      <c r="DD9" s="842"/>
      <c r="DE9" s="842"/>
      <c r="DF9" s="843"/>
      <c r="DG9" s="841" t="s">
        <v>574</v>
      </c>
      <c r="DH9" s="842"/>
      <c r="DI9" s="842"/>
      <c r="DJ9" s="842"/>
      <c r="DK9" s="843"/>
      <c r="DL9" s="841" t="s">
        <v>574</v>
      </c>
      <c r="DM9" s="842"/>
      <c r="DN9" s="842"/>
      <c r="DO9" s="842"/>
      <c r="DP9" s="843"/>
      <c r="DQ9" s="841" t="s">
        <v>578</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572</v>
      </c>
      <c r="BT10" s="829"/>
      <c r="BU10" s="829"/>
      <c r="BV10" s="829"/>
      <c r="BW10" s="829"/>
      <c r="BX10" s="829"/>
      <c r="BY10" s="829"/>
      <c r="BZ10" s="829"/>
      <c r="CA10" s="829"/>
      <c r="CB10" s="829"/>
      <c r="CC10" s="829"/>
      <c r="CD10" s="829"/>
      <c r="CE10" s="829"/>
      <c r="CF10" s="829"/>
      <c r="CG10" s="830"/>
      <c r="CH10" s="841">
        <v>-4</v>
      </c>
      <c r="CI10" s="842"/>
      <c r="CJ10" s="842"/>
      <c r="CK10" s="842"/>
      <c r="CL10" s="843"/>
      <c r="CM10" s="841">
        <v>126</v>
      </c>
      <c r="CN10" s="842"/>
      <c r="CO10" s="842"/>
      <c r="CP10" s="842"/>
      <c r="CQ10" s="843"/>
      <c r="CR10" s="841">
        <v>50</v>
      </c>
      <c r="CS10" s="842"/>
      <c r="CT10" s="842"/>
      <c r="CU10" s="842"/>
      <c r="CV10" s="843"/>
      <c r="CW10" s="841" t="s">
        <v>574</v>
      </c>
      <c r="CX10" s="842"/>
      <c r="CY10" s="842"/>
      <c r="CZ10" s="842"/>
      <c r="DA10" s="843"/>
      <c r="DB10" s="841" t="s">
        <v>575</v>
      </c>
      <c r="DC10" s="842"/>
      <c r="DD10" s="842"/>
      <c r="DE10" s="842"/>
      <c r="DF10" s="843"/>
      <c r="DG10" s="841" t="s">
        <v>574</v>
      </c>
      <c r="DH10" s="842"/>
      <c r="DI10" s="842"/>
      <c r="DJ10" s="842"/>
      <c r="DK10" s="843"/>
      <c r="DL10" s="841" t="s">
        <v>574</v>
      </c>
      <c r="DM10" s="842"/>
      <c r="DN10" s="842"/>
      <c r="DO10" s="842"/>
      <c r="DP10" s="843"/>
      <c r="DQ10" s="841" t="s">
        <v>578</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573</v>
      </c>
      <c r="BT11" s="829"/>
      <c r="BU11" s="829"/>
      <c r="BV11" s="829"/>
      <c r="BW11" s="829"/>
      <c r="BX11" s="829"/>
      <c r="BY11" s="829"/>
      <c r="BZ11" s="829"/>
      <c r="CA11" s="829"/>
      <c r="CB11" s="829"/>
      <c r="CC11" s="829"/>
      <c r="CD11" s="829"/>
      <c r="CE11" s="829"/>
      <c r="CF11" s="829"/>
      <c r="CG11" s="830"/>
      <c r="CH11" s="841">
        <v>-4</v>
      </c>
      <c r="CI11" s="842"/>
      <c r="CJ11" s="842"/>
      <c r="CK11" s="842"/>
      <c r="CL11" s="843"/>
      <c r="CM11" s="841">
        <v>31</v>
      </c>
      <c r="CN11" s="842"/>
      <c r="CO11" s="842"/>
      <c r="CP11" s="842"/>
      <c r="CQ11" s="843"/>
      <c r="CR11" s="841">
        <v>12</v>
      </c>
      <c r="CS11" s="842"/>
      <c r="CT11" s="842"/>
      <c r="CU11" s="842"/>
      <c r="CV11" s="843"/>
      <c r="CW11" s="841" t="s">
        <v>574</v>
      </c>
      <c r="CX11" s="842"/>
      <c r="CY11" s="842"/>
      <c r="CZ11" s="842"/>
      <c r="DA11" s="843"/>
      <c r="DB11" s="841" t="s">
        <v>574</v>
      </c>
      <c r="DC11" s="842"/>
      <c r="DD11" s="842"/>
      <c r="DE11" s="842"/>
      <c r="DF11" s="843"/>
      <c r="DG11" s="841" t="s">
        <v>576</v>
      </c>
      <c r="DH11" s="842"/>
      <c r="DI11" s="842"/>
      <c r="DJ11" s="842"/>
      <c r="DK11" s="843"/>
      <c r="DL11" s="841" t="s">
        <v>574</v>
      </c>
      <c r="DM11" s="842"/>
      <c r="DN11" s="842"/>
      <c r="DO11" s="842"/>
      <c r="DP11" s="843"/>
      <c r="DQ11" s="841" t="s">
        <v>574</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34795</v>
      </c>
      <c r="R23" s="854"/>
      <c r="S23" s="854"/>
      <c r="T23" s="854"/>
      <c r="U23" s="854"/>
      <c r="V23" s="854">
        <v>33943</v>
      </c>
      <c r="W23" s="854"/>
      <c r="X23" s="854"/>
      <c r="Y23" s="854"/>
      <c r="Z23" s="854"/>
      <c r="AA23" s="854">
        <v>852</v>
      </c>
      <c r="AB23" s="854"/>
      <c r="AC23" s="854"/>
      <c r="AD23" s="854"/>
      <c r="AE23" s="855"/>
      <c r="AF23" s="856">
        <v>511</v>
      </c>
      <c r="AG23" s="854"/>
      <c r="AH23" s="854"/>
      <c r="AI23" s="854"/>
      <c r="AJ23" s="857"/>
      <c r="AK23" s="858"/>
      <c r="AL23" s="859"/>
      <c r="AM23" s="859"/>
      <c r="AN23" s="859"/>
      <c r="AO23" s="859"/>
      <c r="AP23" s="854">
        <v>27682</v>
      </c>
      <c r="AQ23" s="854"/>
      <c r="AR23" s="854"/>
      <c r="AS23" s="854"/>
      <c r="AT23" s="854"/>
      <c r="AU23" s="860"/>
      <c r="AV23" s="860"/>
      <c r="AW23" s="860"/>
      <c r="AX23" s="860"/>
      <c r="AY23" s="861"/>
      <c r="AZ23" s="869" t="s">
        <v>223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9333</v>
      </c>
      <c r="R28" s="883"/>
      <c r="S28" s="883"/>
      <c r="T28" s="883"/>
      <c r="U28" s="883"/>
      <c r="V28" s="883">
        <v>9079</v>
      </c>
      <c r="W28" s="883"/>
      <c r="X28" s="883"/>
      <c r="Y28" s="883"/>
      <c r="Z28" s="883"/>
      <c r="AA28" s="883">
        <v>255</v>
      </c>
      <c r="AB28" s="883"/>
      <c r="AC28" s="883"/>
      <c r="AD28" s="883"/>
      <c r="AE28" s="884"/>
      <c r="AF28" s="885">
        <v>255</v>
      </c>
      <c r="AG28" s="883"/>
      <c r="AH28" s="883"/>
      <c r="AI28" s="883"/>
      <c r="AJ28" s="886"/>
      <c r="AK28" s="887">
        <v>607</v>
      </c>
      <c r="AL28" s="878"/>
      <c r="AM28" s="878"/>
      <c r="AN28" s="878"/>
      <c r="AO28" s="878"/>
      <c r="AP28" s="878" t="s">
        <v>566</v>
      </c>
      <c r="AQ28" s="878"/>
      <c r="AR28" s="878"/>
      <c r="AS28" s="878"/>
      <c r="AT28" s="878"/>
      <c r="AU28" s="878" t="s">
        <v>566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916</v>
      </c>
      <c r="R29" s="819"/>
      <c r="S29" s="819"/>
      <c r="T29" s="819"/>
      <c r="U29" s="819"/>
      <c r="V29" s="819">
        <v>892</v>
      </c>
      <c r="W29" s="819"/>
      <c r="X29" s="819"/>
      <c r="Y29" s="819"/>
      <c r="Z29" s="819"/>
      <c r="AA29" s="819">
        <v>25</v>
      </c>
      <c r="AB29" s="819"/>
      <c r="AC29" s="819"/>
      <c r="AD29" s="819"/>
      <c r="AE29" s="820"/>
      <c r="AF29" s="821">
        <v>25</v>
      </c>
      <c r="AG29" s="822"/>
      <c r="AH29" s="822"/>
      <c r="AI29" s="822"/>
      <c r="AJ29" s="823"/>
      <c r="AK29" s="890">
        <v>207</v>
      </c>
      <c r="AL29" s="891"/>
      <c r="AM29" s="891"/>
      <c r="AN29" s="891"/>
      <c r="AO29" s="891"/>
      <c r="AP29" s="891" t="s">
        <v>566</v>
      </c>
      <c r="AQ29" s="891"/>
      <c r="AR29" s="891"/>
      <c r="AS29" s="891"/>
      <c r="AT29" s="891"/>
      <c r="AU29" s="891" t="s">
        <v>566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32</v>
      </c>
      <c r="R30" s="819"/>
      <c r="S30" s="819"/>
      <c r="T30" s="819"/>
      <c r="U30" s="819"/>
      <c r="V30" s="819">
        <v>32</v>
      </c>
      <c r="W30" s="819"/>
      <c r="X30" s="819"/>
      <c r="Y30" s="819"/>
      <c r="Z30" s="819"/>
      <c r="AA30" s="819" t="s">
        <v>566</v>
      </c>
      <c r="AB30" s="819"/>
      <c r="AC30" s="819"/>
      <c r="AD30" s="819"/>
      <c r="AE30" s="820"/>
      <c r="AF30" s="821" t="s">
        <v>392</v>
      </c>
      <c r="AG30" s="822"/>
      <c r="AH30" s="822"/>
      <c r="AI30" s="822"/>
      <c r="AJ30" s="823"/>
      <c r="AK30" s="890">
        <v>22</v>
      </c>
      <c r="AL30" s="891"/>
      <c r="AM30" s="891"/>
      <c r="AN30" s="891"/>
      <c r="AO30" s="891"/>
      <c r="AP30" s="891" t="s">
        <v>566</v>
      </c>
      <c r="AQ30" s="891"/>
      <c r="AR30" s="891"/>
      <c r="AS30" s="891"/>
      <c r="AT30" s="891"/>
      <c r="AU30" s="891" t="s">
        <v>566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5830</v>
      </c>
      <c r="R31" s="819"/>
      <c r="S31" s="819"/>
      <c r="T31" s="819"/>
      <c r="U31" s="819"/>
      <c r="V31" s="819">
        <v>5618</v>
      </c>
      <c r="W31" s="819"/>
      <c r="X31" s="819"/>
      <c r="Y31" s="819"/>
      <c r="Z31" s="819"/>
      <c r="AA31" s="819">
        <v>211</v>
      </c>
      <c r="AB31" s="819"/>
      <c r="AC31" s="819"/>
      <c r="AD31" s="819"/>
      <c r="AE31" s="820"/>
      <c r="AF31" s="821">
        <v>211</v>
      </c>
      <c r="AG31" s="822"/>
      <c r="AH31" s="822"/>
      <c r="AI31" s="822"/>
      <c r="AJ31" s="823"/>
      <c r="AK31" s="890">
        <v>852</v>
      </c>
      <c r="AL31" s="891"/>
      <c r="AM31" s="891"/>
      <c r="AN31" s="891"/>
      <c r="AO31" s="891"/>
      <c r="AP31" s="891" t="s">
        <v>566</v>
      </c>
      <c r="AQ31" s="891"/>
      <c r="AR31" s="891"/>
      <c r="AS31" s="891"/>
      <c r="AT31" s="891"/>
      <c r="AU31" s="891" t="s">
        <v>566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12</v>
      </c>
      <c r="R32" s="819"/>
      <c r="S32" s="819"/>
      <c r="T32" s="819"/>
      <c r="U32" s="819"/>
      <c r="V32" s="819">
        <v>12</v>
      </c>
      <c r="W32" s="819"/>
      <c r="X32" s="819"/>
      <c r="Y32" s="819"/>
      <c r="Z32" s="819"/>
      <c r="AA32" s="819" t="s">
        <v>566</v>
      </c>
      <c r="AB32" s="819"/>
      <c r="AC32" s="819"/>
      <c r="AD32" s="819"/>
      <c r="AE32" s="820"/>
      <c r="AF32" s="821" t="s">
        <v>392</v>
      </c>
      <c r="AG32" s="822"/>
      <c r="AH32" s="822"/>
      <c r="AI32" s="822"/>
      <c r="AJ32" s="823"/>
      <c r="AK32" s="890">
        <v>1</v>
      </c>
      <c r="AL32" s="891"/>
      <c r="AM32" s="891"/>
      <c r="AN32" s="891"/>
      <c r="AO32" s="891"/>
      <c r="AP32" s="891" t="s">
        <v>566</v>
      </c>
      <c r="AQ32" s="891"/>
      <c r="AR32" s="891"/>
      <c r="AS32" s="891"/>
      <c r="AT32" s="891"/>
      <c r="AU32" s="891" t="s">
        <v>566</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1653</v>
      </c>
      <c r="R33" s="819"/>
      <c r="S33" s="819"/>
      <c r="T33" s="819"/>
      <c r="U33" s="819"/>
      <c r="V33" s="819">
        <v>1686</v>
      </c>
      <c r="W33" s="819"/>
      <c r="X33" s="819"/>
      <c r="Y33" s="819"/>
      <c r="Z33" s="819"/>
      <c r="AA33" s="819">
        <v>-34</v>
      </c>
      <c r="AB33" s="819"/>
      <c r="AC33" s="819"/>
      <c r="AD33" s="819"/>
      <c r="AE33" s="820"/>
      <c r="AF33" s="821">
        <v>1979</v>
      </c>
      <c r="AG33" s="822"/>
      <c r="AH33" s="822"/>
      <c r="AI33" s="822"/>
      <c r="AJ33" s="823"/>
      <c r="AK33" s="890">
        <v>44</v>
      </c>
      <c r="AL33" s="891"/>
      <c r="AM33" s="891"/>
      <c r="AN33" s="891"/>
      <c r="AO33" s="891"/>
      <c r="AP33" s="891">
        <v>4135</v>
      </c>
      <c r="AQ33" s="891"/>
      <c r="AR33" s="891"/>
      <c r="AS33" s="891"/>
      <c r="AT33" s="891"/>
      <c r="AU33" s="891">
        <v>79</v>
      </c>
      <c r="AV33" s="891"/>
      <c r="AW33" s="891"/>
      <c r="AX33" s="891"/>
      <c r="AY33" s="891"/>
      <c r="AZ33" s="892" t="s">
        <v>566</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13050</v>
      </c>
      <c r="R34" s="819"/>
      <c r="S34" s="819"/>
      <c r="T34" s="819"/>
      <c r="U34" s="819"/>
      <c r="V34" s="819">
        <v>12868</v>
      </c>
      <c r="W34" s="819"/>
      <c r="X34" s="819"/>
      <c r="Y34" s="819"/>
      <c r="Z34" s="819"/>
      <c r="AA34" s="819">
        <v>182</v>
      </c>
      <c r="AB34" s="819"/>
      <c r="AC34" s="819"/>
      <c r="AD34" s="819"/>
      <c r="AE34" s="820"/>
      <c r="AF34" s="821">
        <v>5221</v>
      </c>
      <c r="AG34" s="822"/>
      <c r="AH34" s="822"/>
      <c r="AI34" s="822"/>
      <c r="AJ34" s="823"/>
      <c r="AK34" s="890">
        <v>1160</v>
      </c>
      <c r="AL34" s="891"/>
      <c r="AM34" s="891"/>
      <c r="AN34" s="891"/>
      <c r="AO34" s="891"/>
      <c r="AP34" s="891">
        <v>12310</v>
      </c>
      <c r="AQ34" s="891"/>
      <c r="AR34" s="891"/>
      <c r="AS34" s="891"/>
      <c r="AT34" s="891"/>
      <c r="AU34" s="891">
        <v>4259</v>
      </c>
      <c r="AV34" s="891"/>
      <c r="AW34" s="891"/>
      <c r="AX34" s="891"/>
      <c r="AY34" s="891"/>
      <c r="AZ34" s="892" t="s">
        <v>566</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398</v>
      </c>
      <c r="C35" s="816"/>
      <c r="D35" s="816"/>
      <c r="E35" s="816"/>
      <c r="F35" s="816"/>
      <c r="G35" s="816"/>
      <c r="H35" s="816"/>
      <c r="I35" s="816"/>
      <c r="J35" s="816"/>
      <c r="K35" s="816"/>
      <c r="L35" s="816"/>
      <c r="M35" s="816"/>
      <c r="N35" s="816"/>
      <c r="O35" s="816"/>
      <c r="P35" s="817"/>
      <c r="Q35" s="818">
        <v>2101</v>
      </c>
      <c r="R35" s="819"/>
      <c r="S35" s="819"/>
      <c r="T35" s="819"/>
      <c r="U35" s="819"/>
      <c r="V35" s="819">
        <v>2052</v>
      </c>
      <c r="W35" s="819"/>
      <c r="X35" s="819"/>
      <c r="Y35" s="819"/>
      <c r="Z35" s="819"/>
      <c r="AA35" s="819">
        <v>49</v>
      </c>
      <c r="AB35" s="819"/>
      <c r="AC35" s="819"/>
      <c r="AD35" s="819"/>
      <c r="AE35" s="820"/>
      <c r="AF35" s="821">
        <v>166</v>
      </c>
      <c r="AG35" s="822"/>
      <c r="AH35" s="822"/>
      <c r="AI35" s="822"/>
      <c r="AJ35" s="823"/>
      <c r="AK35" s="890">
        <v>1144</v>
      </c>
      <c r="AL35" s="891"/>
      <c r="AM35" s="891"/>
      <c r="AN35" s="891"/>
      <c r="AO35" s="891"/>
      <c r="AP35" s="891">
        <v>20470</v>
      </c>
      <c r="AQ35" s="891"/>
      <c r="AR35" s="891"/>
      <c r="AS35" s="891"/>
      <c r="AT35" s="891"/>
      <c r="AU35" s="891">
        <v>12282</v>
      </c>
      <c r="AV35" s="891"/>
      <c r="AW35" s="891"/>
      <c r="AX35" s="891"/>
      <c r="AY35" s="891"/>
      <c r="AZ35" s="892" t="s">
        <v>566</v>
      </c>
      <c r="BA35" s="892"/>
      <c r="BB35" s="892"/>
      <c r="BC35" s="892"/>
      <c r="BD35" s="892"/>
      <c r="BE35" s="888" t="s">
        <v>396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7856</v>
      </c>
      <c r="AG63" s="902"/>
      <c r="AH63" s="902"/>
      <c r="AI63" s="902"/>
      <c r="AJ63" s="903"/>
      <c r="AK63" s="904"/>
      <c r="AL63" s="899"/>
      <c r="AM63" s="899"/>
      <c r="AN63" s="899"/>
      <c r="AO63" s="899"/>
      <c r="AP63" s="902">
        <v>36915</v>
      </c>
      <c r="AQ63" s="902"/>
      <c r="AR63" s="902"/>
      <c r="AS63" s="902"/>
      <c r="AT63" s="902"/>
      <c r="AU63" s="902">
        <v>16620</v>
      </c>
      <c r="AV63" s="902"/>
      <c r="AW63" s="902"/>
      <c r="AX63" s="902"/>
      <c r="AY63" s="902"/>
      <c r="AZ63" s="906"/>
      <c r="BA63" s="906"/>
      <c r="BB63" s="906"/>
      <c r="BC63" s="906"/>
      <c r="BD63" s="906"/>
      <c r="BE63" s="907"/>
      <c r="BF63" s="907"/>
      <c r="BG63" s="907"/>
      <c r="BH63" s="907"/>
      <c r="BI63" s="908"/>
      <c r="BJ63" s="909" t="s">
        <v>223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384</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thickBot="1" x14ac:dyDescent="0.2">
      <c r="A68" s="238">
        <v>1</v>
      </c>
      <c r="B68" s="929" t="s">
        <v>579</v>
      </c>
      <c r="C68" s="930"/>
      <c r="D68" s="930"/>
      <c r="E68" s="930"/>
      <c r="F68" s="930"/>
      <c r="G68" s="930"/>
      <c r="H68" s="930"/>
      <c r="I68" s="930"/>
      <c r="J68" s="930"/>
      <c r="K68" s="930"/>
      <c r="L68" s="930"/>
      <c r="M68" s="930"/>
      <c r="N68" s="930"/>
      <c r="O68" s="930"/>
      <c r="P68" s="931"/>
      <c r="Q68" s="932">
        <v>3525</v>
      </c>
      <c r="R68" s="926"/>
      <c r="S68" s="926"/>
      <c r="T68" s="926"/>
      <c r="U68" s="926"/>
      <c r="V68" s="926">
        <v>3490</v>
      </c>
      <c r="W68" s="926"/>
      <c r="X68" s="926"/>
      <c r="Y68" s="926"/>
      <c r="Z68" s="926"/>
      <c r="AA68" s="926">
        <v>35</v>
      </c>
      <c r="AB68" s="926"/>
      <c r="AC68" s="926"/>
      <c r="AD68" s="926"/>
      <c r="AE68" s="926"/>
      <c r="AF68" s="926">
        <v>35</v>
      </c>
      <c r="AG68" s="926"/>
      <c r="AH68" s="926"/>
      <c r="AI68" s="926"/>
      <c r="AJ68" s="926"/>
      <c r="AK68" s="926">
        <v>85</v>
      </c>
      <c r="AL68" s="926"/>
      <c r="AM68" s="926"/>
      <c r="AN68" s="926"/>
      <c r="AO68" s="926"/>
      <c r="AP68" s="926">
        <v>2390</v>
      </c>
      <c r="AQ68" s="926"/>
      <c r="AR68" s="926"/>
      <c r="AS68" s="926"/>
      <c r="AT68" s="926"/>
      <c r="AU68" s="926">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thickTop="1" x14ac:dyDescent="0.15">
      <c r="A69" s="241">
        <v>2</v>
      </c>
      <c r="B69" s="929" t="s">
        <v>580</v>
      </c>
      <c r="C69" s="930"/>
      <c r="D69" s="930"/>
      <c r="E69" s="930"/>
      <c r="F69" s="930"/>
      <c r="G69" s="930"/>
      <c r="H69" s="930"/>
      <c r="I69" s="930"/>
      <c r="J69" s="930"/>
      <c r="K69" s="930"/>
      <c r="L69" s="930"/>
      <c r="M69" s="930"/>
      <c r="N69" s="930"/>
      <c r="O69" s="930"/>
      <c r="P69" s="931"/>
      <c r="Q69" s="936">
        <v>198</v>
      </c>
      <c r="R69" s="891"/>
      <c r="S69" s="891"/>
      <c r="T69" s="891"/>
      <c r="U69" s="891"/>
      <c r="V69" s="891">
        <v>172</v>
      </c>
      <c r="W69" s="891"/>
      <c r="X69" s="891"/>
      <c r="Y69" s="891"/>
      <c r="Z69" s="891"/>
      <c r="AA69" s="891">
        <v>26</v>
      </c>
      <c r="AB69" s="891"/>
      <c r="AC69" s="891"/>
      <c r="AD69" s="891"/>
      <c r="AE69" s="891"/>
      <c r="AF69" s="891">
        <v>26</v>
      </c>
      <c r="AG69" s="891"/>
      <c r="AH69" s="891"/>
      <c r="AI69" s="891"/>
      <c r="AJ69" s="891"/>
      <c r="AK69" s="891" t="s">
        <v>584</v>
      </c>
      <c r="AL69" s="891"/>
      <c r="AM69" s="891"/>
      <c r="AN69" s="891"/>
      <c r="AO69" s="891"/>
      <c r="AP69" s="891" t="s">
        <v>585</v>
      </c>
      <c r="AQ69" s="891"/>
      <c r="AR69" s="891"/>
      <c r="AS69" s="891"/>
      <c r="AT69" s="891"/>
      <c r="AU69" s="891" t="s">
        <v>581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86</v>
      </c>
      <c r="R70" s="891"/>
      <c r="S70" s="891"/>
      <c r="T70" s="891"/>
      <c r="U70" s="891"/>
      <c r="V70" s="891">
        <v>81</v>
      </c>
      <c r="W70" s="891"/>
      <c r="X70" s="891"/>
      <c r="Y70" s="891"/>
      <c r="Z70" s="891"/>
      <c r="AA70" s="891">
        <v>6</v>
      </c>
      <c r="AB70" s="891"/>
      <c r="AC70" s="891"/>
      <c r="AD70" s="891"/>
      <c r="AE70" s="891"/>
      <c r="AF70" s="891">
        <v>6</v>
      </c>
      <c r="AG70" s="891"/>
      <c r="AH70" s="891"/>
      <c r="AI70" s="891"/>
      <c r="AJ70" s="891"/>
      <c r="AK70" s="891" t="s">
        <v>584</v>
      </c>
      <c r="AL70" s="891"/>
      <c r="AM70" s="891"/>
      <c r="AN70" s="891"/>
      <c r="AO70" s="891"/>
      <c r="AP70" s="891" t="s">
        <v>585</v>
      </c>
      <c r="AQ70" s="891"/>
      <c r="AR70" s="891"/>
      <c r="AS70" s="891"/>
      <c r="AT70" s="891"/>
      <c r="AU70" s="891" t="s">
        <v>581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587</v>
      </c>
      <c r="C71" s="934"/>
      <c r="D71" s="934"/>
      <c r="E71" s="934"/>
      <c r="F71" s="934"/>
      <c r="G71" s="934"/>
      <c r="H71" s="934"/>
      <c r="I71" s="934"/>
      <c r="J71" s="934"/>
      <c r="K71" s="934"/>
      <c r="L71" s="934"/>
      <c r="M71" s="934"/>
      <c r="N71" s="934"/>
      <c r="O71" s="934"/>
      <c r="P71" s="935"/>
      <c r="Q71" s="936">
        <v>192</v>
      </c>
      <c r="R71" s="891"/>
      <c r="S71" s="891"/>
      <c r="T71" s="891"/>
      <c r="U71" s="891"/>
      <c r="V71" s="891">
        <v>140</v>
      </c>
      <c r="W71" s="891"/>
      <c r="X71" s="891"/>
      <c r="Y71" s="891"/>
      <c r="Z71" s="891"/>
      <c r="AA71" s="891">
        <v>52</v>
      </c>
      <c r="AB71" s="891"/>
      <c r="AC71" s="891"/>
      <c r="AD71" s="891"/>
      <c r="AE71" s="891"/>
      <c r="AF71" s="891">
        <v>52</v>
      </c>
      <c r="AG71" s="891"/>
      <c r="AH71" s="891"/>
      <c r="AI71" s="891"/>
      <c r="AJ71" s="891"/>
      <c r="AK71" s="891" t="s">
        <v>584</v>
      </c>
      <c r="AL71" s="891"/>
      <c r="AM71" s="891"/>
      <c r="AN71" s="891"/>
      <c r="AO71" s="891"/>
      <c r="AP71" s="891" t="s">
        <v>585</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588</v>
      </c>
      <c r="C72" s="934"/>
      <c r="D72" s="934"/>
      <c r="E72" s="934"/>
      <c r="F72" s="934"/>
      <c r="G72" s="934"/>
      <c r="H72" s="934"/>
      <c r="I72" s="934"/>
      <c r="J72" s="934"/>
      <c r="K72" s="934"/>
      <c r="L72" s="934"/>
      <c r="M72" s="934"/>
      <c r="N72" s="934"/>
      <c r="O72" s="934"/>
      <c r="P72" s="935"/>
      <c r="Q72" s="936">
        <v>160998</v>
      </c>
      <c r="R72" s="891"/>
      <c r="S72" s="891"/>
      <c r="T72" s="891"/>
      <c r="U72" s="891"/>
      <c r="V72" s="891">
        <v>154775</v>
      </c>
      <c r="W72" s="891"/>
      <c r="X72" s="891"/>
      <c r="Y72" s="891"/>
      <c r="Z72" s="891"/>
      <c r="AA72" s="891">
        <v>6223</v>
      </c>
      <c r="AB72" s="891"/>
      <c r="AC72" s="891"/>
      <c r="AD72" s="891"/>
      <c r="AE72" s="891"/>
      <c r="AF72" s="891">
        <v>6223</v>
      </c>
      <c r="AG72" s="891"/>
      <c r="AH72" s="891"/>
      <c r="AI72" s="891"/>
      <c r="AJ72" s="891"/>
      <c r="AK72" s="891" t="s">
        <v>584</v>
      </c>
      <c r="AL72" s="891"/>
      <c r="AM72" s="891"/>
      <c r="AN72" s="891"/>
      <c r="AO72" s="891"/>
      <c r="AP72" s="891" t="s">
        <v>585</v>
      </c>
      <c r="AQ72" s="891"/>
      <c r="AR72" s="891"/>
      <c r="AS72" s="891"/>
      <c r="AT72" s="891"/>
      <c r="AU72" s="891" t="s">
        <v>581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568</v>
      </c>
      <c r="C73" s="934"/>
      <c r="D73" s="934"/>
      <c r="E73" s="934"/>
      <c r="F73" s="934"/>
      <c r="G73" s="934"/>
      <c r="H73" s="934"/>
      <c r="I73" s="934"/>
      <c r="J73" s="934"/>
      <c r="K73" s="934"/>
      <c r="L73" s="934"/>
      <c r="M73" s="934"/>
      <c r="N73" s="934"/>
      <c r="O73" s="934"/>
      <c r="P73" s="935"/>
      <c r="Q73" s="936" t="s">
        <v>581</v>
      </c>
      <c r="R73" s="891"/>
      <c r="S73" s="891"/>
      <c r="T73" s="891"/>
      <c r="U73" s="891"/>
      <c r="V73" s="891" t="s">
        <v>581</v>
      </c>
      <c r="W73" s="891"/>
      <c r="X73" s="891"/>
      <c r="Y73" s="891"/>
      <c r="Z73" s="891"/>
      <c r="AA73" s="891" t="s">
        <v>581</v>
      </c>
      <c r="AB73" s="891"/>
      <c r="AC73" s="891"/>
      <c r="AD73" s="891"/>
      <c r="AE73" s="891"/>
      <c r="AF73" s="891" t="s">
        <v>581</v>
      </c>
      <c r="AG73" s="891"/>
      <c r="AH73" s="891"/>
      <c r="AI73" s="891"/>
      <c r="AJ73" s="891"/>
      <c r="AK73" s="891" t="s">
        <v>581</v>
      </c>
      <c r="AL73" s="891"/>
      <c r="AM73" s="891"/>
      <c r="AN73" s="891"/>
      <c r="AO73" s="891"/>
      <c r="AP73" s="891" t="s">
        <v>582</v>
      </c>
      <c r="AQ73" s="891"/>
      <c r="AR73" s="891"/>
      <c r="AS73" s="891"/>
      <c r="AT73" s="891"/>
      <c r="AU73" s="891" t="s">
        <v>583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6342</v>
      </c>
      <c r="AG88" s="902"/>
      <c r="AH88" s="902"/>
      <c r="AI88" s="902"/>
      <c r="AJ88" s="902"/>
      <c r="AK88" s="899"/>
      <c r="AL88" s="899"/>
      <c r="AM88" s="899"/>
      <c r="AN88" s="899"/>
      <c r="AO88" s="899"/>
      <c r="AP88" s="902">
        <v>2390</v>
      </c>
      <c r="AQ88" s="902"/>
      <c r="AR88" s="902"/>
      <c r="AS88" s="902"/>
      <c r="AT88" s="902"/>
      <c r="AU88" s="902">
        <v>572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184</v>
      </c>
      <c r="CS102" s="910"/>
      <c r="CT102" s="910"/>
      <c r="CU102" s="910"/>
      <c r="CV102" s="953"/>
      <c r="CW102" s="952">
        <v>3</v>
      </c>
      <c r="CX102" s="910"/>
      <c r="CY102" s="910"/>
      <c r="CZ102" s="910"/>
      <c r="DA102" s="953"/>
      <c r="DB102" s="952" t="s">
        <v>589</v>
      </c>
      <c r="DC102" s="910"/>
      <c r="DD102" s="910"/>
      <c r="DE102" s="910"/>
      <c r="DF102" s="953"/>
      <c r="DG102" s="952" t="s">
        <v>581</v>
      </c>
      <c r="DH102" s="910"/>
      <c r="DI102" s="910"/>
      <c r="DJ102" s="910"/>
      <c r="DK102" s="953"/>
      <c r="DL102" s="952" t="s">
        <v>581</v>
      </c>
      <c r="DM102" s="910"/>
      <c r="DN102" s="910"/>
      <c r="DO102" s="910"/>
      <c r="DP102" s="953"/>
      <c r="DQ102" s="952" t="s">
        <v>589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294</v>
      </c>
      <c r="AG109" s="955"/>
      <c r="AH109" s="955"/>
      <c r="AI109" s="955"/>
      <c r="AJ109" s="956"/>
      <c r="AK109" s="954" t="s">
        <v>293</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294</v>
      </c>
      <c r="BW109" s="955"/>
      <c r="BX109" s="955"/>
      <c r="BY109" s="955"/>
      <c r="BZ109" s="956"/>
      <c r="CA109" s="954" t="s">
        <v>293</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294</v>
      </c>
      <c r="DM109" s="955"/>
      <c r="DN109" s="955"/>
      <c r="DO109" s="955"/>
      <c r="DP109" s="956"/>
      <c r="DQ109" s="954" t="s">
        <v>293</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2018154</v>
      </c>
      <c r="AB110" s="962"/>
      <c r="AC110" s="962"/>
      <c r="AD110" s="962"/>
      <c r="AE110" s="963"/>
      <c r="AF110" s="964">
        <v>2165243</v>
      </c>
      <c r="AG110" s="962"/>
      <c r="AH110" s="962"/>
      <c r="AI110" s="962"/>
      <c r="AJ110" s="963"/>
      <c r="AK110" s="964">
        <v>2405745</v>
      </c>
      <c r="AL110" s="962"/>
      <c r="AM110" s="962"/>
      <c r="AN110" s="962"/>
      <c r="AO110" s="963"/>
      <c r="AP110" s="965">
        <v>16</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27913387</v>
      </c>
      <c r="BR110" s="997"/>
      <c r="BS110" s="997"/>
      <c r="BT110" s="997"/>
      <c r="BU110" s="997"/>
      <c r="BV110" s="997">
        <v>27866208</v>
      </c>
      <c r="BW110" s="997"/>
      <c r="BX110" s="997"/>
      <c r="BY110" s="997"/>
      <c r="BZ110" s="997"/>
      <c r="CA110" s="997">
        <v>27681834</v>
      </c>
      <c r="CB110" s="997"/>
      <c r="CC110" s="997"/>
      <c r="CD110" s="997"/>
      <c r="CE110" s="997"/>
      <c r="CF110" s="1011">
        <v>184.1</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425</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223</v>
      </c>
      <c r="AB111" s="1004"/>
      <c r="AC111" s="1004"/>
      <c r="AD111" s="1004"/>
      <c r="AE111" s="1005"/>
      <c r="AF111" s="1006" t="s">
        <v>223</v>
      </c>
      <c r="AG111" s="1004"/>
      <c r="AH111" s="1004"/>
      <c r="AI111" s="1004"/>
      <c r="AJ111" s="1005"/>
      <c r="AK111" s="1006" t="s">
        <v>223</v>
      </c>
      <c r="AL111" s="1004"/>
      <c r="AM111" s="1004"/>
      <c r="AN111" s="1004"/>
      <c r="AO111" s="1005"/>
      <c r="AP111" s="1007" t="s">
        <v>392</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392</v>
      </c>
      <c r="BW111" s="990"/>
      <c r="BX111" s="990"/>
      <c r="BY111" s="990"/>
      <c r="BZ111" s="990"/>
      <c r="CA111" s="990" t="s">
        <v>392</v>
      </c>
      <c r="CB111" s="990"/>
      <c r="CC111" s="990"/>
      <c r="CD111" s="990"/>
      <c r="CE111" s="990"/>
      <c r="CF111" s="984" t="s">
        <v>392</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392</v>
      </c>
      <c r="DH111" s="990"/>
      <c r="DI111" s="990"/>
      <c r="DJ111" s="990"/>
      <c r="DK111" s="990"/>
      <c r="DL111" s="990" t="s">
        <v>223</v>
      </c>
      <c r="DM111" s="990"/>
      <c r="DN111" s="990"/>
      <c r="DO111" s="990"/>
      <c r="DP111" s="990"/>
      <c r="DQ111" s="990" t="s">
        <v>428</v>
      </c>
      <c r="DR111" s="990"/>
      <c r="DS111" s="990"/>
      <c r="DT111" s="990"/>
      <c r="DU111" s="990"/>
      <c r="DV111" s="991" t="s">
        <v>223</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223</v>
      </c>
      <c r="AB112" s="1029"/>
      <c r="AC112" s="1029"/>
      <c r="AD112" s="1029"/>
      <c r="AE112" s="1030"/>
      <c r="AF112" s="1031" t="s">
        <v>223</v>
      </c>
      <c r="AG112" s="1029"/>
      <c r="AH112" s="1029"/>
      <c r="AI112" s="1029"/>
      <c r="AJ112" s="1030"/>
      <c r="AK112" s="1031" t="s">
        <v>223</v>
      </c>
      <c r="AL112" s="1029"/>
      <c r="AM112" s="1029"/>
      <c r="AN112" s="1029"/>
      <c r="AO112" s="1030"/>
      <c r="AP112" s="1032" t="s">
        <v>392</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21686731</v>
      </c>
      <c r="BR112" s="990"/>
      <c r="BS112" s="990"/>
      <c r="BT112" s="990"/>
      <c r="BU112" s="990"/>
      <c r="BV112" s="990">
        <v>20036914</v>
      </c>
      <c r="BW112" s="990"/>
      <c r="BX112" s="990"/>
      <c r="BY112" s="990"/>
      <c r="BZ112" s="990"/>
      <c r="CA112" s="990">
        <v>16620009</v>
      </c>
      <c r="CB112" s="990"/>
      <c r="CC112" s="990"/>
      <c r="CD112" s="990"/>
      <c r="CE112" s="990"/>
      <c r="CF112" s="984">
        <v>110.5</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392</v>
      </c>
      <c r="DH112" s="990"/>
      <c r="DI112" s="990"/>
      <c r="DJ112" s="990"/>
      <c r="DK112" s="990"/>
      <c r="DL112" s="990" t="s">
        <v>223</v>
      </c>
      <c r="DM112" s="990"/>
      <c r="DN112" s="990"/>
      <c r="DO112" s="990"/>
      <c r="DP112" s="990"/>
      <c r="DQ112" s="990" t="s">
        <v>223</v>
      </c>
      <c r="DR112" s="990"/>
      <c r="DS112" s="990"/>
      <c r="DT112" s="990"/>
      <c r="DU112" s="990"/>
      <c r="DV112" s="991" t="s">
        <v>223</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1489823</v>
      </c>
      <c r="AB113" s="1004"/>
      <c r="AC113" s="1004"/>
      <c r="AD113" s="1004"/>
      <c r="AE113" s="1005"/>
      <c r="AF113" s="1006">
        <v>1458592</v>
      </c>
      <c r="AG113" s="1004"/>
      <c r="AH113" s="1004"/>
      <c r="AI113" s="1004"/>
      <c r="AJ113" s="1005"/>
      <c r="AK113" s="1006">
        <v>1117094</v>
      </c>
      <c r="AL113" s="1004"/>
      <c r="AM113" s="1004"/>
      <c r="AN113" s="1004"/>
      <c r="AO113" s="1005"/>
      <c r="AP113" s="1007">
        <v>7.4</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863386</v>
      </c>
      <c r="BR113" s="990"/>
      <c r="BS113" s="990"/>
      <c r="BT113" s="990"/>
      <c r="BU113" s="990"/>
      <c r="BV113" s="990">
        <v>592291</v>
      </c>
      <c r="BW113" s="990"/>
      <c r="BX113" s="990"/>
      <c r="BY113" s="990"/>
      <c r="BZ113" s="990"/>
      <c r="CA113" s="990">
        <v>571706</v>
      </c>
      <c r="CB113" s="990"/>
      <c r="CC113" s="990"/>
      <c r="CD113" s="990"/>
      <c r="CE113" s="990"/>
      <c r="CF113" s="984">
        <v>3.8</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223</v>
      </c>
      <c r="DH113" s="1029"/>
      <c r="DI113" s="1029"/>
      <c r="DJ113" s="1029"/>
      <c r="DK113" s="1030"/>
      <c r="DL113" s="1031" t="s">
        <v>223</v>
      </c>
      <c r="DM113" s="1029"/>
      <c r="DN113" s="1029"/>
      <c r="DO113" s="1029"/>
      <c r="DP113" s="1030"/>
      <c r="DQ113" s="1031" t="s">
        <v>223</v>
      </c>
      <c r="DR113" s="1029"/>
      <c r="DS113" s="1029"/>
      <c r="DT113" s="1029"/>
      <c r="DU113" s="1030"/>
      <c r="DV113" s="1032" t="s">
        <v>223</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111480</v>
      </c>
      <c r="AB114" s="1029"/>
      <c r="AC114" s="1029"/>
      <c r="AD114" s="1029"/>
      <c r="AE114" s="1030"/>
      <c r="AF114" s="1031">
        <v>109037</v>
      </c>
      <c r="AG114" s="1029"/>
      <c r="AH114" s="1029"/>
      <c r="AI114" s="1029"/>
      <c r="AJ114" s="1030"/>
      <c r="AK114" s="1031">
        <v>78612</v>
      </c>
      <c r="AL114" s="1029"/>
      <c r="AM114" s="1029"/>
      <c r="AN114" s="1029"/>
      <c r="AO114" s="1030"/>
      <c r="AP114" s="1032">
        <v>0.5</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4173181</v>
      </c>
      <c r="BR114" s="990"/>
      <c r="BS114" s="990"/>
      <c r="BT114" s="990"/>
      <c r="BU114" s="990"/>
      <c r="BV114" s="990">
        <v>4088158</v>
      </c>
      <c r="BW114" s="990"/>
      <c r="BX114" s="990"/>
      <c r="BY114" s="990"/>
      <c r="BZ114" s="990"/>
      <c r="CA114" s="990">
        <v>3921648</v>
      </c>
      <c r="CB114" s="990"/>
      <c r="CC114" s="990"/>
      <c r="CD114" s="990"/>
      <c r="CE114" s="990"/>
      <c r="CF114" s="984">
        <v>26.1</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223</v>
      </c>
      <c r="DH114" s="1029"/>
      <c r="DI114" s="1029"/>
      <c r="DJ114" s="1029"/>
      <c r="DK114" s="1030"/>
      <c r="DL114" s="1031" t="s">
        <v>392</v>
      </c>
      <c r="DM114" s="1029"/>
      <c r="DN114" s="1029"/>
      <c r="DO114" s="1029"/>
      <c r="DP114" s="1030"/>
      <c r="DQ114" s="1031" t="s">
        <v>392</v>
      </c>
      <c r="DR114" s="1029"/>
      <c r="DS114" s="1029"/>
      <c r="DT114" s="1029"/>
      <c r="DU114" s="1030"/>
      <c r="DV114" s="1032" t="s">
        <v>392</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392</v>
      </c>
      <c r="AB115" s="1004"/>
      <c r="AC115" s="1004"/>
      <c r="AD115" s="1004"/>
      <c r="AE115" s="1005"/>
      <c r="AF115" s="1006" t="s">
        <v>392</v>
      </c>
      <c r="AG115" s="1004"/>
      <c r="AH115" s="1004"/>
      <c r="AI115" s="1004"/>
      <c r="AJ115" s="1005"/>
      <c r="AK115" s="1006" t="s">
        <v>223</v>
      </c>
      <c r="AL115" s="1004"/>
      <c r="AM115" s="1004"/>
      <c r="AN115" s="1004"/>
      <c r="AO115" s="1005"/>
      <c r="AP115" s="1007" t="s">
        <v>392</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223</v>
      </c>
      <c r="BR115" s="990"/>
      <c r="BS115" s="990"/>
      <c r="BT115" s="990"/>
      <c r="BU115" s="990"/>
      <c r="BV115" s="990" t="s">
        <v>223</v>
      </c>
      <c r="BW115" s="990"/>
      <c r="BX115" s="990"/>
      <c r="BY115" s="990"/>
      <c r="BZ115" s="990"/>
      <c r="CA115" s="990" t="s">
        <v>392</v>
      </c>
      <c r="CB115" s="990"/>
      <c r="CC115" s="990"/>
      <c r="CD115" s="990"/>
      <c r="CE115" s="990"/>
      <c r="CF115" s="984" t="s">
        <v>392</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223</v>
      </c>
      <c r="DH115" s="1029"/>
      <c r="DI115" s="1029"/>
      <c r="DJ115" s="1029"/>
      <c r="DK115" s="1030"/>
      <c r="DL115" s="1031" t="s">
        <v>223</v>
      </c>
      <c r="DM115" s="1029"/>
      <c r="DN115" s="1029"/>
      <c r="DO115" s="1029"/>
      <c r="DP115" s="1030"/>
      <c r="DQ115" s="1031" t="s">
        <v>223</v>
      </c>
      <c r="DR115" s="1029"/>
      <c r="DS115" s="1029"/>
      <c r="DT115" s="1029"/>
      <c r="DU115" s="1030"/>
      <c r="DV115" s="1032" t="s">
        <v>428</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223</v>
      </c>
      <c r="AB116" s="1029"/>
      <c r="AC116" s="1029"/>
      <c r="AD116" s="1029"/>
      <c r="AE116" s="1030"/>
      <c r="AF116" s="1031" t="s">
        <v>392</v>
      </c>
      <c r="AG116" s="1029"/>
      <c r="AH116" s="1029"/>
      <c r="AI116" s="1029"/>
      <c r="AJ116" s="1030"/>
      <c r="AK116" s="1031" t="s">
        <v>392</v>
      </c>
      <c r="AL116" s="1029"/>
      <c r="AM116" s="1029"/>
      <c r="AN116" s="1029"/>
      <c r="AO116" s="1030"/>
      <c r="AP116" s="1032" t="s">
        <v>392</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392</v>
      </c>
      <c r="BR116" s="990"/>
      <c r="BS116" s="990"/>
      <c r="BT116" s="990"/>
      <c r="BU116" s="990"/>
      <c r="BV116" s="990" t="s">
        <v>223</v>
      </c>
      <c r="BW116" s="990"/>
      <c r="BX116" s="990"/>
      <c r="BY116" s="990"/>
      <c r="BZ116" s="990"/>
      <c r="CA116" s="990" t="s">
        <v>223</v>
      </c>
      <c r="CB116" s="990"/>
      <c r="CC116" s="990"/>
      <c r="CD116" s="990"/>
      <c r="CE116" s="990"/>
      <c r="CF116" s="984" t="s">
        <v>223</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223</v>
      </c>
      <c r="DH116" s="1029"/>
      <c r="DI116" s="1029"/>
      <c r="DJ116" s="1029"/>
      <c r="DK116" s="1030"/>
      <c r="DL116" s="1031" t="s">
        <v>223</v>
      </c>
      <c r="DM116" s="1029"/>
      <c r="DN116" s="1029"/>
      <c r="DO116" s="1029"/>
      <c r="DP116" s="1030"/>
      <c r="DQ116" s="1031" t="s">
        <v>392</v>
      </c>
      <c r="DR116" s="1029"/>
      <c r="DS116" s="1029"/>
      <c r="DT116" s="1029"/>
      <c r="DU116" s="1030"/>
      <c r="DV116" s="1032" t="s">
        <v>392</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3619457</v>
      </c>
      <c r="AB117" s="1047"/>
      <c r="AC117" s="1047"/>
      <c r="AD117" s="1047"/>
      <c r="AE117" s="1048"/>
      <c r="AF117" s="1049">
        <v>3732872</v>
      </c>
      <c r="AG117" s="1047"/>
      <c r="AH117" s="1047"/>
      <c r="AI117" s="1047"/>
      <c r="AJ117" s="1048"/>
      <c r="AK117" s="1049">
        <v>3601451</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223</v>
      </c>
      <c r="BR117" s="990"/>
      <c r="BS117" s="990"/>
      <c r="BT117" s="990"/>
      <c r="BU117" s="990"/>
      <c r="BV117" s="990" t="s">
        <v>392</v>
      </c>
      <c r="BW117" s="990"/>
      <c r="BX117" s="990"/>
      <c r="BY117" s="990"/>
      <c r="BZ117" s="990"/>
      <c r="CA117" s="990" t="s">
        <v>392</v>
      </c>
      <c r="CB117" s="990"/>
      <c r="CC117" s="990"/>
      <c r="CD117" s="990"/>
      <c r="CE117" s="990"/>
      <c r="CF117" s="984" t="s">
        <v>392</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223</v>
      </c>
      <c r="DH117" s="1029"/>
      <c r="DI117" s="1029"/>
      <c r="DJ117" s="1029"/>
      <c r="DK117" s="1030"/>
      <c r="DL117" s="1031" t="s">
        <v>449</v>
      </c>
      <c r="DM117" s="1029"/>
      <c r="DN117" s="1029"/>
      <c r="DO117" s="1029"/>
      <c r="DP117" s="1030"/>
      <c r="DQ117" s="1031" t="s">
        <v>223</v>
      </c>
      <c r="DR117" s="1029"/>
      <c r="DS117" s="1029"/>
      <c r="DT117" s="1029"/>
      <c r="DU117" s="1030"/>
      <c r="DV117" s="1032" t="s">
        <v>223</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294</v>
      </c>
      <c r="AG118" s="955"/>
      <c r="AH118" s="955"/>
      <c r="AI118" s="955"/>
      <c r="AJ118" s="956"/>
      <c r="AK118" s="954" t="s">
        <v>293</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392</v>
      </c>
      <c r="BR118" s="1068"/>
      <c r="BS118" s="1068"/>
      <c r="BT118" s="1068"/>
      <c r="BU118" s="1068"/>
      <c r="BV118" s="1068" t="s">
        <v>223</v>
      </c>
      <c r="BW118" s="1068"/>
      <c r="BX118" s="1068"/>
      <c r="BY118" s="1068"/>
      <c r="BZ118" s="1068"/>
      <c r="CA118" s="1068" t="s">
        <v>223</v>
      </c>
      <c r="CB118" s="1068"/>
      <c r="CC118" s="1068"/>
      <c r="CD118" s="1068"/>
      <c r="CE118" s="1068"/>
      <c r="CF118" s="984" t="s">
        <v>223</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392</v>
      </c>
      <c r="DH118" s="1029"/>
      <c r="DI118" s="1029"/>
      <c r="DJ118" s="1029"/>
      <c r="DK118" s="1030"/>
      <c r="DL118" s="1031" t="s">
        <v>223</v>
      </c>
      <c r="DM118" s="1029"/>
      <c r="DN118" s="1029"/>
      <c r="DO118" s="1029"/>
      <c r="DP118" s="1030"/>
      <c r="DQ118" s="1031" t="s">
        <v>428</v>
      </c>
      <c r="DR118" s="1029"/>
      <c r="DS118" s="1029"/>
      <c r="DT118" s="1029"/>
      <c r="DU118" s="1030"/>
      <c r="DV118" s="1032" t="s">
        <v>392</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392</v>
      </c>
      <c r="AB119" s="962"/>
      <c r="AC119" s="962"/>
      <c r="AD119" s="962"/>
      <c r="AE119" s="963"/>
      <c r="AF119" s="964" t="s">
        <v>392</v>
      </c>
      <c r="AG119" s="962"/>
      <c r="AH119" s="962"/>
      <c r="AI119" s="962"/>
      <c r="AJ119" s="963"/>
      <c r="AK119" s="964" t="s">
        <v>223</v>
      </c>
      <c r="AL119" s="962"/>
      <c r="AM119" s="962"/>
      <c r="AN119" s="962"/>
      <c r="AO119" s="963"/>
      <c r="AP119" s="965" t="s">
        <v>223</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452</v>
      </c>
      <c r="BP119" s="1076"/>
      <c r="BQ119" s="1067">
        <v>54636685</v>
      </c>
      <c r="BR119" s="1068"/>
      <c r="BS119" s="1068"/>
      <c r="BT119" s="1068"/>
      <c r="BU119" s="1068"/>
      <c r="BV119" s="1068">
        <v>52583571</v>
      </c>
      <c r="BW119" s="1068"/>
      <c r="BX119" s="1068"/>
      <c r="BY119" s="1068"/>
      <c r="BZ119" s="1068"/>
      <c r="CA119" s="1068">
        <v>48795197</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223</v>
      </c>
      <c r="DH119" s="1054"/>
      <c r="DI119" s="1054"/>
      <c r="DJ119" s="1054"/>
      <c r="DK119" s="1055"/>
      <c r="DL119" s="1053" t="s">
        <v>392</v>
      </c>
      <c r="DM119" s="1054"/>
      <c r="DN119" s="1054"/>
      <c r="DO119" s="1054"/>
      <c r="DP119" s="1055"/>
      <c r="DQ119" s="1053" t="s">
        <v>392</v>
      </c>
      <c r="DR119" s="1054"/>
      <c r="DS119" s="1054"/>
      <c r="DT119" s="1054"/>
      <c r="DU119" s="1055"/>
      <c r="DV119" s="1056" t="s">
        <v>428</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223</v>
      </c>
      <c r="AB120" s="1029"/>
      <c r="AC120" s="1029"/>
      <c r="AD120" s="1029"/>
      <c r="AE120" s="1030"/>
      <c r="AF120" s="1031" t="s">
        <v>428</v>
      </c>
      <c r="AG120" s="1029"/>
      <c r="AH120" s="1029"/>
      <c r="AI120" s="1029"/>
      <c r="AJ120" s="1030"/>
      <c r="AK120" s="1031" t="s">
        <v>392</v>
      </c>
      <c r="AL120" s="1029"/>
      <c r="AM120" s="1029"/>
      <c r="AN120" s="1029"/>
      <c r="AO120" s="1030"/>
      <c r="AP120" s="1032" t="s">
        <v>392</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14865371</v>
      </c>
      <c r="BR120" s="997"/>
      <c r="BS120" s="997"/>
      <c r="BT120" s="997"/>
      <c r="BU120" s="997"/>
      <c r="BV120" s="997">
        <v>15497058</v>
      </c>
      <c r="BW120" s="997"/>
      <c r="BX120" s="997"/>
      <c r="BY120" s="997"/>
      <c r="BZ120" s="997"/>
      <c r="CA120" s="997">
        <v>16060410</v>
      </c>
      <c r="CB120" s="997"/>
      <c r="CC120" s="997"/>
      <c r="CD120" s="997"/>
      <c r="CE120" s="997"/>
      <c r="CF120" s="1011">
        <v>106.8</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t="s">
        <v>458</v>
      </c>
      <c r="DH120" s="997"/>
      <c r="DI120" s="997"/>
      <c r="DJ120" s="997"/>
      <c r="DK120" s="997"/>
      <c r="DL120" s="997" t="s">
        <v>392</v>
      </c>
      <c r="DM120" s="997"/>
      <c r="DN120" s="997"/>
      <c r="DO120" s="997"/>
      <c r="DP120" s="997"/>
      <c r="DQ120" s="997">
        <v>12282102</v>
      </c>
      <c r="DR120" s="997"/>
      <c r="DS120" s="997"/>
      <c r="DT120" s="997"/>
      <c r="DU120" s="997"/>
      <c r="DV120" s="998">
        <v>81.7</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392</v>
      </c>
      <c r="AB121" s="1029"/>
      <c r="AC121" s="1029"/>
      <c r="AD121" s="1029"/>
      <c r="AE121" s="1030"/>
      <c r="AF121" s="1031" t="s">
        <v>449</v>
      </c>
      <c r="AG121" s="1029"/>
      <c r="AH121" s="1029"/>
      <c r="AI121" s="1029"/>
      <c r="AJ121" s="1030"/>
      <c r="AK121" s="1031" t="s">
        <v>223</v>
      </c>
      <c r="AL121" s="1029"/>
      <c r="AM121" s="1029"/>
      <c r="AN121" s="1029"/>
      <c r="AO121" s="1030"/>
      <c r="AP121" s="1032" t="s">
        <v>392</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6224936</v>
      </c>
      <c r="BR121" s="990"/>
      <c r="BS121" s="990"/>
      <c r="BT121" s="990"/>
      <c r="BU121" s="990"/>
      <c r="BV121" s="990">
        <v>5793234</v>
      </c>
      <c r="BW121" s="990"/>
      <c r="BX121" s="990"/>
      <c r="BY121" s="990"/>
      <c r="BZ121" s="990"/>
      <c r="CA121" s="990">
        <v>4981420</v>
      </c>
      <c r="CB121" s="990"/>
      <c r="CC121" s="990"/>
      <c r="CD121" s="990"/>
      <c r="CE121" s="990"/>
      <c r="CF121" s="984">
        <v>33.1</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5702859</v>
      </c>
      <c r="DH121" s="990"/>
      <c r="DI121" s="990"/>
      <c r="DJ121" s="990"/>
      <c r="DK121" s="990"/>
      <c r="DL121" s="990">
        <v>5041349</v>
      </c>
      <c r="DM121" s="990"/>
      <c r="DN121" s="990"/>
      <c r="DO121" s="990"/>
      <c r="DP121" s="990"/>
      <c r="DQ121" s="990">
        <v>4259345</v>
      </c>
      <c r="DR121" s="990"/>
      <c r="DS121" s="990"/>
      <c r="DT121" s="990"/>
      <c r="DU121" s="990"/>
      <c r="DV121" s="991">
        <v>28.3</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223</v>
      </c>
      <c r="AB122" s="1029"/>
      <c r="AC122" s="1029"/>
      <c r="AD122" s="1029"/>
      <c r="AE122" s="1030"/>
      <c r="AF122" s="1031" t="s">
        <v>392</v>
      </c>
      <c r="AG122" s="1029"/>
      <c r="AH122" s="1029"/>
      <c r="AI122" s="1029"/>
      <c r="AJ122" s="1030"/>
      <c r="AK122" s="1031" t="s">
        <v>223</v>
      </c>
      <c r="AL122" s="1029"/>
      <c r="AM122" s="1029"/>
      <c r="AN122" s="1029"/>
      <c r="AO122" s="1030"/>
      <c r="AP122" s="1032" t="s">
        <v>223</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38581911</v>
      </c>
      <c r="BR122" s="1068"/>
      <c r="BS122" s="1068"/>
      <c r="BT122" s="1068"/>
      <c r="BU122" s="1068"/>
      <c r="BV122" s="1068">
        <v>38149177</v>
      </c>
      <c r="BW122" s="1068"/>
      <c r="BX122" s="1068"/>
      <c r="BY122" s="1068"/>
      <c r="BZ122" s="1068"/>
      <c r="CA122" s="1068">
        <v>37740867</v>
      </c>
      <c r="CB122" s="1068"/>
      <c r="CC122" s="1068"/>
      <c r="CD122" s="1068"/>
      <c r="CE122" s="1068"/>
      <c r="CF122" s="1088">
        <v>251</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v>300384</v>
      </c>
      <c r="DH122" s="990"/>
      <c r="DI122" s="990"/>
      <c r="DJ122" s="990"/>
      <c r="DK122" s="990"/>
      <c r="DL122" s="990">
        <v>90709</v>
      </c>
      <c r="DM122" s="990"/>
      <c r="DN122" s="990"/>
      <c r="DO122" s="990"/>
      <c r="DP122" s="990"/>
      <c r="DQ122" s="990">
        <v>78562</v>
      </c>
      <c r="DR122" s="990"/>
      <c r="DS122" s="990"/>
      <c r="DT122" s="990"/>
      <c r="DU122" s="990"/>
      <c r="DV122" s="991">
        <v>0.5</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392</v>
      </c>
      <c r="AB123" s="1029"/>
      <c r="AC123" s="1029"/>
      <c r="AD123" s="1029"/>
      <c r="AE123" s="1030"/>
      <c r="AF123" s="1031" t="s">
        <v>223</v>
      </c>
      <c r="AG123" s="1029"/>
      <c r="AH123" s="1029"/>
      <c r="AI123" s="1029"/>
      <c r="AJ123" s="1030"/>
      <c r="AK123" s="1031" t="s">
        <v>449</v>
      </c>
      <c r="AL123" s="1029"/>
      <c r="AM123" s="1029"/>
      <c r="AN123" s="1029"/>
      <c r="AO123" s="1030"/>
      <c r="AP123" s="1032" t="s">
        <v>223</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463</v>
      </c>
      <c r="BP123" s="1076"/>
      <c r="BQ123" s="1135">
        <v>59672218</v>
      </c>
      <c r="BR123" s="1136"/>
      <c r="BS123" s="1136"/>
      <c r="BT123" s="1136"/>
      <c r="BU123" s="1136"/>
      <c r="BV123" s="1136">
        <v>59439469</v>
      </c>
      <c r="BW123" s="1136"/>
      <c r="BX123" s="1136"/>
      <c r="BY123" s="1136"/>
      <c r="BZ123" s="1136"/>
      <c r="CA123" s="1136">
        <v>58782697</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223</v>
      </c>
      <c r="DH123" s="1029"/>
      <c r="DI123" s="1029"/>
      <c r="DJ123" s="1029"/>
      <c r="DK123" s="1030"/>
      <c r="DL123" s="1031" t="s">
        <v>223</v>
      </c>
      <c r="DM123" s="1029"/>
      <c r="DN123" s="1029"/>
      <c r="DO123" s="1029"/>
      <c r="DP123" s="1030"/>
      <c r="DQ123" s="1031" t="s">
        <v>392</v>
      </c>
      <c r="DR123" s="1029"/>
      <c r="DS123" s="1029"/>
      <c r="DT123" s="1029"/>
      <c r="DU123" s="1030"/>
      <c r="DV123" s="1032" t="s">
        <v>449</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392</v>
      </c>
      <c r="AB124" s="1029"/>
      <c r="AC124" s="1029"/>
      <c r="AD124" s="1029"/>
      <c r="AE124" s="1030"/>
      <c r="AF124" s="1031" t="s">
        <v>223</v>
      </c>
      <c r="AG124" s="1029"/>
      <c r="AH124" s="1029"/>
      <c r="AI124" s="1029"/>
      <c r="AJ124" s="1030"/>
      <c r="AK124" s="1031" t="s">
        <v>392</v>
      </c>
      <c r="AL124" s="1029"/>
      <c r="AM124" s="1029"/>
      <c r="AN124" s="1029"/>
      <c r="AO124" s="1030"/>
      <c r="AP124" s="1032" t="s">
        <v>223</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223</v>
      </c>
      <c r="BR124" s="1098"/>
      <c r="BS124" s="1098"/>
      <c r="BT124" s="1098"/>
      <c r="BU124" s="1098"/>
      <c r="BV124" s="1098" t="s">
        <v>223</v>
      </c>
      <c r="BW124" s="1098"/>
      <c r="BX124" s="1098"/>
      <c r="BY124" s="1098"/>
      <c r="BZ124" s="1098"/>
      <c r="CA124" s="1098" t="s">
        <v>428</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15683488</v>
      </c>
      <c r="DH124" s="1054"/>
      <c r="DI124" s="1054"/>
      <c r="DJ124" s="1054"/>
      <c r="DK124" s="1055"/>
      <c r="DL124" s="1053">
        <v>14904856</v>
      </c>
      <c r="DM124" s="1054"/>
      <c r="DN124" s="1054"/>
      <c r="DO124" s="1054"/>
      <c r="DP124" s="1055"/>
      <c r="DQ124" s="1053" t="s">
        <v>223</v>
      </c>
      <c r="DR124" s="1054"/>
      <c r="DS124" s="1054"/>
      <c r="DT124" s="1054"/>
      <c r="DU124" s="1055"/>
      <c r="DV124" s="1056" t="s">
        <v>223</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392</v>
      </c>
      <c r="AB125" s="1029"/>
      <c r="AC125" s="1029"/>
      <c r="AD125" s="1029"/>
      <c r="AE125" s="1030"/>
      <c r="AF125" s="1031" t="s">
        <v>392</v>
      </c>
      <c r="AG125" s="1029"/>
      <c r="AH125" s="1029"/>
      <c r="AI125" s="1029"/>
      <c r="AJ125" s="1030"/>
      <c r="AK125" s="1031" t="s">
        <v>223</v>
      </c>
      <c r="AL125" s="1029"/>
      <c r="AM125" s="1029"/>
      <c r="AN125" s="1029"/>
      <c r="AO125" s="1030"/>
      <c r="AP125" s="1032" t="s">
        <v>223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223</v>
      </c>
      <c r="DH125" s="997"/>
      <c r="DI125" s="997"/>
      <c r="DJ125" s="997"/>
      <c r="DK125" s="997"/>
      <c r="DL125" s="997" t="s">
        <v>223</v>
      </c>
      <c r="DM125" s="997"/>
      <c r="DN125" s="997"/>
      <c r="DO125" s="997"/>
      <c r="DP125" s="997"/>
      <c r="DQ125" s="997" t="s">
        <v>392</v>
      </c>
      <c r="DR125" s="997"/>
      <c r="DS125" s="997"/>
      <c r="DT125" s="997"/>
      <c r="DU125" s="997"/>
      <c r="DV125" s="998" t="s">
        <v>392</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449</v>
      </c>
      <c r="AB126" s="1029"/>
      <c r="AC126" s="1029"/>
      <c r="AD126" s="1029"/>
      <c r="AE126" s="1030"/>
      <c r="AF126" s="1031" t="s">
        <v>223</v>
      </c>
      <c r="AG126" s="1029"/>
      <c r="AH126" s="1029"/>
      <c r="AI126" s="1029"/>
      <c r="AJ126" s="1030"/>
      <c r="AK126" s="1031" t="s">
        <v>223</v>
      </c>
      <c r="AL126" s="1029"/>
      <c r="AM126" s="1029"/>
      <c r="AN126" s="1029"/>
      <c r="AO126" s="1030"/>
      <c r="AP126" s="1032" t="s">
        <v>392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392</v>
      </c>
      <c r="DH126" s="990"/>
      <c r="DI126" s="990"/>
      <c r="DJ126" s="990"/>
      <c r="DK126" s="990"/>
      <c r="DL126" s="990" t="s">
        <v>223</v>
      </c>
      <c r="DM126" s="990"/>
      <c r="DN126" s="990"/>
      <c r="DO126" s="990"/>
      <c r="DP126" s="990"/>
      <c r="DQ126" s="990" t="s">
        <v>392</v>
      </c>
      <c r="DR126" s="990"/>
      <c r="DS126" s="990"/>
      <c r="DT126" s="990"/>
      <c r="DU126" s="990"/>
      <c r="DV126" s="991" t="s">
        <v>392</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223</v>
      </c>
      <c r="AB127" s="1029"/>
      <c r="AC127" s="1029"/>
      <c r="AD127" s="1029"/>
      <c r="AE127" s="1030"/>
      <c r="AF127" s="1031" t="s">
        <v>392</v>
      </c>
      <c r="AG127" s="1029"/>
      <c r="AH127" s="1029"/>
      <c r="AI127" s="1029"/>
      <c r="AJ127" s="1030"/>
      <c r="AK127" s="1031" t="s">
        <v>449</v>
      </c>
      <c r="AL127" s="1029"/>
      <c r="AM127" s="1029"/>
      <c r="AN127" s="1029"/>
      <c r="AO127" s="1030"/>
      <c r="AP127" s="1032" t="s">
        <v>392</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458</v>
      </c>
      <c r="DH127" s="990"/>
      <c r="DI127" s="990"/>
      <c r="DJ127" s="990"/>
      <c r="DK127" s="990"/>
      <c r="DL127" s="990" t="s">
        <v>392</v>
      </c>
      <c r="DM127" s="990"/>
      <c r="DN127" s="990"/>
      <c r="DO127" s="990"/>
      <c r="DP127" s="990"/>
      <c r="DQ127" s="990" t="s">
        <v>223</v>
      </c>
      <c r="DR127" s="990"/>
      <c r="DS127" s="990"/>
      <c r="DT127" s="990"/>
      <c r="DU127" s="990"/>
      <c r="DV127" s="991" t="s">
        <v>428</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418201</v>
      </c>
      <c r="AB128" s="1118"/>
      <c r="AC128" s="1118"/>
      <c r="AD128" s="1118"/>
      <c r="AE128" s="1119"/>
      <c r="AF128" s="1120">
        <v>420103</v>
      </c>
      <c r="AG128" s="1118"/>
      <c r="AH128" s="1118"/>
      <c r="AI128" s="1118"/>
      <c r="AJ128" s="1119"/>
      <c r="AK128" s="1120">
        <v>283250</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392</v>
      </c>
      <c r="BG128" s="1125"/>
      <c r="BH128" s="1125"/>
      <c r="BI128" s="1125"/>
      <c r="BJ128" s="1125"/>
      <c r="BK128" s="1125"/>
      <c r="BL128" s="1126"/>
      <c r="BM128" s="1124">
        <v>12.6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223</v>
      </c>
      <c r="DH128" s="1110"/>
      <c r="DI128" s="1110"/>
      <c r="DJ128" s="1110"/>
      <c r="DK128" s="1110"/>
      <c r="DL128" s="1110" t="s">
        <v>392</v>
      </c>
      <c r="DM128" s="1110"/>
      <c r="DN128" s="1110"/>
      <c r="DO128" s="1110"/>
      <c r="DP128" s="1110"/>
      <c r="DQ128" s="1110" t="s">
        <v>223</v>
      </c>
      <c r="DR128" s="1110"/>
      <c r="DS128" s="1110"/>
      <c r="DT128" s="1110"/>
      <c r="DU128" s="1110"/>
      <c r="DV128" s="1111" t="s">
        <v>223</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17796696</v>
      </c>
      <c r="AB129" s="1029"/>
      <c r="AC129" s="1029"/>
      <c r="AD129" s="1029"/>
      <c r="AE129" s="1030"/>
      <c r="AF129" s="1031">
        <v>17763286</v>
      </c>
      <c r="AG129" s="1029"/>
      <c r="AH129" s="1029"/>
      <c r="AI129" s="1029"/>
      <c r="AJ129" s="1030"/>
      <c r="AK129" s="1031">
        <v>17842679</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392</v>
      </c>
      <c r="BG129" s="1139"/>
      <c r="BH129" s="1139"/>
      <c r="BI129" s="1139"/>
      <c r="BJ129" s="1139"/>
      <c r="BK129" s="1139"/>
      <c r="BL129" s="1140"/>
      <c r="BM129" s="1138">
        <v>17.600000000000001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2646431</v>
      </c>
      <c r="AB130" s="1029"/>
      <c r="AC130" s="1029"/>
      <c r="AD130" s="1029"/>
      <c r="AE130" s="1030"/>
      <c r="AF130" s="1031">
        <v>2752483</v>
      </c>
      <c r="AG130" s="1029"/>
      <c r="AH130" s="1029"/>
      <c r="AI130" s="1029"/>
      <c r="AJ130" s="1030"/>
      <c r="AK130" s="1031">
        <v>2808287</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3.5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15150265</v>
      </c>
      <c r="AB131" s="1054"/>
      <c r="AC131" s="1054"/>
      <c r="AD131" s="1054"/>
      <c r="AE131" s="1055"/>
      <c r="AF131" s="1053">
        <v>15010803</v>
      </c>
      <c r="AG131" s="1054"/>
      <c r="AH131" s="1054"/>
      <c r="AI131" s="1054"/>
      <c r="AJ131" s="1055"/>
      <c r="AK131" s="1053">
        <v>15034392</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428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3.6621471639999998</v>
      </c>
      <c r="AB132" s="1170"/>
      <c r="AC132" s="1170"/>
      <c r="AD132" s="1170"/>
      <c r="AE132" s="1171"/>
      <c r="AF132" s="1172">
        <v>3.732551816</v>
      </c>
      <c r="AG132" s="1170"/>
      <c r="AH132" s="1170"/>
      <c r="AI132" s="1170"/>
      <c r="AJ132" s="1171"/>
      <c r="AK132" s="1172">
        <v>3.3916502909999999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4</v>
      </c>
      <c r="AB133" s="1153"/>
      <c r="AC133" s="1153"/>
      <c r="AD133" s="1153"/>
      <c r="AE133" s="1154"/>
      <c r="AF133" s="1152">
        <v>3.8</v>
      </c>
      <c r="AG133" s="1153"/>
      <c r="AH133" s="1153"/>
      <c r="AI133" s="1153"/>
      <c r="AJ133" s="1154"/>
      <c r="AK133" s="1152">
        <v>3.5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h94ZIKrwFbZc0Bv+w8bAjXBy+3SMow/XbZiPqKaQCZi0ve3RBYD1n6Vtm7WvofyXl6cuumsDikWMOv6fIPcBw==" saltValue="/ttxz3ub4MLmogJhY0Jq9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5" zoomScaleNormal="85" zoomScaleSheetLayoutView="115" workbookViewId="0">
      <selection activeCell="AY4" sqref="AY4:BM1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rb+EC7H+AJoJhg1PCTe+x0MDLKou4wZ+lipat2JY3NKH5oV+/v5DRDrRP9Y1EhQhz05FfQgKgd4RgiKYK5h5A==" saltValue="pH7QKb1Brak4LFSv+n+Z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115" zoomScaleNormal="115" zoomScaleSheetLayoutView="55" workbookViewId="0">
      <selection activeCell="AY4" sqref="AY4:BM1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gVN2Qg8uYOgHsSKVHWHWblI2PI5X/J12Zpr0uM+f6xRGbOK1gBcc4RNK5wJDZawqDDAfq6gGk+uTyarwHbPLg==" saltValue="JY3m8pqHDEB/auxYugN8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AY4" sqref="AY4:BM1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4469541</v>
      </c>
      <c r="AP9" s="292">
        <v>54330</v>
      </c>
      <c r="AQ9" s="293">
        <v>61846</v>
      </c>
      <c r="AR9" s="294">
        <v>-12.2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538266</v>
      </c>
      <c r="AP10" s="295">
        <v>6543</v>
      </c>
      <c r="AQ10" s="296">
        <v>5819</v>
      </c>
      <c r="AR10" s="297">
        <v>12.4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581048</v>
      </c>
      <c r="AP11" s="295">
        <v>7063</v>
      </c>
      <c r="AQ11" s="296">
        <v>5868</v>
      </c>
      <c r="AR11" s="297">
        <v>20.399999999999999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v>441792</v>
      </c>
      <c r="AP12" s="295">
        <v>5370</v>
      </c>
      <c r="AQ12" s="296">
        <v>1247</v>
      </c>
      <c r="AR12" s="297">
        <v>330.6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v>154</v>
      </c>
      <c r="AP13" s="295">
        <v>2</v>
      </c>
      <c r="AQ13" s="296">
        <v>0</v>
      </c>
      <c r="AR13" s="297">
        <v>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240532</v>
      </c>
      <c r="AP14" s="295">
        <v>2924</v>
      </c>
      <c r="AQ14" s="296">
        <v>2376</v>
      </c>
      <c r="AR14" s="297">
        <v>23.1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115913</v>
      </c>
      <c r="AP15" s="295">
        <v>1409</v>
      </c>
      <c r="AQ15" s="296">
        <v>1663</v>
      </c>
      <c r="AR15" s="297">
        <v>-15.3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-361278</v>
      </c>
      <c r="AP16" s="295">
        <v>-4392</v>
      </c>
      <c r="AQ16" s="296">
        <v>-5271</v>
      </c>
      <c r="AR16" s="297">
        <v>-16.7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6025968</v>
      </c>
      <c r="AP17" s="295">
        <v>73249</v>
      </c>
      <c r="AQ17" s="296">
        <v>73548</v>
      </c>
      <c r="AR17" s="297">
        <v>-0.4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6.64</v>
      </c>
      <c r="AP21" s="308">
        <v>7.24</v>
      </c>
      <c r="AQ21" s="309">
        <v>-0.6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99.6</v>
      </c>
      <c r="AP22" s="313">
        <v>98.4</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2405745</v>
      </c>
      <c r="AP32" s="322">
        <v>29243</v>
      </c>
      <c r="AQ32" s="323">
        <v>39633</v>
      </c>
      <c r="AR32" s="324">
        <v>-26.2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517</v>
      </c>
      <c r="AP34" s="322" t="s">
        <v>517</v>
      </c>
      <c r="AQ34" s="323">
        <v>58</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1117094</v>
      </c>
      <c r="AP35" s="322">
        <v>13579</v>
      </c>
      <c r="AQ35" s="323">
        <v>13693</v>
      </c>
      <c r="AR35" s="324">
        <v>-0.8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78612</v>
      </c>
      <c r="AP36" s="322">
        <v>956</v>
      </c>
      <c r="AQ36" s="323">
        <v>1763</v>
      </c>
      <c r="AR36" s="324">
        <v>-45.8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517</v>
      </c>
      <c r="AP37" s="322" t="s">
        <v>517</v>
      </c>
      <c r="AQ37" s="323">
        <v>897</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-283250</v>
      </c>
      <c r="AP39" s="322">
        <v>-3443</v>
      </c>
      <c r="AQ39" s="323">
        <v>-5566</v>
      </c>
      <c r="AR39" s="324">
        <v>-38.1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-2808287</v>
      </c>
      <c r="AP40" s="322">
        <v>-34136</v>
      </c>
      <c r="AQ40" s="323">
        <v>-36175</v>
      </c>
      <c r="AR40" s="324">
        <v>-5.6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288</v>
      </c>
      <c r="AL41" s="1210"/>
      <c r="AM41" s="1210"/>
      <c r="AN41" s="1211"/>
      <c r="AO41" s="322">
        <v>509914</v>
      </c>
      <c r="AP41" s="322">
        <v>6198</v>
      </c>
      <c r="AQ41" s="323">
        <v>14303</v>
      </c>
      <c r="AR41" s="324">
        <v>-56.7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6247813</v>
      </c>
      <c r="AN51" s="344">
        <v>75796</v>
      </c>
      <c r="AO51" s="345">
        <v>156.80000000000001</v>
      </c>
      <c r="AP51" s="346">
        <v>63956</v>
      </c>
      <c r="AQ51" s="347">
        <v>25.7</v>
      </c>
      <c r="AR51" s="348">
        <v>131.1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3495647</v>
      </c>
      <c r="AN52" s="352">
        <v>42408</v>
      </c>
      <c r="AO52" s="353">
        <v>170.3</v>
      </c>
      <c r="AP52" s="354">
        <v>29239</v>
      </c>
      <c r="AQ52" s="355">
        <v>8.8000000000000007</v>
      </c>
      <c r="AR52" s="356">
        <v>161.5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5410047</v>
      </c>
      <c r="AN53" s="344">
        <v>65578</v>
      </c>
      <c r="AO53" s="345">
        <v>-13.5</v>
      </c>
      <c r="AP53" s="346">
        <v>66255</v>
      </c>
      <c r="AQ53" s="347">
        <v>3.6</v>
      </c>
      <c r="AR53" s="348">
        <v>-17.100000000000001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1478929</v>
      </c>
      <c r="AN54" s="352">
        <v>17927</v>
      </c>
      <c r="AO54" s="353">
        <v>-57.7</v>
      </c>
      <c r="AP54" s="354">
        <v>31822</v>
      </c>
      <c r="AQ54" s="355">
        <v>8.8000000000000007</v>
      </c>
      <c r="AR54" s="356">
        <v>-66.5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10673468</v>
      </c>
      <c r="AN55" s="344">
        <v>129756</v>
      </c>
      <c r="AO55" s="345">
        <v>97.9</v>
      </c>
      <c r="AP55" s="346">
        <v>54227</v>
      </c>
      <c r="AQ55" s="347">
        <v>-18.2</v>
      </c>
      <c r="AR55" s="348">
        <v>116.1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2729009</v>
      </c>
      <c r="AN56" s="352">
        <v>33176</v>
      </c>
      <c r="AO56" s="353">
        <v>85.1</v>
      </c>
      <c r="AP56" s="354">
        <v>29694</v>
      </c>
      <c r="AQ56" s="355">
        <v>-6.7</v>
      </c>
      <c r="AR56" s="356">
        <v>91.8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5379363</v>
      </c>
      <c r="AN57" s="344">
        <v>65487</v>
      </c>
      <c r="AO57" s="345">
        <v>-49.5</v>
      </c>
      <c r="AP57" s="346">
        <v>57295</v>
      </c>
      <c r="AQ57" s="347">
        <v>5.7</v>
      </c>
      <c r="AR57" s="348">
        <v>-55.2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1212596</v>
      </c>
      <c r="AN58" s="352">
        <v>14762</v>
      </c>
      <c r="AO58" s="353">
        <v>-55.5</v>
      </c>
      <c r="AP58" s="354">
        <v>32771</v>
      </c>
      <c r="AQ58" s="355">
        <v>10.4</v>
      </c>
      <c r="AR58" s="356">
        <v>-65.900000000000006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4777102</v>
      </c>
      <c r="AN59" s="344">
        <v>58068</v>
      </c>
      <c r="AO59" s="345">
        <v>-11.3</v>
      </c>
      <c r="AP59" s="346">
        <v>54110</v>
      </c>
      <c r="AQ59" s="347">
        <v>-5.6</v>
      </c>
      <c r="AR59" s="348">
        <v>-5.7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2293544</v>
      </c>
      <c r="AN60" s="352">
        <v>27879</v>
      </c>
      <c r="AO60" s="353">
        <v>88.9</v>
      </c>
      <c r="AP60" s="354">
        <v>30620</v>
      </c>
      <c r="AQ60" s="355">
        <v>-6.6</v>
      </c>
      <c r="AR60" s="356">
        <v>95.5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6497559</v>
      </c>
      <c r="AN61" s="359">
        <v>78937</v>
      </c>
      <c r="AO61" s="360">
        <v>36.1</v>
      </c>
      <c r="AP61" s="361">
        <v>59169</v>
      </c>
      <c r="AQ61" s="362">
        <v>2.2000000000000002</v>
      </c>
      <c r="AR61" s="348">
        <v>33.9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2241945</v>
      </c>
      <c r="AN62" s="352">
        <v>27230</v>
      </c>
      <c r="AO62" s="353">
        <v>46.2</v>
      </c>
      <c r="AP62" s="354">
        <v>30829</v>
      </c>
      <c r="AQ62" s="355">
        <v>2.9</v>
      </c>
      <c r="AR62" s="356">
        <v>43.3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olJaBWoAxWR3pttQFn+ryRy0cHAWFh2IByQMyzYRXkc67pnGr64G8+E7nCOd6DngDSuRjX2mYx2hrhTcAy7Ew==" saltValue="ZqhklPo6gja6UsqBJpES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85" zoomScaleNormal="85" zoomScaleSheetLayoutView="55" workbookViewId="0">
      <selection activeCell="AY4" sqref="AY4:BM1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Q0WkWjrJhnbbNCXPesfDtwaL/vkXU4krWaoaHU6egsNewkX6QE+Ng55p1vn9UHllxyHzbEk34G/XwlK8723Q==" saltValue="VjAUoQ1BLMFS0rGeqV8q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Y4" sqref="AY4:BM1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Betnvv2pB3yrvEJw3x15qyD8gaOFwLdQ+HW4rlA9tjHpF1kPch09NCIfNa97ZWgvy1Qoc6bEfP/WDCGmELZA==" saltValue="nruLrcHGgAQp/zdg+7UE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AY4" sqref="AY4:BM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30.65</v>
      </c>
      <c r="G47" s="12">
        <v>30.33</v>
      </c>
      <c r="H47" s="12">
        <v>30.07</v>
      </c>
      <c r="I47" s="12">
        <v>20.87</v>
      </c>
      <c r="J47" s="13">
        <v>21.43</v>
      </c>
    </row>
    <row r="48" spans="2:10" ht="57.75" customHeight="1" x14ac:dyDescent="0.15">
      <c r="B48" s="14"/>
      <c r="C48" s="1214" t="s">
        <v>4</v>
      </c>
      <c r="D48" s="1214"/>
      <c r="E48" s="1215"/>
      <c r="F48" s="15">
        <v>4.8899999999999997</v>
      </c>
      <c r="G48" s="16">
        <v>3.17</v>
      </c>
      <c r="H48" s="16">
        <v>3.65</v>
      </c>
      <c r="I48" s="16">
        <v>2.92</v>
      </c>
      <c r="J48" s="17">
        <v>2.87</v>
      </c>
    </row>
    <row r="49" spans="2:10" ht="57.75" customHeight="1" thickBot="1" x14ac:dyDescent="0.2">
      <c r="B49" s="18"/>
      <c r="C49" s="1216" t="s">
        <v>5</v>
      </c>
      <c r="D49" s="1216"/>
      <c r="E49" s="1217"/>
      <c r="F49" s="19">
        <v>2.38</v>
      </c>
      <c r="G49" s="20" t="s">
        <v>549</v>
      </c>
      <c r="H49" s="20">
        <v>1.7</v>
      </c>
      <c r="I49" s="20" t="s">
        <v>550</v>
      </c>
      <c r="J49" s="21">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qauttITAKxziCYNoPCP7EjOOl4ZvyHrSot5se3D5w0AcULPxqiafhAEJ4YVUuDwG1uKbQPnlfXDP5bmhVCxyQ==" saltValue="aUpjxYxtWJn45JZKMzcE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2019-10-23T01:01:25Z</cp:lastPrinted>
  <dcterms:created xsi:type="dcterms:W3CDTF">2019-02-14T03:31:17Z</dcterms:created>
  <dcterms:modified xsi:type="dcterms:W3CDTF">2019-10-24T00:43:47Z</dcterms:modified>
  <cp:category/>
</cp:coreProperties>
</file>