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2n01sv05\部署用フォルダ\総務部\総務部 財政課\財政\決算関係\財政状況資料集\H29決算\08 県回答（追加照会分）\"/>
    </mc:Choice>
  </mc:AlternateContent>
  <xr:revisionPtr revIDLastSave="0" documentId="13_ncr:1_{F920EF59-3C98-4434-A41D-D288DF83E0F3}" xr6:coauthVersionLast="36" xr6:coauthVersionMax="36" xr10:uidLastSave="{00000000-0000-0000-0000-000000000000}"/>
  <bookViews>
    <workbookView xWindow="0" yWindow="0" windowWidth="20490" windowHeight="7500" tabRatio="75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U63" i="12"/>
  <c r="AP63" i="12"/>
  <c r="AF63" i="12"/>
  <c r="AP23" i="12"/>
  <c r="AA23" i="12"/>
  <c r="V23" i="12"/>
  <c r="Q23" i="12"/>
  <c r="CW102" i="12" l="1"/>
  <c r="DB102" i="12"/>
  <c r="CR102" i="12"/>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E40" i="10"/>
  <c r="AM40" i="10"/>
  <c r="U40" i="10"/>
  <c r="C40" i="10"/>
  <c r="BE39" i="10"/>
  <c r="AM39" i="10"/>
  <c r="U39" i="10"/>
  <c r="C39" i="10"/>
  <c r="BE38" i="10"/>
  <c r="AM38" i="10"/>
  <c r="U38" i="10"/>
  <c r="C38" i="10"/>
  <c r="BE37" i="10"/>
  <c r="AM37" i="10"/>
  <c r="C37" i="10"/>
  <c r="BE36" i="10"/>
  <c r="AM36" i="10"/>
  <c r="C36" i="10"/>
  <c r="C34" i="10"/>
  <c r="U34" i="10" l="1"/>
  <c r="U35" i="10" s="1"/>
  <c r="U36" i="10" s="1"/>
  <c r="U37" i="10" s="1"/>
  <c r="AM34" i="10"/>
  <c r="AM35" i="10" s="1"/>
  <c r="C35" i="10"/>
  <c r="BE34" i="10" s="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<sst xmlns="http://schemas.openxmlformats.org/spreadsheetml/2006/main" count="1088" uniqueCount="611">
  <si>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</si>
  <si>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</si>
  <si>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</si>
  <si>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</si>
  <si>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</si>
  <si>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</si>
  <si>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</si>
  <si>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</si>
  <si>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</si>
  <si>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</si>
  <si>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</si>
  <si>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</si>
  <si>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</si>
  <si>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</si>
  <si>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</si>
  <si>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</si>
  <si>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</si>
  <si>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</si>
  <si>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</si>
  <si>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</si>
  <si>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</si>
  <si>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</si>
  <si>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</si>
  <si>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</si>
  <si>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</si>
  <si>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</si>
  <si>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</si>
  <si>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</si>
  <si>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</si>
  <si>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</si>
  <si>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</si>
  <si>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</si>
  <si>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</si>
  <si>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</si>
  <si>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</si>
  <si>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</si>
  <si>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</si>
  <si>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</si>
  <si>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</si>
  <si>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</si>
  <si>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</si>
  <si>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</si>
  <si>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</si>
  <si>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</si>
  <si>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</si>
  <si>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</si>
  <si>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</si>
  <si>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</si>
  <si>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</si>
  <si>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</si>
  <si>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</si>
  <si>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</si>
  <si>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</si>
  <si>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</si>
  <si>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</si>
  <si>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</si>
  <si>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</si>
  <si>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</si>
  <si>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</si>
  <si>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</si>
  <si>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</si>
  <si>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</si>
  <si>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</si>
  <si>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</si>
  <si>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</si>
  <si>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</si>
  <si>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</si>
  <si>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</si>
  <si>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</si>
  <si>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</si>
  <si>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</si>
  <si>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</si>
  <si>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</si>
  <si>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</si>
  <si>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</si>
  <si>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</si>
  <si>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</si>
  <si>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</si>
  <si>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</si>
  <si>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</si>
  <si>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</si>
  <si>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</si>
  <si>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</si>
  <si>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</si>
  <si>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</si>
  <si>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</si>
  <si>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</si>
  <si>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</si>
  <si>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</si>
  <si>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</si>
  <si>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</si>
  <si>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長浜市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</si>
  <si>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</si>
  <si>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</si>
  <si>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</si>
  <si>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</si>
  <si>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</si>
  <si>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</si>
  <si>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</si>
  <si>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</si>
  <si>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</si>
  <si>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</si>
  <si>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</si>
  <si>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</si>
  <si>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</si>
  <si>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</si>
  <si>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</si>
  <si>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</si>
  <si>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</si>
  <si>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</si>
  <si>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</si>
  <si>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</si>
  <si>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</si>
  <si>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</si>
  <si>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</si>
  <si>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</si>
  <si>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</si>
  <si>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</si>
  <si>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</si>
  <si>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</si>
  <si>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</si>
  <si>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</si>
  <si>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</si>
  <si>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</si>
  <si>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</si>
  <si>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</si>
  <si>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</si>
  <si>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</si>
  <si>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</si>
  <si>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</si>
  <si>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</si>
  <si>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</si>
  <si>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</si>
  <si>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</si>
  <si>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</si>
  <si>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</si>
  <si>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</si>
  <si>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</si>
  <si>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</si>
  <si>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</si>
  <si>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</si>
  <si>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</si>
  <si>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</si>
  <si>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</si>
  <si>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</si>
  <si>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</si>
  <si>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</si>
  <si>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</si>
  <si>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-0.8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</si>
  <si>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</si>
  <si>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</si>
  <si>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</si>
  <si>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</si>
  <si>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</si>
  <si>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</si>
  <si>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</si>
  <si>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</si>
  <si>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</si>
  <si>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</si>
  <si>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</si>
  <si>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</si>
  <si>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</si>
  <si>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</si>
  <si>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</si>
  <si>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</si>
  <si>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</si>
  <si>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</si>
  <si>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</si>
  <si>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</si>
  <si>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</si>
  <si>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</si>
  <si>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</si>
  <si>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</si>
  <si>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</si>
  <si>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</si>
  <si>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</si>
  <si>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</si>
  <si>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</si>
  <si>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</si>
  <si>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</si>
  <si>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</si>
  <si>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</si>
  <si>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</si>
  <si>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</si>
  <si>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</si>
  <si>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</si>
  <si>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</si>
  <si>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</si>
  <si>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</si>
  <si>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</si>
  <si>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</si>
  <si>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</si>
  <si>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</si>
  <si>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</si>
  <si>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</si>
  <si>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</si>
  <si>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</si>
  <si>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</si>
  <si>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</si>
  <si>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</si>
  <si>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</si>
  <si>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</si>
  <si>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</si>
  <si>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</si>
  <si>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</si>
  <si>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</si>
  <si>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</si>
  <si>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</si>
  <si>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滋賀県長浜市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</si>
  <si>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</si>
  <si>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</si>
  <si>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</si>
  <si>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</si>
  <si>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</si>
  <si>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</si>
  <si>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</si>
  <si>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</si>
  <si>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</si>
  <si>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</si>
  <si>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</si>
  <si>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</si>
  <si>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</si>
  <si>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</si>
  <si>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</si>
  <si>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</si>
  <si>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</si>
  <si>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</si>
  <si>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</si>
  <si>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</si>
  <si>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</si>
  <si>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</si>
  <si>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</si>
  <si>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</si>
  <si>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</si>
  <si>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</si>
  <si>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</si>
  <si>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</si>
  <si>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</si>
  <si>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</si>
  <si>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</si>
  <si>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</si>
  <si>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</si>
  <si>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</si>
  <si>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</si>
  <si>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</si>
  <si>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</si>
  <si>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</si>
  <si>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</si>
  <si>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</si>
  <si>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</si>
  <si>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</si>
  <si>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</si>
  <si>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</si>
  <si>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</si>
  <si>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</si>
  <si>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</si>
  <si>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</si>
  <si>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</si>
  <si>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</si>
  <si>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</si>
  <si>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</si>
  <si>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</si>
  <si>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</si>
  <si>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</si>
  <si>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</si>
  <si>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</si>
  <si>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</si>
  <si>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</si>
  <si>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</si>
  <si>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</si>
  <si>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</si>
  <si>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</si>
  <si>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</si>
  <si>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</si>
  <si>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</si>
  <si>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</si>
  <si>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</si>
  <si>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</si>
  <si>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</si>
  <si>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</si>
  <si>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</si>
  <si>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</si>
  <si>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</si>
  <si>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</si>
  <si>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</si>
  <si>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</si>
  <si>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</si>
  <si>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</si>
  <si>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</si>
  <si>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</si>
  <si>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</si>
  <si>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</si>
  <si>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</si>
  <si>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</si>
  <si>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</si>
  <si>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</si>
  <si>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</si>
  <si>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</si>
  <si>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</si>
  <si>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</si>
  <si>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</si>
  <si>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</si>
  <si>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</si>
  <si>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</si>
  <si>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</si>
  <si>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</si>
  <si>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</si>
  <si>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</si>
  <si>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</si>
  <si>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</si>
  <si>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</si>
  <si>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</si>
  <si>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</si>
  <si>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</si>
  <si>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</si>
  <si>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</si>
  <si>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</si>
  <si>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</si>
  <si>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</si>
  <si>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</si>
  <si>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</si>
  <si>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</si>
  <si>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</si>
  <si>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</si>
  <si>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</si>
  <si>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</si>
  <si>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</si>
  <si>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</si>
  <si>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</si>
  <si>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</si>
  <si>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</si>
  <si>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</si>
  <si>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</si>
  <si>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</si>
  <si>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</si>
  <si>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</si>
  <si>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</si>
  <si>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</si>
  <si>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</si>
  <si>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</si>
  <si>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</si>
  <si>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</si>
  <si>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</si>
  <si>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</si>
  <si>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</si>
  <si>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</si>
  <si>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</si>
  <si>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</si>
  <si>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</si>
  <si>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</si>
  <si>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</si>
  <si>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</si>
  <si>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</si>
  <si>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</si>
  <si>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</si>
  <si>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</si>
  <si>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</si>
  <si>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滋賀県長浜市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</si>
  <si>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</si>
  <si>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</si>
  <si>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</si>
  <si>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</si>
  <si>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</si>
  <si>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</si>
  <si>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</si>
  <si>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</si>
  <si>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</si>
  <si>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</si>
  <si>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</si>
  <si>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</si>
  <si>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</si>
  <si>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</si>
  <si>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</si>
  <si>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</si>
  <si>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</si>
  <si>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</si>
  <si>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</si>
  <si>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</si>
  <si>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休日急患診療所特別会計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</si>
  <si>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</si>
  <si>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</si>
  <si>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</si>
  <si>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</si>
  <si>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</si>
  <si>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</si>
  <si>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</si>
  <si>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</si>
  <si>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</si>
  <si>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</si>
  <si>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</si>
  <si>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</si>
  <si>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</si>
  <si>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</si>
  <si>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</si>
  <si>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国民健康保険特別会計（直診勘定）</t>
    <phoneticPr fontId="5"/>
  </si>
  <si>
    <t>後期高齢者医療保険特別会計</t>
    <phoneticPr fontId="5"/>
  </si>
  <si>
    <t>介護保険特別会計</t>
    <phoneticPr fontId="5"/>
  </si>
  <si>
    <t>病院事業会計</t>
    <phoneticPr fontId="5"/>
  </si>
  <si>
    <t>法適用企業</t>
    <phoneticPr fontId="5"/>
  </si>
  <si>
    <t>老人保健施設事業会計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</si>
  <si>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</si>
  <si>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</si>
  <si>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</si>
  <si>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</si>
  <si>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</si>
  <si>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</si>
  <si>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</si>
  <si>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</si>
  <si>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</si>
  <si>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</si>
  <si>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</si>
  <si>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</si>
  <si>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</si>
  <si>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</si>
  <si>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</si>
  <si>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</si>
  <si>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</si>
  <si>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</si>
  <si>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</si>
  <si>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</si>
  <si>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</si>
  <si>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</si>
  <si>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</si>
  <si>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</si>
  <si>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</si>
  <si>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</si>
  <si>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</si>
  <si>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</si>
  <si>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</si>
  <si>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</si>
  <si>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</si>
  <si>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</si>
  <si>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</si>
  <si>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</si>
  <si>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</si>
  <si>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</si>
  <si>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</si>
  <si>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</si>
  <si>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</si>
  <si>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</si>
  <si>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</si>
  <si>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</si>
  <si>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</si>
  <si>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</si>
  <si>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</si>
  <si>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</si>
  <si>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</si>
  <si>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</si>
  <si>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</si>
  <si>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</si>
  <si>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</si>
  <si>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</si>
  <si>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</si>
  <si>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</si>
  <si>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</si>
  <si>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</si>
  <si>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</si>
  <si>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</si>
  <si>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</si>
  <si>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</si>
  <si>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</si>
  <si>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</si>
  <si>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</si>
  <si>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</si>
  <si>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</si>
  <si>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</si>
  <si>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</si>
  <si>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</si>
  <si>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</si>
  <si>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</si>
  <si>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</si>
  <si>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</si>
  <si>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</si>
  <si>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</si>
  <si>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</si>
  <si>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</si>
  <si>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</si>
  <si>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</si>
  <si>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</si>
  <si>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</si>
  <si>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</si>
  <si>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</si>
  <si>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</si>
  <si>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</si>
  <si>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</si>
  <si>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</si>
  <si>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</si>
  <si>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</si>
  <si>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</si>
  <si>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</si>
  <si>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</si>
  <si>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</si>
  <si>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</si>
  <si>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</si>
  <si>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</si>
  <si>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</si>
  <si>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</si>
  <si>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</si>
  <si>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</si>
  <si>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</si>
  <si>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</si>
  <si>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</si>
  <si>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</si>
  <si>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</si>
  <si>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</si>
  <si>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</si>
  <si>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</si>
  <si>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</si>
  <si>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</si>
  <si>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</si>
  <si>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</si>
  <si>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</si>
  <si>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</si>
  <si>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</si>
  <si>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</si>
  <si>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</si>
  <si>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</si>
  <si>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</si>
  <si>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</si>
  <si>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</si>
  <si>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</si>
  <si>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</si>
  <si>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</si>
  <si>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</si>
  <si>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</si>
  <si>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</si>
  <si>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</si>
  <si>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</si>
  <si>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</si>
  <si>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</si>
  <si>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</si>
  <si>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</si>
  <si>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</si>
  <si>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</si>
  <si>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</si>
  <si>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</si>
  <si>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</si>
  <si>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</si>
  <si>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</si>
  <si>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</si>
  <si>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</si>
  <si>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</si>
  <si>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</si>
  <si>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</si>
  <si>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</si>
  <si>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</si>
  <si>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</si>
  <si>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</si>
  <si>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</si>
  <si>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</si>
  <si>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</si>
  <si>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</si>
  <si>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</si>
  <si>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</si>
  <si>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</si>
  <si>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</si>
  <si>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</si>
  <si>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</si>
  <si>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H25</t>
  </si>
  <si>
    <t>H26</t>
  </si>
  <si>
    <t>H27</t>
  </si>
  <si>
    <t>H28</t>
  </si>
  <si>
    <t>H29</t>
  </si>
  <si>
    <t>病院事業会計</t>
  </si>
  <si>
    <t>一般会計</t>
  </si>
  <si>
    <t>国民健康保険特別会計</t>
  </si>
  <si>
    <t>公共下水道事業特別会計</t>
  </si>
  <si>
    <t>介護保険特別会計</t>
  </si>
  <si>
    <t>老人保健施設事業会計</t>
  </si>
  <si>
    <t>休日急患診療所特別会計</t>
  </si>
  <si>
    <t>国民健康保険特別会計（直診勘定）</t>
  </si>
  <si>
    <t>その他会計（赤字）</t>
  </si>
  <si>
    <t>その他会計（黒字）</t>
  </si>
  <si>
    <t>長浜市土地開発公社</t>
    <rPh sb="0" eb="3">
      <t>ナガハマシ</t>
    </rPh>
    <rPh sb="3" eb="5">
      <t>トチ</t>
    </rPh>
    <rPh sb="5" eb="7">
      <t>カイハツ</t>
    </rPh>
    <rPh sb="7" eb="9">
      <t>コウシャ</t>
    </rPh>
    <phoneticPr fontId="11"/>
  </si>
  <si>
    <t>長浜文化スポーツ振興事業団</t>
    <rPh sb="0" eb="2">
      <t>ナガハマ</t>
    </rPh>
    <rPh sb="2" eb="4">
      <t>ブンカ</t>
    </rPh>
    <rPh sb="8" eb="10">
      <t>シンコウ</t>
    </rPh>
    <rPh sb="10" eb="13">
      <t>ジギョウダン</t>
    </rPh>
    <phoneticPr fontId="11"/>
  </si>
  <si>
    <t>長浜曳山文化協会</t>
    <rPh sb="0" eb="2">
      <t>ナガハマ</t>
    </rPh>
    <rPh sb="2" eb="4">
      <t>ヒキヤマ</t>
    </rPh>
    <rPh sb="4" eb="6">
      <t>ブンカ</t>
    </rPh>
    <rPh sb="6" eb="8">
      <t>キョウカイ</t>
    </rPh>
    <phoneticPr fontId="11"/>
  </si>
  <si>
    <t>まちづくり虎姫</t>
    <rPh sb="5" eb="7">
      <t>トラヒメ</t>
    </rPh>
    <phoneticPr fontId="11"/>
  </si>
  <si>
    <t>長浜地方卸売市場</t>
    <rPh sb="0" eb="2">
      <t>ナガハマ</t>
    </rPh>
    <rPh sb="2" eb="4">
      <t>チホウ</t>
    </rPh>
    <rPh sb="4" eb="6">
      <t>オロシウ</t>
    </rPh>
    <rPh sb="6" eb="8">
      <t>イチバ</t>
    </rPh>
    <phoneticPr fontId="11"/>
  </si>
  <si>
    <t>黒壁</t>
    <rPh sb="0" eb="2">
      <t>クロカベ</t>
    </rPh>
    <phoneticPr fontId="11"/>
  </si>
  <si>
    <t>長浜まちづくり</t>
    <rPh sb="0" eb="2">
      <t>ナガハマ</t>
    </rPh>
    <phoneticPr fontId="11"/>
  </si>
  <si>
    <t>えきまち長浜</t>
    <rPh sb="4" eb="6">
      <t>ナガハマ</t>
    </rPh>
    <phoneticPr fontId="11"/>
  </si>
  <si>
    <t>湖北水鳥ステーション</t>
    <rPh sb="0" eb="2">
      <t>コホク</t>
    </rPh>
    <rPh sb="2" eb="3">
      <t>ミズ</t>
    </rPh>
    <rPh sb="3" eb="4">
      <t>ドリ</t>
    </rPh>
    <phoneticPr fontId="11"/>
  </si>
  <si>
    <t>ふるさと夢公社きのもと</t>
    <rPh sb="4" eb="7">
      <t>ユメコウシャ</t>
    </rPh>
    <phoneticPr fontId="11"/>
  </si>
  <si>
    <t>西浅井総合サービス</t>
    <rPh sb="0" eb="3">
      <t>ニシアザイ</t>
    </rPh>
    <rPh sb="3" eb="5">
      <t>ソウゴウ</t>
    </rPh>
    <phoneticPr fontId="11"/>
  </si>
  <si>
    <t>-</t>
    <phoneticPr fontId="11"/>
  </si>
  <si>
    <t>長浜水道企業団</t>
    <rPh sb="0" eb="2">
      <t>ナガハマ</t>
    </rPh>
    <rPh sb="2" eb="4">
      <t>スイドウ</t>
    </rPh>
    <rPh sb="4" eb="6">
      <t>キギョウ</t>
    </rPh>
    <rPh sb="6" eb="7">
      <t>ダン</t>
    </rPh>
    <phoneticPr fontId="2"/>
  </si>
  <si>
    <t>湖北広域行政事務センター</t>
    <rPh sb="0" eb="2">
      <t>コホク</t>
    </rPh>
    <rPh sb="2" eb="4">
      <t>コウイキ</t>
    </rPh>
    <rPh sb="4" eb="6">
      <t>ギョウセイ</t>
    </rPh>
    <rPh sb="6" eb="8">
      <t>ジム</t>
    </rPh>
    <phoneticPr fontId="2"/>
  </si>
  <si>
    <t>滋賀県市町村交通災害共済組合</t>
    <rPh sb="0" eb="3">
      <t>シガケン</t>
    </rPh>
    <rPh sb="3" eb="6">
      <t>シチョウソン</t>
    </rPh>
    <rPh sb="6" eb="8">
      <t>コウツウ</t>
    </rPh>
    <rPh sb="8" eb="10">
      <t>サイガイ</t>
    </rPh>
    <rPh sb="10" eb="12">
      <t>キョウサイ</t>
    </rPh>
    <rPh sb="12" eb="14">
      <t>クミアイ</t>
    </rPh>
    <phoneticPr fontId="2"/>
  </si>
  <si>
    <t>滋賀県市町村職員研修センター</t>
    <rPh sb="0" eb="3">
      <t>シガケン</t>
    </rPh>
    <rPh sb="3" eb="6">
      <t>シチョウソン</t>
    </rPh>
    <rPh sb="6" eb="8">
      <t>ショクイン</t>
    </rPh>
    <rPh sb="8" eb="10">
      <t>ケンシュウ</t>
    </rPh>
    <phoneticPr fontId="2"/>
  </si>
  <si>
    <t>湖北地域消防本部</t>
    <rPh sb="0" eb="2">
      <t>コホク</t>
    </rPh>
    <rPh sb="2" eb="4">
      <t>チイキ</t>
    </rPh>
    <rPh sb="4" eb="6">
      <t>ショウボウ</t>
    </rPh>
    <rPh sb="6" eb="8">
      <t>ホンブ</t>
    </rPh>
    <phoneticPr fontId="2"/>
  </si>
  <si>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</si>
  <si>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</si>
  <si>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法適用</t>
    <rPh sb="0" eb="1">
      <t>ホウ</t>
    </rPh>
    <rPh sb="1" eb="3">
      <t>テキヨウ</t>
    </rPh>
    <phoneticPr fontId="2"/>
  </si>
  <si>
    <t>-</t>
    <phoneticPr fontId="2"/>
  </si>
  <si>
    <t>公共施設等整備基金</t>
    <phoneticPr fontId="11"/>
  </si>
  <si>
    <t>協働でつくる長浜まちづくり基金</t>
    <phoneticPr fontId="11"/>
  </si>
  <si>
    <t>地域福祉基金</t>
    <phoneticPr fontId="11"/>
  </si>
  <si>
    <t>職員退職手当基金</t>
    <phoneticPr fontId="11"/>
  </si>
  <si>
    <t>教育施設整備基金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</si>
  <si>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</si>
  <si>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</si>
  <si>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</si>
  <si>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</si>
  <si>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</si>
  <si>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</si>
  <si>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</si>
  <si>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</si>
  <si>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</si>
  <si>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</si>
  <si>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算定数値はないものの、今後予定している大型事業に伴う市債借入額の増加や、将来負担比率算定の分母となる標準財政規模が普通交付税の合併算定替の縮減・終了により縮小することが予想されるため、楽観できない状況である。
　有形固定資産減価償却率についても、類似団体平均及び全国平均を下回っているが上昇傾向にあるため、今後も公共施設等総合管理計画及び個別施設計画に基づき適正配置や老朽化対策等へ取り組んでいく必要がある。</t>
    <phoneticPr fontId="5"/>
  </si>
  <si>
    <t>　実質公債費比率は、計画的な繰上償還や起債によりH29年度に類似団体平均を下回るほど減少しており、将来負担比率については算定数値なしを維持しているが、今後予定している大型事業による市債借入の増加や普通交付税の合併算定替の縮減・終了による標準財政規模の縮小の影響を考慮し、更なる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</si>
</sst>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00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84"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35"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81CB431-23A9-4F43-9479-0D132B35A28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64620</c:v>
                </c:pt>
                <c:pt idx="1">
                  <c:v>64287</c:v>
                </c:pt>
                <c:pt idx="2">
                  <c:v>46440</c:v>
                </c:pt>
                <c:pt idx="3">
                  <c:v>63257</c:v>
                </c:pt>
                <c:pt idx="4">
                  <c:v>52308</c:v>
                </c:pt>
              </c:numCache>
            </c:numRef>
          </c:val>
          <c:smooth val="0"/>
          <c:extLst>
            <c:ext xmlns:c16="http://schemas.microsoft.com/office/drawing/2014/chart" uri="{C3380CC4-5D6E-409C-BE32-E72D297353CC}">
              <c16:uniqueId val="{00000000-BC86-41D3-89E4-A83E4AFF413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86791</c:v>
                </c:pt>
                <c:pt idx="1">
                  <c:v>70263</c:v>
                </c:pt>
                <c:pt idx="2">
                  <c:v>46719</c:v>
                </c:pt>
                <c:pt idx="3">
                  <c:v>44762</c:v>
                </c:pt>
                <c:pt idx="4">
                  <c:v>42404</c:v>
                </c:pt>
              </c:numCache>
            </c:numRef>
          </c:val>
          <c:smooth val="0"/>
          <c:extLst>
            <c:ext xmlns:c16="http://schemas.microsoft.com/office/drawing/2014/chart" uri="{C3380CC4-5D6E-409C-BE32-E72D297353CC}">
              <c16:uniqueId val="{00000001-BC86-41D3-89E4-A83E4AFF4136}"/>
            </c:ext>
          </c:extLst>
        </c:ser>
        <c:dLbls>
          <c:showLegendKey val="0"/>
          <c:showVal val="0"/>
          <c:showCatName val="0"/>
          <c:showSerName val="0"/>
          <c:showPercent val="0"/>
          <c:showBubbleSize val="0"/>
        </c:dLbls>
        <c:marker val="1"/>
        <c:smooth val="0"/>
        <c:axId val="117138176"/>
        <c:axId val="127061376"/>
      </c:lineChart>
      <c:catAx>
        <c:axId val="1171381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061376"/>
        <c:crosses val="autoZero"/>
        <c:auto val="1"/>
        <c:lblAlgn val="ctr"/>
        <c:lblOffset val="100"/>
        <c:tickLblSkip val="1"/>
        <c:tickMarkSkip val="1"/>
        <c:noMultiLvlLbl val="0"/>
      </c:catAx>
      <c:valAx>
        <c:axId val="12706137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138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1.24</c:v>
                </c:pt>
                <c:pt idx="1">
                  <c:v>3.83</c:v>
                </c:pt>
                <c:pt idx="2">
                  <c:v>4.6100000000000003</c:v>
                </c:pt>
                <c:pt idx="3">
                  <c:v>3.49</c:v>
                </c:pt>
                <c:pt idx="4">
                  <c:v>3.33</c:v>
                </c:pt>
              </c:numCache>
            </c:numRef>
          </c:val>
          <c:extLst>
            <c:ext xmlns:c16="http://schemas.microsoft.com/office/drawing/2014/chart" uri="{C3380CC4-5D6E-409C-BE32-E72D297353CC}">
              <c16:uniqueId val="{00000000-EAE8-428D-8A3B-D5132ACD827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15.99</c:v>
                </c:pt>
                <c:pt idx="1">
                  <c:v>16.23</c:v>
                </c:pt>
                <c:pt idx="2">
                  <c:v>16.62</c:v>
                </c:pt>
                <c:pt idx="3">
                  <c:v>16.989999999999998</c:v>
                </c:pt>
                <c:pt idx="4">
                  <c:v>17.21</c:v>
                </c:pt>
              </c:numCache>
            </c:numRef>
          </c:val>
          <c:extLst>
            <c:ext xmlns:c16="http://schemas.microsoft.com/office/drawing/2014/chart" uri="{C3380CC4-5D6E-409C-BE32-E72D297353CC}">
              <c16:uniqueId val="{00000001-EAE8-428D-8A3B-D5132ACD8274}"/>
            </c:ext>
          </c:extLst>
        </c:ser>
        <c:dLbls>
          <c:showLegendKey val="0"/>
          <c:showVal val="0"/>
          <c:showCatName val="0"/>
          <c:showSerName val="0"/>
          <c:showPercent val="0"/>
          <c:showBubbleSize val="0"/>
        </c:dLbls>
        <c:gapWidth val="250"/>
        <c:overlap val="100"/>
        <c:axId val="141902592"/>
        <c:axId val="141904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7.78</c:v>
                </c:pt>
                <c:pt idx="1">
                  <c:v>7.67</c:v>
                </c:pt>
                <c:pt idx="2">
                  <c:v>1.88</c:v>
                </c:pt>
                <c:pt idx="3">
                  <c:v>3.4</c:v>
                </c:pt>
                <c:pt idx="4">
                  <c:v>4.63</c:v>
                </c:pt>
              </c:numCache>
            </c:numRef>
          </c:val>
          <c:smooth val="0"/>
          <c:extLst>
            <c:ext xmlns:c16="http://schemas.microsoft.com/office/drawing/2014/chart" uri="{C3380CC4-5D6E-409C-BE32-E72D297353CC}">
              <c16:uniqueId val="{00000002-EAE8-428D-8A3B-D5132ACD8274}"/>
            </c:ext>
          </c:extLst>
        </c:ser>
        <c:dLbls>
          <c:showLegendKey val="0"/>
          <c:showVal val="0"/>
          <c:showCatName val="0"/>
          <c:showSerName val="0"/>
          <c:showPercent val="0"/>
          <c:showBubbleSize val="0"/>
        </c:dLbls>
        <c:marker val="1"/>
        <c:smooth val="0"/>
        <c:axId val="141902592"/>
        <c:axId val="141904512"/>
      </c:lineChart>
      <c:catAx>
        <c:axId val="141902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1904512"/>
        <c:crosses val="autoZero"/>
        <c:auto val="1"/>
        <c:lblAlgn val="ctr"/>
        <c:lblOffset val="100"/>
        <c:tickLblSkip val="1"/>
        <c:tickMarkSkip val="1"/>
        <c:noMultiLvlLbl val="0"/>
      </c:catAx>
      <c:valAx>
        <c:axId val="141904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902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2.16</c:v>
                </c:pt>
                <c:pt idx="2">
                  <c:v>#N/A</c:v>
                </c:pt>
                <c:pt idx="3">
                  <c:v>1.82</c:v>
                </c:pt>
                <c:pt idx="4">
                  <c:v>#N/A</c:v>
                </c:pt>
                <c:pt idx="5">
                  <c:v>7.0000000000000007E-2</c:v>
                </c:pt>
                <c:pt idx="6">
                  <c:v>#N/A</c:v>
                </c:pt>
                <c:pt idx="7">
                  <c:v>0.12</c:v>
                </c:pt>
                <c:pt idx="8">
                  <c:v>#N/A</c:v>
                </c:pt>
                <c:pt idx="9">
                  <c:v>0.01</c:v>
                </c:pt>
              </c:numCache>
            </c:numRef>
          </c:val>
          <c:extLst>
            <c:ext xmlns:c16="http://schemas.microsoft.com/office/drawing/2014/chart" uri="{C3380CC4-5D6E-409C-BE32-E72D297353CC}">
              <c16:uniqueId val="{00000000-B136-4575-B47E-C007C61BF19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136-4575-B47E-C007C61BF191}"/>
            </c:ext>
          </c:extLst>
        </c:ser>
        <c:ser>
          <c:idx val="2"/>
          <c:order val="2"/>
          <c:tx>
            <c:strRef>
              <c:f>データシート!$A$29</c:f>
              <c:strCache>
                <c:ptCount val="1"/>
                <c:pt idx="0">
                  <c:v>国民健康保険特別会計（直診勘定）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0.04</c:v>
                </c:pt>
                <c:pt idx="6">
                  <c:v>#N/A</c:v>
                </c:pt>
                <c:pt idx="7">
                  <c:v>0.01</c:v>
                </c:pt>
                <c:pt idx="8">
                  <c:v>#N/A</c:v>
                </c:pt>
                <c:pt idx="9">
                  <c:v>0.02</c:v>
                </c:pt>
              </c:numCache>
            </c:numRef>
          </c:val>
          <c:extLst>
            <c:ext xmlns:c16="http://schemas.microsoft.com/office/drawing/2014/chart" uri="{C3380CC4-5D6E-409C-BE32-E72D297353CC}">
              <c16:uniqueId val="{00000002-B136-4575-B47E-C007C61BF191}"/>
            </c:ext>
          </c:extLst>
        </c:ser>
        <c:ser>
          <c:idx val="3"/>
          <c:order val="3"/>
          <c:tx>
            <c:strRef>
              <c:f>データシート!$A$30</c:f>
              <c:strCache>
                <c:ptCount val="1"/>
                <c:pt idx="0">
                  <c:v>休日急患診療所特別会計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0.02</c:v>
                </c:pt>
              </c:numCache>
            </c:numRef>
          </c:val>
          <c:extLst>
            <c:ext xmlns:c16="http://schemas.microsoft.com/office/drawing/2014/chart" uri="{C3380CC4-5D6E-409C-BE32-E72D297353CC}">
              <c16:uniqueId val="{00000003-B136-4575-B47E-C007C61BF191}"/>
            </c:ext>
          </c:extLst>
        </c:ser>
        <c:ser>
          <c:idx val="4"/>
          <c:order val="4"/>
          <c:tx>
            <c:strRef>
              <c:f>データシート!$A$31</c:f>
              <c:strCache>
                <c:ptCount val="1"/>
                <c:pt idx="0">
                  <c:v>老人保健施設事業会計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0.64</c:v>
                </c:pt>
                <c:pt idx="2">
                  <c:v>#N/A</c:v>
                </c:pt>
                <c:pt idx="3">
                  <c:v>0.62</c:v>
                </c:pt>
                <c:pt idx="4">
                  <c:v>#N/A</c:v>
                </c:pt>
                <c:pt idx="5">
                  <c:v>0.74</c:v>
                </c:pt>
                <c:pt idx="6">
                  <c:v>#N/A</c:v>
                </c:pt>
                <c:pt idx="7">
                  <c:v>0.73</c:v>
                </c:pt>
                <c:pt idx="8">
                  <c:v>#N/A</c:v>
                </c:pt>
                <c:pt idx="9">
                  <c:v>0.67</c:v>
                </c:pt>
              </c:numCache>
            </c:numRef>
          </c:val>
          <c:extLst>
            <c:ext xmlns:c16="http://schemas.microsoft.com/office/drawing/2014/chart" uri="{C3380CC4-5D6E-409C-BE32-E72D297353CC}">
              <c16:uniqueId val="{00000004-B136-4575-B47E-C007C61BF191}"/>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0.28999999999999998</c:v>
                </c:pt>
                <c:pt idx="2">
                  <c:v>#N/A</c:v>
                </c:pt>
                <c:pt idx="3">
                  <c:v>0.23</c:v>
                </c:pt>
                <c:pt idx="4">
                  <c:v>#N/A</c:v>
                </c:pt>
                <c:pt idx="5">
                  <c:v>0.38</c:v>
                </c:pt>
                <c:pt idx="6">
                  <c:v>#N/A</c:v>
                </c:pt>
                <c:pt idx="7">
                  <c:v>1.21</c:v>
                </c:pt>
                <c:pt idx="8">
                  <c:v>#N/A</c:v>
                </c:pt>
                <c:pt idx="9">
                  <c:v>0.92</c:v>
                </c:pt>
              </c:numCache>
            </c:numRef>
          </c:val>
          <c:extLst>
            <c:ext xmlns:c16="http://schemas.microsoft.com/office/drawing/2014/chart" uri="{C3380CC4-5D6E-409C-BE32-E72D297353CC}">
              <c16:uniqueId val="{00000005-B136-4575-B47E-C007C61BF191}"/>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0.13</c:v>
                </c:pt>
                <c:pt idx="4">
                  <c:v>#N/A</c:v>
                </c:pt>
                <c:pt idx="5">
                  <c:v>0.31</c:v>
                </c:pt>
                <c:pt idx="6">
                  <c:v>#N/A</c:v>
                </c:pt>
                <c:pt idx="7">
                  <c:v>0.2</c:v>
                </c:pt>
                <c:pt idx="8">
                  <c:v>#N/A</c:v>
                </c:pt>
                <c:pt idx="9">
                  <c:v>1.33</c:v>
                </c:pt>
              </c:numCache>
            </c:numRef>
          </c:val>
          <c:extLst>
            <c:ext xmlns:c16="http://schemas.microsoft.com/office/drawing/2014/chart" uri="{C3380CC4-5D6E-409C-BE32-E72D297353CC}">
              <c16:uniqueId val="{00000006-B136-4575-B47E-C007C61BF19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0.31</c:v>
                </c:pt>
                <c:pt idx="2">
                  <c:v>#N/A</c:v>
                </c:pt>
                <c:pt idx="3">
                  <c:v>0.42</c:v>
                </c:pt>
                <c:pt idx="4">
                  <c:v>#N/A</c:v>
                </c:pt>
                <c:pt idx="5">
                  <c:v>0.25</c:v>
                </c:pt>
                <c:pt idx="6">
                  <c:v>#N/A</c:v>
                </c:pt>
                <c:pt idx="7">
                  <c:v>0.99</c:v>
                </c:pt>
                <c:pt idx="8">
                  <c:v>#N/A</c:v>
                </c:pt>
                <c:pt idx="9">
                  <c:v>1.69</c:v>
                </c:pt>
              </c:numCache>
            </c:numRef>
          </c:val>
          <c:extLst>
            <c:ext xmlns:c16="http://schemas.microsoft.com/office/drawing/2014/chart" uri="{C3380CC4-5D6E-409C-BE32-E72D297353CC}">
              <c16:uniqueId val="{00000007-B136-4575-B47E-C007C61BF19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1.24</c:v>
                </c:pt>
                <c:pt idx="2">
                  <c:v>#N/A</c:v>
                </c:pt>
                <c:pt idx="3">
                  <c:v>3.82</c:v>
                </c:pt>
                <c:pt idx="4">
                  <c:v>#N/A</c:v>
                </c:pt>
                <c:pt idx="5">
                  <c:v>4.59</c:v>
                </c:pt>
                <c:pt idx="6">
                  <c:v>#N/A</c:v>
                </c:pt>
                <c:pt idx="7">
                  <c:v>3.47</c:v>
                </c:pt>
                <c:pt idx="8">
                  <c:v>#N/A</c:v>
                </c:pt>
                <c:pt idx="9">
                  <c:v>3.3</c:v>
                </c:pt>
              </c:numCache>
            </c:numRef>
          </c:val>
          <c:extLst>
            <c:ext xmlns:c16="http://schemas.microsoft.com/office/drawing/2014/chart" uri="{C3380CC4-5D6E-409C-BE32-E72D297353CC}">
              <c16:uniqueId val="{00000008-B136-4575-B47E-C007C61BF191}"/>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25.69</c:v>
                </c:pt>
                <c:pt idx="2">
                  <c:v>#N/A</c:v>
                </c:pt>
                <c:pt idx="3">
                  <c:v>26.97</c:v>
                </c:pt>
                <c:pt idx="4">
                  <c:v>#N/A</c:v>
                </c:pt>
                <c:pt idx="5">
                  <c:v>22.79</c:v>
                </c:pt>
                <c:pt idx="6">
                  <c:v>#N/A</c:v>
                </c:pt>
                <c:pt idx="7">
                  <c:v>18.8</c:v>
                </c:pt>
                <c:pt idx="8">
                  <c:v>#N/A</c:v>
                </c:pt>
                <c:pt idx="9">
                  <c:v>14.3</c:v>
                </c:pt>
              </c:numCache>
            </c:numRef>
          </c:val>
          <c:extLst>
            <c:ext xmlns:c16="http://schemas.microsoft.com/office/drawing/2014/chart" uri="{C3380CC4-5D6E-409C-BE32-E72D297353CC}">
              <c16:uniqueId val="{00000009-B136-4575-B47E-C007C61BF191}"/>
            </c:ext>
          </c:extLst>
        </c:ser>
        <c:dLbls>
          <c:showLegendKey val="0"/>
          <c:showVal val="0"/>
          <c:showCatName val="0"/>
          <c:showSerName val="0"/>
          <c:showPercent val="0"/>
          <c:showBubbleSize val="0"/>
        </c:dLbls>
        <c:gapWidth val="150"/>
        <c:overlap val="100"/>
        <c:axId val="131410176"/>
        <c:axId val="131424256"/>
      </c:barChart>
      <c:catAx>
        <c:axId val="131410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424256"/>
        <c:crosses val="autoZero"/>
        <c:auto val="1"/>
        <c:lblAlgn val="ctr"/>
        <c:lblOffset val="100"/>
        <c:tickLblSkip val="1"/>
        <c:tickMarkSkip val="1"/>
        <c:noMultiLvlLbl val="0"/>
      </c:catAx>
      <c:valAx>
        <c:axId val="131424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410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6653</c:v>
                </c:pt>
                <c:pt idx="5">
                  <c:v>6404</c:v>
                </c:pt>
                <c:pt idx="8">
                  <c:v>5957</c:v>
                </c:pt>
                <c:pt idx="11">
                  <c:v>6593</c:v>
                </c:pt>
                <c:pt idx="14">
                  <c:v>6673</c:v>
                </c:pt>
              </c:numCache>
            </c:numRef>
          </c:val>
          <c:extLst>
            <c:ext xmlns:c16="http://schemas.microsoft.com/office/drawing/2014/chart" uri="{C3380CC4-5D6E-409C-BE32-E72D297353CC}">
              <c16:uniqueId val="{00000000-4419-4CC7-BBC9-B117CB9C79D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419-4CC7-BBC9-B117CB9C79D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696</c:v>
                </c:pt>
                <c:pt idx="3">
                  <c:v>108</c:v>
                </c:pt>
                <c:pt idx="6">
                  <c:v>94</c:v>
                </c:pt>
                <c:pt idx="9">
                  <c:v>82</c:v>
                </c:pt>
                <c:pt idx="12">
                  <c:v>67</c:v>
                </c:pt>
              </c:numCache>
            </c:numRef>
          </c:val>
          <c:extLst>
            <c:ext xmlns:c16="http://schemas.microsoft.com/office/drawing/2014/chart" uri="{C3380CC4-5D6E-409C-BE32-E72D297353CC}">
              <c16:uniqueId val="{00000002-4419-4CC7-BBC9-B117CB9C79D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432</c:v>
                </c:pt>
                <c:pt idx="3">
                  <c:v>578</c:v>
                </c:pt>
                <c:pt idx="6">
                  <c:v>160</c:v>
                </c:pt>
                <c:pt idx="9">
                  <c:v>161</c:v>
                </c:pt>
                <c:pt idx="12">
                  <c:v>202</c:v>
                </c:pt>
              </c:numCache>
            </c:numRef>
          </c:val>
          <c:extLst>
            <c:ext xmlns:c16="http://schemas.microsoft.com/office/drawing/2014/chart" uri="{C3380CC4-5D6E-409C-BE32-E72D297353CC}">
              <c16:uniqueId val="{00000003-4419-4CC7-BBC9-B117CB9C79D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2774</c:v>
                </c:pt>
                <c:pt idx="3">
                  <c:v>2759</c:v>
                </c:pt>
                <c:pt idx="6">
                  <c:v>2809</c:v>
                </c:pt>
                <c:pt idx="9">
                  <c:v>2776</c:v>
                </c:pt>
                <c:pt idx="12">
                  <c:v>3010</c:v>
                </c:pt>
              </c:numCache>
            </c:numRef>
          </c:val>
          <c:extLst>
            <c:ext xmlns:c16="http://schemas.microsoft.com/office/drawing/2014/chart" uri="{C3380CC4-5D6E-409C-BE32-E72D297353CC}">
              <c16:uniqueId val="{00000004-4419-4CC7-BBC9-B117CB9C79D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48</c:v>
                </c:pt>
                <c:pt idx="3">
                  <c:v>48</c:v>
                </c:pt>
                <c:pt idx="6">
                  <c:v>36</c:v>
                </c:pt>
                <c:pt idx="9">
                  <c:v>36</c:v>
                </c:pt>
                <c:pt idx="12">
                  <c:v>0</c:v>
                </c:pt>
              </c:numCache>
            </c:numRef>
          </c:val>
          <c:extLst>
            <c:ext xmlns:c16="http://schemas.microsoft.com/office/drawing/2014/chart" uri="{C3380CC4-5D6E-409C-BE32-E72D297353CC}">
              <c16:uniqueId val="{00000005-4419-4CC7-BBC9-B117CB9C79D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419-4CC7-BBC9-B117CB9C79D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6021</c:v>
                </c:pt>
                <c:pt idx="3">
                  <c:v>5458</c:v>
                </c:pt>
                <c:pt idx="6">
                  <c:v>4789</c:v>
                </c:pt>
                <c:pt idx="9">
                  <c:v>4520</c:v>
                </c:pt>
                <c:pt idx="12">
                  <c:v>4354</c:v>
                </c:pt>
              </c:numCache>
            </c:numRef>
          </c:val>
          <c:extLst>
            <c:ext xmlns:c16="http://schemas.microsoft.com/office/drawing/2014/chart" uri="{C3380CC4-5D6E-409C-BE32-E72D297353CC}">
              <c16:uniqueId val="{00000007-4419-4CC7-BBC9-B117CB9C79DB}"/>
            </c:ext>
          </c:extLst>
        </c:ser>
        <c:dLbls>
          <c:showLegendKey val="0"/>
          <c:showVal val="0"/>
          <c:showCatName val="0"/>
          <c:showSerName val="0"/>
          <c:showPercent val="0"/>
          <c:showBubbleSize val="0"/>
        </c:dLbls>
        <c:gapWidth val="100"/>
        <c:overlap val="100"/>
        <c:axId val="141465088"/>
        <c:axId val="141467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3318</c:v>
                </c:pt>
                <c:pt idx="2">
                  <c:v>#N/A</c:v>
                </c:pt>
                <c:pt idx="3">
                  <c:v>#N/A</c:v>
                </c:pt>
                <c:pt idx="4">
                  <c:v>2547</c:v>
                </c:pt>
                <c:pt idx="5">
                  <c:v>#N/A</c:v>
                </c:pt>
                <c:pt idx="6">
                  <c:v>#N/A</c:v>
                </c:pt>
                <c:pt idx="7">
                  <c:v>1931</c:v>
                </c:pt>
                <c:pt idx="8">
                  <c:v>#N/A</c:v>
                </c:pt>
                <c:pt idx="9">
                  <c:v>#N/A</c:v>
                </c:pt>
                <c:pt idx="10">
                  <c:v>982</c:v>
                </c:pt>
                <c:pt idx="11">
                  <c:v>#N/A</c:v>
                </c:pt>
                <c:pt idx="12">
                  <c:v>#N/A</c:v>
                </c:pt>
                <c:pt idx="13">
                  <c:v>960</c:v>
                </c:pt>
                <c:pt idx="14">
                  <c:v>#N/A</c:v>
                </c:pt>
              </c:numCache>
            </c:numRef>
          </c:val>
          <c:smooth val="0"/>
          <c:extLst>
            <c:ext xmlns:c16="http://schemas.microsoft.com/office/drawing/2014/chart" uri="{C3380CC4-5D6E-409C-BE32-E72D297353CC}">
              <c16:uniqueId val="{00000008-4419-4CC7-BBC9-B117CB9C79DB}"/>
            </c:ext>
          </c:extLst>
        </c:ser>
        <c:dLbls>
          <c:showLegendKey val="0"/>
          <c:showVal val="0"/>
          <c:showCatName val="0"/>
          <c:showSerName val="0"/>
          <c:showPercent val="0"/>
          <c:showBubbleSize val="0"/>
        </c:dLbls>
        <c:marker val="1"/>
        <c:smooth val="0"/>
        <c:axId val="141465088"/>
        <c:axId val="141467008"/>
      </c:lineChart>
      <c:catAx>
        <c:axId val="141465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467008"/>
        <c:crosses val="autoZero"/>
        <c:auto val="1"/>
        <c:lblAlgn val="ctr"/>
        <c:lblOffset val="100"/>
        <c:tickLblSkip val="1"/>
        <c:tickMarkSkip val="1"/>
        <c:noMultiLvlLbl val="0"/>
      </c:catAx>
      <c:valAx>
        <c:axId val="141467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465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78404</c:v>
                </c:pt>
                <c:pt idx="5">
                  <c:v>76404</c:v>
                </c:pt>
                <c:pt idx="8">
                  <c:v>75798</c:v>
                </c:pt>
                <c:pt idx="11">
                  <c:v>73946</c:v>
                </c:pt>
                <c:pt idx="14">
                  <c:v>71568</c:v>
                </c:pt>
              </c:numCache>
            </c:numRef>
          </c:val>
          <c:extLst>
            <c:ext xmlns:c16="http://schemas.microsoft.com/office/drawing/2014/chart" uri="{C3380CC4-5D6E-409C-BE32-E72D297353CC}">
              <c16:uniqueId val="{00000000-CB58-4305-A64E-C1A838FA8B5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7618</c:v>
                </c:pt>
                <c:pt idx="5">
                  <c:v>10299</c:v>
                </c:pt>
                <c:pt idx="8">
                  <c:v>10896</c:v>
                </c:pt>
                <c:pt idx="11">
                  <c:v>8480</c:v>
                </c:pt>
                <c:pt idx="14">
                  <c:v>9615</c:v>
                </c:pt>
              </c:numCache>
            </c:numRef>
          </c:val>
          <c:extLst>
            <c:ext xmlns:c16="http://schemas.microsoft.com/office/drawing/2014/chart" uri="{C3380CC4-5D6E-409C-BE32-E72D297353CC}">
              <c16:uniqueId val="{00000001-CB58-4305-A64E-C1A838FA8B5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27655</c:v>
                </c:pt>
                <c:pt idx="5">
                  <c:v>28771</c:v>
                </c:pt>
                <c:pt idx="8">
                  <c:v>32541</c:v>
                </c:pt>
                <c:pt idx="11">
                  <c:v>34468</c:v>
                </c:pt>
                <c:pt idx="14">
                  <c:v>34116</c:v>
                </c:pt>
              </c:numCache>
            </c:numRef>
          </c:val>
          <c:extLst>
            <c:ext xmlns:c16="http://schemas.microsoft.com/office/drawing/2014/chart" uri="{C3380CC4-5D6E-409C-BE32-E72D297353CC}">
              <c16:uniqueId val="{00000002-CB58-4305-A64E-C1A838FA8B5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B58-4305-A64E-C1A838FA8B5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B58-4305-A64E-C1A838FA8B5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13</c:v>
                </c:pt>
                <c:pt idx="3">
                  <c:v>9</c:v>
                </c:pt>
                <c:pt idx="6">
                  <c:v>7</c:v>
                </c:pt>
                <c:pt idx="9">
                  <c:v>6</c:v>
                </c:pt>
                <c:pt idx="12">
                  <c:v>5</c:v>
                </c:pt>
              </c:numCache>
            </c:numRef>
          </c:val>
          <c:extLst>
            <c:ext xmlns:c16="http://schemas.microsoft.com/office/drawing/2014/chart" uri="{C3380CC4-5D6E-409C-BE32-E72D297353CC}">
              <c16:uniqueId val="{00000005-CB58-4305-A64E-C1A838FA8B5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7503</c:v>
                </c:pt>
                <c:pt idx="3">
                  <c:v>6874</c:v>
                </c:pt>
                <c:pt idx="6">
                  <c:v>6942</c:v>
                </c:pt>
                <c:pt idx="9">
                  <c:v>7080</c:v>
                </c:pt>
                <c:pt idx="12">
                  <c:v>7095</c:v>
                </c:pt>
              </c:numCache>
            </c:numRef>
          </c:val>
          <c:extLst>
            <c:ext xmlns:c16="http://schemas.microsoft.com/office/drawing/2014/chart" uri="{C3380CC4-5D6E-409C-BE32-E72D297353CC}">
              <c16:uniqueId val="{00000006-CB58-4305-A64E-C1A838FA8B5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1828</c:v>
                </c:pt>
                <c:pt idx="3">
                  <c:v>1820</c:v>
                </c:pt>
                <c:pt idx="6">
                  <c:v>1842</c:v>
                </c:pt>
                <c:pt idx="9">
                  <c:v>1950</c:v>
                </c:pt>
                <c:pt idx="12">
                  <c:v>2755</c:v>
                </c:pt>
              </c:numCache>
            </c:numRef>
          </c:val>
          <c:extLst>
            <c:ext xmlns:c16="http://schemas.microsoft.com/office/drawing/2014/chart" uri="{C3380CC4-5D6E-409C-BE32-E72D297353CC}">
              <c16:uniqueId val="{00000007-CB58-4305-A64E-C1A838FA8B5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34181</c:v>
                </c:pt>
                <c:pt idx="3">
                  <c:v>34183</c:v>
                </c:pt>
                <c:pt idx="6">
                  <c:v>38278</c:v>
                </c:pt>
                <c:pt idx="9">
                  <c:v>39046</c:v>
                </c:pt>
                <c:pt idx="12">
                  <c:v>40291</c:v>
                </c:pt>
              </c:numCache>
            </c:numRef>
          </c:val>
          <c:extLst>
            <c:ext xmlns:c16="http://schemas.microsoft.com/office/drawing/2014/chart" uri="{C3380CC4-5D6E-409C-BE32-E72D297353CC}">
              <c16:uniqueId val="{00000008-CB58-4305-A64E-C1A838FA8B5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578</c:v>
                </c:pt>
                <c:pt idx="3">
                  <c:v>472</c:v>
                </c:pt>
                <c:pt idx="6">
                  <c:v>378</c:v>
                </c:pt>
                <c:pt idx="9">
                  <c:v>296</c:v>
                </c:pt>
                <c:pt idx="12">
                  <c:v>238</c:v>
                </c:pt>
              </c:numCache>
            </c:numRef>
          </c:val>
          <c:extLst>
            <c:ext xmlns:c16="http://schemas.microsoft.com/office/drawing/2014/chart" uri="{C3380CC4-5D6E-409C-BE32-E72D297353CC}">
              <c16:uniqueId val="{00000009-CB58-4305-A64E-C1A838FA8B5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51578</c:v>
                </c:pt>
                <c:pt idx="3">
                  <c:v>50572</c:v>
                </c:pt>
                <c:pt idx="6">
                  <c:v>49890</c:v>
                </c:pt>
                <c:pt idx="9">
                  <c:v>46845</c:v>
                </c:pt>
                <c:pt idx="12">
                  <c:v>44917</c:v>
                </c:pt>
              </c:numCache>
            </c:numRef>
          </c:val>
          <c:extLst>
            <c:ext xmlns:c16="http://schemas.microsoft.com/office/drawing/2014/chart" uri="{C3380CC4-5D6E-409C-BE32-E72D297353CC}">
              <c16:uniqueId val="{0000000A-CB58-4305-A64E-C1A838FA8B54}"/>
            </c:ext>
          </c:extLst>
        </c:ser>
        <c:dLbls>
          <c:showLegendKey val="0"/>
          <c:showVal val="0"/>
          <c:showCatName val="0"/>
          <c:showSerName val="0"/>
          <c:showPercent val="0"/>
          <c:showBubbleSize val="0"/>
        </c:dLbls>
        <c:gapWidth val="100"/>
        <c:overlap val="100"/>
        <c:axId val="142096640"/>
        <c:axId val="142107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B58-4305-A64E-C1A838FA8B54}"/>
            </c:ext>
          </c:extLst>
        </c:ser>
        <c:dLbls>
          <c:showLegendKey val="0"/>
          <c:showVal val="0"/>
          <c:showCatName val="0"/>
          <c:showSerName val="0"/>
          <c:showPercent val="0"/>
          <c:showBubbleSize val="0"/>
        </c:dLbls>
        <c:marker val="1"/>
        <c:smooth val="0"/>
        <c:axId val="142096640"/>
        <c:axId val="142107008"/>
      </c:lineChart>
      <c:catAx>
        <c:axId val="142096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2107008"/>
        <c:crosses val="autoZero"/>
        <c:auto val="1"/>
        <c:lblAlgn val="ctr"/>
        <c:lblOffset val="100"/>
        <c:tickLblSkip val="1"/>
        <c:tickMarkSkip val="1"/>
        <c:noMultiLvlLbl val="0"/>
      </c:catAx>
      <c:valAx>
        <c:axId val="142107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096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5846</c:v>
                </c:pt>
                <c:pt idx="1">
                  <c:v>5847</c:v>
                </c:pt>
                <c:pt idx="2">
                  <c:v>5861</c:v>
                </c:pt>
              </c:numCache>
            </c:numRef>
          </c:val>
          <c:extLst>
            <c:ext xmlns:c16="http://schemas.microsoft.com/office/drawing/2014/chart" uri="{C3380CC4-5D6E-409C-BE32-E72D297353CC}">
              <c16:uniqueId val="{00000000-27B6-42ED-A548-3B6BA2EEC89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12215</c:v>
                </c:pt>
                <c:pt idx="1">
                  <c:v>11818</c:v>
                </c:pt>
                <c:pt idx="2">
                  <c:v>10206</c:v>
                </c:pt>
              </c:numCache>
            </c:numRef>
          </c:val>
          <c:extLst>
            <c:ext xmlns:c16="http://schemas.microsoft.com/office/drawing/2014/chart" uri="{C3380CC4-5D6E-409C-BE32-E72D297353CC}">
              <c16:uniqueId val="{00000001-27B6-42ED-A548-3B6BA2EEC89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17515</c:v>
                </c:pt>
                <c:pt idx="1">
                  <c:v>19777</c:v>
                </c:pt>
                <c:pt idx="2">
                  <c:v>20701</c:v>
                </c:pt>
              </c:numCache>
            </c:numRef>
          </c:val>
          <c:extLst>
            <c:ext xmlns:c16="http://schemas.microsoft.com/office/drawing/2014/chart" uri="{C3380CC4-5D6E-409C-BE32-E72D297353CC}">
              <c16:uniqueId val="{00000002-27B6-42ED-A548-3B6BA2EEC89A}"/>
            </c:ext>
          </c:extLst>
        </c:ser>
        <c:dLbls>
          <c:showLegendKey val="0"/>
          <c:showVal val="0"/>
          <c:showCatName val="0"/>
          <c:showSerName val="0"/>
          <c:showPercent val="0"/>
          <c:showBubbleSize val="0"/>
        </c:dLbls>
        <c:gapWidth val="120"/>
        <c:overlap val="100"/>
        <c:axId val="127225216"/>
        <c:axId val="127227008"/>
      </c:barChart>
      <c:catAx>
        <c:axId val="127225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7227008"/>
        <c:crosses val="autoZero"/>
        <c:auto val="1"/>
        <c:lblAlgn val="ctr"/>
        <c:lblOffset val="100"/>
        <c:tickLblSkip val="1"/>
        <c:tickMarkSkip val="1"/>
        <c:noMultiLvlLbl val="0"/>
      </c:catAx>
      <c:valAx>
        <c:axId val="1272270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7225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{35C05539-B7A6-4D0F-AEC7-242DC4210615}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9FE-4711-BFD8-C32508E559B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{33BDCBE3-7FD6-46C1-B319-A495C803DFCF}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9FE-4711-BFD8-C32508E559B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{2B9FB9D1-5DFA-4F6C-83A8-D8750AC75096}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9FE-4711-BFD8-C32508E559B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{2AD9821E-1218-4AA8-A437-15FCFF77B1B2}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9FE-4711-BFD8-C32508E559B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{39EE0D5E-BB75-4C35-8F01-725AA8434808}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9FE-4711-BFD8-C32508E559B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{C4359CB2-3783-4AB8-A8EE-08E729AE9C06}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9FE-4711-BFD8-C32508E559B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{48C37968-41F0-4AE9-BD02-A40BA9CFB5B8}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9FE-4711-BFD8-C32508E559B5}"/>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{DF5B48FF-AEC5-44F2-B2E1-33B7E8735FC6}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9FE-4711-BFD8-C32508E559B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{739F1DCD-446B-4C1A-AE3E-4569268536AA}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9FE-4711-BFD8-C32508E559B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53.2</c:v>
                </c:pt>
                <c:pt idx="24">
                  <c:v>54.7</c:v>
                </c:pt>
                <c:pt idx="32">
                  <c:v>56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9FE-4711-BFD8-C32508E559B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{57544F29-9DF8-4F2B-9E77-04BEE0A9F069}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9FE-4711-BFD8-C32508E559B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{293E0960-26A0-4808-84AC-511EF8EF99DF}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9FE-4711-BFD8-C32508E559B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{324C2F2C-A7F5-46A8-ADFE-47A77CDC0968}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9FE-4711-BFD8-C32508E559B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{761209D6-AAC4-45D2-AEC7-2F65D7D0800F}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9FE-4711-BFD8-C32508E559B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{475EF5CC-546A-454A-B5BB-39C75C5AA25D}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9FE-4711-BFD8-C32508E559B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{60CC6CE1-228D-4704-9FC8-8D31DB0C5C00}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9FE-4711-BFD8-C32508E559B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{C3F84E64-B359-4F56-B2EB-14B7215C96FE}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9FE-4711-BFD8-C32508E559B5}"/>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{80C7DB30-5BF6-446A-897B-7A3866235740}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9FE-4711-BFD8-C32508E559B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{78B46CD6-5A54-4A1D-8E2A-6B5D07CD3B8B}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9FE-4711-BFD8-C32508E559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54.5</c:v>
                </c:pt>
                <c:pt idx="24">
                  <c:v>57.2</c:v>
                </c:pt>
                <c:pt idx="32">
                  <c:v>58.5</c:v>
                </c:pt>
              </c:numCache>
            </c:numRef>
          </c:xVal>
          <c:yVal>
            <c:numRef>
              <c:f>公会計指標分析・財政指標組合せ分析表!$BP$55:$DC$55</c:f>
              <c:numCache>
                <c:formatCode>#,##0.0;"▲ "#,##0.0</c:formatCode>
                <c:ptCount val="40"/>
                <c:pt idx="16">
                  <c:v>15.8</c:v>
                </c:pt>
                <c:pt idx="24">
                  <c:v>6.5</c:v>
                </c:pt>
                <c:pt idx="32">
                  <c:v>5.8</c:v>
                </c:pt>
              </c:numCache>
            </c:numRef>
          </c:yVal>
          <c:smooth val="0"/>
          <c:extLst>
            <c:ext xmlns:c16="http://schemas.microsoft.com/office/drawing/2014/chart" uri="{C3380CC4-5D6E-409C-BE32-E72D297353CC}">
              <c16:uniqueId val="{00000013-99FE-4711-BFD8-C32508E559B5}"/>
            </c:ext>
          </c:extLst>
        </c:ser>
        <c:dLbls>
          <c:showLegendKey val="0"/>
          <c:showVal val="1"/>
          <c:showCatName val="0"/>
          <c:showSerName val="0"/>
          <c:showPercent val="0"/>
          <c:showBubbleSize val="0"/>
        </c:dLbls>
        <c:axId val="46179840"/>
        <c:axId val="46181760"/>
      </c:scatterChart>
      <c:valAx>
        <c:axId val="46179840"/>
        <c:scaling>
          <c:orientation val="minMax"/>
          <c:max val="58.9"/>
          <c:min val="5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8"/>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{652E9C1C-F882-43F6-B750-A9DDEA0848AF}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1F6-4A1F-93DE-79A452A6F09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{35046978-7753-4849-BBD1-DDDDFFB6DBA0}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1F6-4A1F-93DE-79A452A6F09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{762BA58B-E25E-4E63-B78F-C9F056B3AF5D}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1F6-4A1F-93DE-79A452A6F09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{D98DDAAD-A650-48FF-9233-E4130E0E1542}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1F6-4A1F-93DE-79A452A6F09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{F67FE315-28CD-408F-BDCB-4909D3451B48}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1F6-4A1F-93DE-79A452A6F094}"/>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{699F3786-F1EB-410C-9961-F84E82ECC595}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1F6-4A1F-93DE-79A452A6F094}"/>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{D4DFCA13-286C-4048-8CB6-8C86786284EA}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1F6-4A1F-93DE-79A452A6F094}"/>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{390657E7-1E40-4335-B4FA-ADC3778071D9}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1F6-4A1F-93DE-79A452A6F094}"/>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{AFCE7262-1E3C-4319-8CB5-89EAAB8DC36A}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1F6-4A1F-93DE-79A452A6F09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11.1</c:v>
                </c:pt>
                <c:pt idx="8">
                  <c:v>10</c:v>
                </c:pt>
                <c:pt idx="16">
                  <c:v>8.5</c:v>
                </c:pt>
                <c:pt idx="24">
                  <c:v>6.1</c:v>
                </c:pt>
                <c:pt idx="32">
                  <c:v>4.4000000000000004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1F6-4A1F-93DE-79A452A6F09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{56AF81DA-9ADC-4E67-8679-ED6826538ACF}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1F6-4A1F-93DE-79A452A6F09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{BC2A742E-3226-453C-8B6B-402A9512E689}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1F6-4A1F-93DE-79A452A6F09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{0C1E87EB-00DF-4815-A8D6-E93BD12513B7}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1F6-4A1F-93DE-79A452A6F09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{22028F96-AD74-4EDB-BB9A-423F2A5D193F}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1F6-4A1F-93DE-79A452A6F09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{D8E1BE83-4D65-4033-B386-3D1680BD22E3}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1F6-4A1F-93DE-79A452A6F094}"/>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{2257C832-0181-46E4-83CB-96F2312F93C8}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1F6-4A1F-93DE-79A452A6F094}"/>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{ECB8BC9A-AE49-44BD-A59B-682154F07C83}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1F6-4A1F-93DE-79A452A6F094}"/>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{A2F4B554-89A6-443A-8DE6-37DE94431756}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1F6-4A1F-93DE-79A452A6F094}"/>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{4924016F-C777-40BA-8EA2-8B58BA4469E7}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1F6-4A1F-93DE-79A452A6F09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9.3000000000000007</c:v>
                </c:pt>
                <c:pt idx="16">
                  <c:v>6.2</c:v>
                </c:pt>
                <c:pt idx="24">
                  <c:v>5.9</c:v>
                </c:pt>
                <c:pt idx="32">
                  <c:v>5.3</c:v>
                </c:pt>
              </c:numCache>
            </c:numRef>
          </c:xVal>
          <c:yVal>
            <c:numRef>
              <c:f>公会計指標分析・財政指標組合せ分析表!$BP$77:$DC$77</c:f>
              <c:numCache>
                <c:formatCode>#,##0.0;"▲ "#,##0.0</c:formatCode>
                <c:ptCount val="40"/>
                <c:pt idx="0">
                  <c:v>42.2</c:v>
                </c:pt>
                <c:pt idx="8">
                  <c:v>33.299999999999997</c:v>
                </c:pt>
                <c:pt idx="16">
                  <c:v>15.8</c:v>
                </c:pt>
                <c:pt idx="24">
                  <c:v>6.5</c:v>
                </c:pt>
                <c:pt idx="32">
                  <c:v>5.8</c:v>
                </c:pt>
              </c:numCache>
            </c:numRef>
          </c:yVal>
          <c:smooth val="0"/>
          <c:extLst>
            <c:ext xmlns:c16="http://schemas.microsoft.com/office/drawing/2014/chart" uri="{C3380CC4-5D6E-409C-BE32-E72D297353CC}">
              <c16:uniqueId val="{00000013-31F6-4A1F-93DE-79A452A6F094}"/>
            </c:ext>
          </c:extLst>
        </c:ser>
        <c:dLbls>
          <c:showLegendKey val="0"/>
          <c:showVal val="1"/>
          <c:showCatName val="0"/>
          <c:showSerName val="0"/>
          <c:showPercent val="0"/>
          <c:showBubbleSize val="0"/>
        </c:dLbls>
        <c:axId val="84219776"/>
        <c:axId val="84234240"/>
      </c:scatterChart>
      <c:valAx>
        <c:axId val="84219776"/>
        <c:scaling>
          <c:orientation val="minMax"/>
          <c:max val="10.7"/>
          <c:min val="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9"/>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滋賀県長浜市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公営企業への繰出金は増加したものの、一般会計等の元利償還金が減少したことで、実質公債費比率の分子となる数値は前年度から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百万円減少し、前年度の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の公債費は、計画的な繰上償還や起債等によりさらに軽減を進めるものの、今後、償還のピークを迎える下水道事業債の推移や、病院事業における建物の大規模改修等が予定されていることによる起債にも注意が必要であ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なお、普通交付税や臨時財政対策債の合併算定替による割増分が、分母となる標準財政規模に上乗せされていることから、低い水準であるが、安定したものではないことに留意が必要である。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滋賀県長浜市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一般会計等の地方債現在高等が減少した一方、公営企業債等繰入見込額や組合等負担等見込額の増加により前年度から将来負担額が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百万円の増加となった。また、基金残高や地方債残高に係る基準財政需要額算入見込額が減少したことで、充当可能財源については前年度算定から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1,594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百万円の減少となった。このため、分子となる額は、前年度から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1,673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一方、分母である標準財政規模が前年度から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百万円の減少となったことで、引き続きマイナスとなり、将来負担比率は算定なしという結果となった。</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しかしながら、市債残高、公営企業や一部事務組合への公債費財源負担、職員の退職手当等は未だ多額であることや、普通交付税の合併算定替の段階的な縮減が進むことから、引き続き、繰上償還による計画的な起債等により、持続可能な財政構造への転換を図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滋賀県長浜市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・市街地再開発事業をはじめとする中心市街地の活性化事業の実施に伴い「中心市街地活性化基金」を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百万円、また、小中一貫教育校の開設準備等に「教育施設整備基金」を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百万円取り崩すなど基金を活用する一方、今後の公共施設の整備や地域福祉の向上に必要な財源を確保するため、公共施設等整備基金に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百万円、地域福祉基金に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百万円に積み立てを行ったこと等により特定目的基金残高は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・一方で、市債の繰上償還のため「減債基金」を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百万円取り崩したことにより基金全体としては、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・大規模な災害や不測の事態の財政需要に備えるため、財政調整基金を確保する。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・普通交付税の合併特例措置終了後における公債費の償還に支障が生じないよう、減債基金を活用する。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今後、地方交付税の縮減や人口減少に伴い経常的な財源が減少する中で、各種事業の円滑な実施のためになくてはならない貴重な財源となることから、引き続き計画的な積立てを</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行うとともに、</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使途や時期を見極めながら、適切かつ効果的に活用</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する。</a:t>
          </a:r>
          <a:endPar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適切な金額を適切な基金に積み立てられるよう、</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改めて</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必要性</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等の</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検証</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を進める必要がある。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・公共施設等整備基金：公共施設の整備や公共用地の取得、一部事務組合の公共施設の整備や公共用地の取得に対する負担金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・協働でつくる長浜まちづくり基金：市民と協働でつくる輝きと風格のあるまちづくりを推進する事業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・地域福祉基金：市民の福祉の向上並びに健康の保持及び増進に資する事業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・職員退職手当基金：市職員の退職手当に必要な財源</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・教育施設整備基金：教育施設の整備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・公共施設等整備基金：産業文化交流拠点整備事業や（仮称）北部地域総合体育館整備事業等のために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百万円取り崩した一方、今後の公共施設の整備に必要な財源を確保するため、行政改革・経費削減等により捻出できた額や運用収益である基金利子を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百万円積み立てたことから、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・地域福祉基金：保育所等施設整備支援事業等のために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百万円取り崩した一方、今後の地域福祉の向上に必要な財源を確保するため、行政改革・経費削減等により捻出できた額やふるさと寄附金を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百万円積み立てたことから、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・中心市街地活性化基金：運用収益である基金利子を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百万円積み立てた一方、市街地再開発事業をはじめとする中心市街地の活性化事業のために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百万円取り崩したことから、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今後、地方交付税の縮減や人口減少に伴い経常的な財源が減少する中で、各種事業の円滑な実施のためになくてはならない貴重な財源となることから、引き続き計画的な積立てを</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行うとともに、</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使途や時期を見極めながら、適切かつ効果的に活用</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する。</a:t>
          </a:r>
          <a:endPar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適切な金額を適切な基金に積み立てられるよう、</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改めて</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必要性</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等の</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検証</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を進める必要がある。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・特に、公共施設等整備基金については、今後想定される本市の公共施設の老朽化対策に加え、一部事務組合の老朽施設の更新等の財源を的確に補足し、必要な基金残高を確保していく。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・運用収益である基金利子を積み立てたことから、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・大規模な災害や不測の事態の財政需要に備えるため、財政調整基金を確保する。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・運用収益である基金利子を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百万円積み立てた一方、市債の繰上償還のため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百万円取り崩したことから、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・普通交付税の合併特例措置終了後における公債費の償還に支障が生じないよう、減債基金を活用する。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535AC2A-FCEC-4516-B94D-F767B48355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F3408CE-BE53-4F12-8CEA-E06BA994BE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D4B8B225-DF7F-4D31-A46E-62A0C18760B6}"/>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FA56078-6BF3-4043-B9A5-E0A90B1AE1DF}"/>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CF22CD0B-DE84-4E10-98BF-09256F030153}"/>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E205BD43-C337-4373-8CCE-1718ECB4CA5F}"/>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A6AF3667-41BB-4FD5-ABCD-EDAB43B4ECDB}"/>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73213EFC-371A-4808-B092-E9CFF678D82A}"/>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226D1177-9B7A-4740-8E4C-E2F089457FB3}"/>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F02334FD-12F9-4937-A4A5-DDE1D7FE71AC}"/>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55ECC312-8C79-4A94-8B1B-B160E9BE09F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2D20524-4979-45C8-BDF9-2F215A61D63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B6D6C8BA-6CC1-418C-A651-7F6DF492741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C70DE0C1-DD68-4F97-98A1-0E95D3D040C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滋賀県長浜市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93D39F22-B3FB-4BE4-B2D8-D48F554CAC3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A108E33C-AAD5-4197-9D0E-D5D65F0D0F5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A6B3B8F0-B828-4ECD-B5D2-35201167BCC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E30381C4-917B-4ED6-A888-F52E705BA29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4C0CCAC1-AA73-4AD0-A986-01B904A182E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91C9D3A7-F467-4E57-BD53-E28F3E7CF9D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119,227
116,099
681.02
56,649,647
54,262,104
1,134,146
34,061,344
44,916,817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CC1EEC5F-65E8-4687-AD9F-A962FBB49CC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D897D5F8-683A-4F4E-9F5D-51D37CDB834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FD5470B1-2F59-4663-A658-BBBC11447B0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3059C2C2-8875-4CD1-9158-DD080808C16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CAC86B26-31A9-474C-9A6F-E6C311268AF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310E16CD-BC3C-45BF-AD1A-3274EDFDDDE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23962FFB-07A1-42CA-AF52-0CCFD713707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503A54F9-9E81-48CE-B659-E07A9B542F6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46085DB-DA32-493E-BBF9-AEA0D0A4CE2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91FCC1FC-A50E-46DF-8032-A2FB2CD2DD0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ABB6128B-127C-4E47-80A9-E268DBD61EA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AD5C6260-8031-4032-9D96-DD0ED22C7E0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ED716772-932A-4CD1-91F4-2408B631BFD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147C7C75-3832-4B9A-A9DC-5A5CE97FEC8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3C1C6D3F-0020-46AC-8B7D-C3C48ED39E1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4B74A7F0-3222-4A30-BDB1-768B367C2B3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6E7FF394-AB1D-412C-987D-72834A294D7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A67CD9EE-3FD6-4C97-8FA8-1A20C1FE88B7}"/>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a:extLst>
            <a:ext uri="{FF2B5EF4-FFF2-40B4-BE49-F238E27FC236}">
              <a16:creationId xmlns:a16="http://schemas.microsoft.com/office/drawing/2014/main" id="{96C316A8-FD99-40A5-8A67-0CC476EB1244}"/>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4A847D5E-E9BE-42CE-81A6-88B186AE4D8D}"/>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a:extLst>
            <a:ext uri="{FF2B5EF4-FFF2-40B4-BE49-F238E27FC236}">
              <a16:creationId xmlns:a16="http://schemas.microsoft.com/office/drawing/2014/main" id="{525D84C4-1E09-47F4-99E0-EBC37284A58D}"/>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6A4B3E91-20BA-4AFC-9A41-5C73A0E865C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9F2A93E0-2252-4E4A-A5DC-26598C18A36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7B052EE4-65FF-4782-B6A9-A8CA4E478E1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10B4850D-52A9-44A1-820D-CCB81707D27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99746048-6F0D-4F97-A6D9-694B14624DE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1F46CB51-E40A-4164-9A39-6EB9B34FF77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7E5DFF60-CEE5-4B82-B2F6-A5C987EED5B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5F5B3E80-64FF-4523-BC83-3CD6148B683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A73AA1AC-4CBA-4DCA-89A9-E52116744C9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E1924CB3-00B1-43C7-BD51-BBA648A17BB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BC171025-30AC-4184-9474-984692F2548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C1CCED62-0173-466B-8766-45527302656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A20F8797-9039-48BC-AE40-1FFB44AA887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当市は、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町の合併により類似団体と比較して多くの公共施設を保有していることから、平成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月に策定した公共施設等総合管理計画に基づき、これまでから老朽化施設の複合化や多機能化、除却を進めている。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のような取組の中、有形固定資産減価償却率は、類似団体平均及び全国平均を下回っているが上昇傾向にあり、将来の公共施設等の大量更新に備えて、公共施設等の適正配置等の公共施設マネジメントを更に進め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0500400C-E654-450C-A5FD-D94B66080AC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9B26A277-8E68-45AD-8F6A-D732BB6147E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3BB84D4E-20DB-475B-9E90-440052E4BD2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a:extLst>
            <a:ext uri="{FF2B5EF4-FFF2-40B4-BE49-F238E27FC236}">
              <a16:creationId xmlns:a16="http://schemas.microsoft.com/office/drawing/2014/main" id="{09439740-DA95-40AC-9E00-2DAECE64AD86}"/>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a:extLst>
            <a:ext uri="{FF2B5EF4-FFF2-40B4-BE49-F238E27FC236}">
              <a16:creationId xmlns:a16="http://schemas.microsoft.com/office/drawing/2014/main" id="{C36E1E9D-CC51-4E08-94BE-6F1F1FED8653}"/>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a:extLst>
            <a:ext uri="{FF2B5EF4-FFF2-40B4-BE49-F238E27FC236}">
              <a16:creationId xmlns:a16="http://schemas.microsoft.com/office/drawing/2014/main" id="{D4148E91-3344-4770-A8E7-A92D07FD8E9C}"/>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a:extLst>
            <a:ext uri="{FF2B5EF4-FFF2-40B4-BE49-F238E27FC236}">
              <a16:creationId xmlns:a16="http://schemas.microsoft.com/office/drawing/2014/main" id="{485F751B-CACA-4624-9656-93F4624BDF53}"/>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a:extLst>
            <a:ext uri="{FF2B5EF4-FFF2-40B4-BE49-F238E27FC236}">
              <a16:creationId xmlns:a16="http://schemas.microsoft.com/office/drawing/2014/main" id="{DD1F4D01-7D3C-44A6-B5C9-0048BA49C3CF}"/>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a:extLst>
            <a:ext uri="{FF2B5EF4-FFF2-40B4-BE49-F238E27FC236}">
              <a16:creationId xmlns:a16="http://schemas.microsoft.com/office/drawing/2014/main" id="{1E1EEB2F-2DF3-42CD-86E1-31F6F70CDAC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a:extLst>
            <a:ext uri="{FF2B5EF4-FFF2-40B4-BE49-F238E27FC236}">
              <a16:creationId xmlns:a16="http://schemas.microsoft.com/office/drawing/2014/main" id="{BA4C43F0-529D-4AC8-BE64-B8FD37CF5C8E}"/>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a:extLst>
            <a:ext uri="{FF2B5EF4-FFF2-40B4-BE49-F238E27FC236}">
              <a16:creationId xmlns:a16="http://schemas.microsoft.com/office/drawing/2014/main" id="{EA35EB70-BD7E-4499-BCF5-8C72D783EEC3}"/>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a:extLst>
            <a:ext uri="{FF2B5EF4-FFF2-40B4-BE49-F238E27FC236}">
              <a16:creationId xmlns:a16="http://schemas.microsoft.com/office/drawing/2014/main" id="{A818FFBF-BC58-4C32-B4A0-10118E65467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a:extLst>
            <a:ext uri="{FF2B5EF4-FFF2-40B4-BE49-F238E27FC236}">
              <a16:creationId xmlns:a16="http://schemas.microsoft.com/office/drawing/2014/main" id="{4CA19D40-1F20-4551-8A5A-E8FA3AA0E5A2}"/>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a:extLst>
            <a:ext uri="{FF2B5EF4-FFF2-40B4-BE49-F238E27FC236}">
              <a16:creationId xmlns:a16="http://schemas.microsoft.com/office/drawing/2014/main" id="{2740A558-5549-44F4-A2BF-2E556B05FAD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33</xdr:row>
      <xdr:rowOff>99695</xdr:rowOff>
    </xdr:to>
    <xdr:cxnSp macro="">
      <xdr:nvCxnSpPr>
        <xdr:cNvPr id="70" name="直線コネクタ 69">
          <a:extLst>
            <a:ext uri="{FF2B5EF4-FFF2-40B4-BE49-F238E27FC236}">
              <a16:creationId xmlns:a16="http://schemas.microsoft.com/office/drawing/2014/main" id="{2CCE4B2F-8B04-420D-B649-457D1004F597}"/>
            </a:ext>
          </a:extLst>
        </xdr:cNvPr>
        <xdr:cNvCxnSpPr/>
      </xdr:nvCxnSpPr>
      <xdr:spPr>
        <a:xfrm flipV="1">
          <a:off x="4760595" y="5527294"/>
          <a:ext cx="1270" cy="100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71" name="有形固定資産減価償却率最小値テキスト">
          <a:extLst>
            <a:ext uri="{FF2B5EF4-FFF2-40B4-BE49-F238E27FC236}">
              <a16:creationId xmlns:a16="http://schemas.microsoft.com/office/drawing/2014/main" id="{5C20EE2F-6894-4292-9005-FAFE5FB6210E}"/>
            </a:ext>
          </a:extLst>
        </xdr:cNvPr>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72" name="直線コネクタ 71">
          <a:extLst>
            <a:ext uri="{FF2B5EF4-FFF2-40B4-BE49-F238E27FC236}">
              <a16:creationId xmlns:a16="http://schemas.microsoft.com/office/drawing/2014/main" id="{1C2CE1AC-F49C-48FB-8F15-CA8C75728545}"/>
            </a:ext>
          </a:extLst>
        </xdr:cNvPr>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73" name="有形固定資産減価償却率最大値テキスト">
          <a:extLst>
            <a:ext uri="{FF2B5EF4-FFF2-40B4-BE49-F238E27FC236}">
              <a16:creationId xmlns:a16="http://schemas.microsoft.com/office/drawing/2014/main" id="{C4072C10-6549-4F99-A5A1-F38049AF9961}"/>
            </a:ext>
          </a:extLst>
        </xdr:cNvPr>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74" name="直線コネクタ 73">
          <a:extLst>
            <a:ext uri="{FF2B5EF4-FFF2-40B4-BE49-F238E27FC236}">
              <a16:creationId xmlns:a16="http://schemas.microsoft.com/office/drawing/2014/main" id="{069F7168-5765-4261-8BE7-F04202EAE240}"/>
            </a:ext>
          </a:extLst>
        </xdr:cNvPr>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75" name="有形固定資産減価償却率平均値テキスト">
          <a:extLst>
            <a:ext uri="{FF2B5EF4-FFF2-40B4-BE49-F238E27FC236}">
              <a16:creationId xmlns:a16="http://schemas.microsoft.com/office/drawing/2014/main" id="{98151DF3-B22B-4353-BC0D-93113EF98ED5}"/>
            </a:ext>
          </a:extLst>
        </xdr:cNvPr>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6" name="フローチャート: 判断 75">
          <a:extLst>
            <a:ext uri="{FF2B5EF4-FFF2-40B4-BE49-F238E27FC236}">
              <a16:creationId xmlns:a16="http://schemas.microsoft.com/office/drawing/2014/main" id="{302121AB-31D1-4926-A347-2119D93BD817}"/>
            </a:ext>
          </a:extLst>
        </xdr:cNvPr>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143129</xdr:rowOff>
    </xdr:from>
    <xdr:to>
      <xdr:col>19</xdr:col>
      <xdr:colOff>187325</xdr:colOff>
      <xdr:row>30</xdr:row>
      <xdr:rowOff>73279</xdr:rowOff>
    </xdr:to>
    <xdr:sp macro="" textlink="">
      <xdr:nvSpPr>
        <xdr:cNvPr id="77" name="フローチャート: 判断 76">
          <a:extLst>
            <a:ext uri="{FF2B5EF4-FFF2-40B4-BE49-F238E27FC236}">
              <a16:creationId xmlns:a16="http://schemas.microsoft.com/office/drawing/2014/main" id="{8F8C144E-B515-4231-8CD2-A31B9353CE67}"/>
            </a:ext>
          </a:extLst>
        </xdr:cNvPr>
        <xdr:cNvSpPr/>
      </xdr:nvSpPr>
      <xdr:spPr>
        <a:xfrm>
          <a:off x="40005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8" name="フローチャート: 判断 77">
          <a:extLst>
            <a:ext uri="{FF2B5EF4-FFF2-40B4-BE49-F238E27FC236}">
              <a16:creationId xmlns:a16="http://schemas.microsoft.com/office/drawing/2014/main" id="{185DD0D0-B5FF-433F-8810-1A257C1A6212}"/>
            </a:ext>
          </a:extLst>
        </xdr:cNvPr>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BF32F391-9A53-472B-9AC9-56D46837DAA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3DE08A3E-3898-4C45-9545-D72912B6C04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AEBD4D42-2995-4C8B-94CA-F54BDDB7D6E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BC85DE97-BDF6-4562-94B2-270D10378D1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25410A07-D99A-429E-AA13-E622EAB5E34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23495</xdr:rowOff>
    </xdr:from>
    <xdr:to>
      <xdr:col>23</xdr:col>
      <xdr:colOff>136525</xdr:colOff>
      <xdr:row>30</xdr:row>
      <xdr:rowOff>125095</xdr:rowOff>
    </xdr:to>
    <xdr:sp macro="" textlink="">
      <xdr:nvSpPr>
        <xdr:cNvPr id="84" name="楕円 83">
          <a:extLst>
            <a:ext uri="{FF2B5EF4-FFF2-40B4-BE49-F238E27FC236}">
              <a16:creationId xmlns:a16="http://schemas.microsoft.com/office/drawing/2014/main" id="{DB3CE8FA-4174-42BA-9BF8-D61E1D854931}"/>
            </a:ext>
          </a:extLst>
        </xdr:cNvPr>
        <xdr:cNvSpPr/>
      </xdr:nvSpPr>
      <xdr:spPr>
        <a:xfrm>
          <a:off x="47117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1922</xdr:rowOff>
    </xdr:from>
    <xdr:ext cx="405111" cy="259045"/>
    <xdr:sp macro="" textlink="">
      <xdr:nvSpPr>
        <xdr:cNvPr id="85" name="有形固定資産減価償却率該当値テキスト">
          <a:extLst>
            <a:ext uri="{FF2B5EF4-FFF2-40B4-BE49-F238E27FC236}">
              <a16:creationId xmlns:a16="http://schemas.microsoft.com/office/drawing/2014/main" id="{E1A5CA5E-F6D6-4DC0-839D-673B75C2F5E8}"/>
            </a:ext>
          </a:extLst>
        </xdr:cNvPr>
        <xdr:cNvSpPr txBox="1"/>
      </xdr:nvSpPr>
      <xdr:spPr>
        <a:xfrm>
          <a:off x="4813300" y="5916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79629</xdr:rowOff>
    </xdr:from>
    <xdr:to>
      <xdr:col>19</xdr:col>
      <xdr:colOff>187325</xdr:colOff>
      <xdr:row>31</xdr:row>
      <xdr:rowOff>9779</xdr:rowOff>
    </xdr:to>
    <xdr:sp macro="" textlink="">
      <xdr:nvSpPr>
        <xdr:cNvPr id="86" name="楕円 85">
          <a:extLst>
            <a:ext uri="{FF2B5EF4-FFF2-40B4-BE49-F238E27FC236}">
              <a16:creationId xmlns:a16="http://schemas.microsoft.com/office/drawing/2014/main" id="{C93CCDD2-907B-4FF4-8445-BDE6765679D5}"/>
            </a:ext>
          </a:extLst>
        </xdr:cNvPr>
        <xdr:cNvSpPr/>
      </xdr:nvSpPr>
      <xdr:spPr>
        <a:xfrm>
          <a:off x="4000500" y="59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74295</xdr:rowOff>
    </xdr:from>
    <xdr:to>
      <xdr:col>23</xdr:col>
      <xdr:colOff>85725</xdr:colOff>
      <xdr:row>30</xdr:row>
      <xdr:rowOff>130429</xdr:rowOff>
    </xdr:to>
    <xdr:cxnSp macro="">
      <xdr:nvCxnSpPr>
        <xdr:cNvPr id="87" name="直線コネクタ 86">
          <a:extLst>
            <a:ext uri="{FF2B5EF4-FFF2-40B4-BE49-F238E27FC236}">
              <a16:creationId xmlns:a16="http://schemas.microsoft.com/office/drawing/2014/main" id="{88A87198-F899-4CDF-B66D-F21FDCD4E7A1}"/>
            </a:ext>
          </a:extLst>
        </xdr:cNvPr>
        <xdr:cNvCxnSpPr/>
      </xdr:nvCxnSpPr>
      <xdr:spPr>
        <a:xfrm flipV="1">
          <a:off x="4051300" y="5989320"/>
          <a:ext cx="7112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144399</xdr:rowOff>
    </xdr:from>
    <xdr:to>
      <xdr:col>15</xdr:col>
      <xdr:colOff>187325</xdr:colOff>
      <xdr:row>31</xdr:row>
      <xdr:rowOff>74549</xdr:rowOff>
    </xdr:to>
    <xdr:sp macro="" textlink="">
      <xdr:nvSpPr>
        <xdr:cNvPr id="88" name="楕円 87">
          <a:extLst>
            <a:ext uri="{FF2B5EF4-FFF2-40B4-BE49-F238E27FC236}">
              <a16:creationId xmlns:a16="http://schemas.microsoft.com/office/drawing/2014/main" id="{548C9CEC-B4F1-4AD6-873D-1F6867321D8B}"/>
            </a:ext>
          </a:extLst>
        </xdr:cNvPr>
        <xdr:cNvSpPr/>
      </xdr:nvSpPr>
      <xdr:spPr>
        <a:xfrm>
          <a:off x="3238500" y="605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130429</xdr:rowOff>
    </xdr:from>
    <xdr:to>
      <xdr:col>19</xdr:col>
      <xdr:colOff>136525</xdr:colOff>
      <xdr:row>31</xdr:row>
      <xdr:rowOff>23749</xdr:rowOff>
    </xdr:to>
    <xdr:cxnSp macro="">
      <xdr:nvCxnSpPr>
        <xdr:cNvPr id="89" name="直線コネクタ 88">
          <a:extLst>
            <a:ext uri="{FF2B5EF4-FFF2-40B4-BE49-F238E27FC236}">
              <a16:creationId xmlns:a16="http://schemas.microsoft.com/office/drawing/2014/main" id="{4DD1863C-E697-46B3-A1B5-5AA8D5DB4E88}"/>
            </a:ext>
          </a:extLst>
        </xdr:cNvPr>
        <xdr:cNvCxnSpPr/>
      </xdr:nvCxnSpPr>
      <xdr:spPr>
        <a:xfrm flipV="1">
          <a:off x="3289300" y="6045454"/>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89806</xdr:rowOff>
    </xdr:from>
    <xdr:ext cx="405111" cy="259045"/>
    <xdr:sp macro="" textlink="">
      <xdr:nvSpPr>
        <xdr:cNvPr id="90" name="n_1aveValue有形固定資産減価償却率">
          <a:extLst>
            <a:ext uri="{FF2B5EF4-FFF2-40B4-BE49-F238E27FC236}">
              <a16:creationId xmlns:a16="http://schemas.microsoft.com/office/drawing/2014/main" id="{750F1198-1F41-4B4F-B679-78A7BFC0A833}"/>
            </a:ext>
          </a:extLst>
        </xdr:cNvPr>
        <xdr:cNvSpPr txBox="1"/>
      </xdr:nvSpPr>
      <xdr:spPr>
        <a:xfrm>
          <a:off x="3836044" y="566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91" name="n_2aveValue有形固定資産減価償却率">
          <a:extLst>
            <a:ext uri="{FF2B5EF4-FFF2-40B4-BE49-F238E27FC236}">
              <a16:creationId xmlns:a16="http://schemas.microsoft.com/office/drawing/2014/main" id="{EEDC6F27-61E1-4D89-BADD-78BB46F83083}"/>
            </a:ext>
          </a:extLst>
        </xdr:cNvPr>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906</xdr:rowOff>
    </xdr:from>
    <xdr:ext cx="405111" cy="259045"/>
    <xdr:sp macro="" textlink="">
      <xdr:nvSpPr>
        <xdr:cNvPr id="92" name="n_1mainValue有形固定資産減価償却率">
          <a:extLst>
            <a:ext uri="{FF2B5EF4-FFF2-40B4-BE49-F238E27FC236}">
              <a16:creationId xmlns:a16="http://schemas.microsoft.com/office/drawing/2014/main" id="{2FD46D43-9BA8-4F36-8910-1FEF2CCF2AB0}"/>
            </a:ext>
          </a:extLst>
        </xdr:cNvPr>
        <xdr:cNvSpPr txBox="1"/>
      </xdr:nvSpPr>
      <xdr:spPr>
        <a:xfrm>
          <a:off x="3836044" y="6087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65676</xdr:rowOff>
    </xdr:from>
    <xdr:ext cx="405111" cy="259045"/>
    <xdr:sp macro="" textlink="">
      <xdr:nvSpPr>
        <xdr:cNvPr id="93" name="n_2mainValue有形固定資産減価償却率">
          <a:extLst>
            <a:ext uri="{FF2B5EF4-FFF2-40B4-BE49-F238E27FC236}">
              <a16:creationId xmlns:a16="http://schemas.microsoft.com/office/drawing/2014/main" id="{4B22B5A4-B024-4840-81B8-CF806953B917}"/>
            </a:ext>
          </a:extLst>
        </xdr:cNvPr>
        <xdr:cNvSpPr txBox="1"/>
      </xdr:nvSpPr>
      <xdr:spPr>
        <a:xfrm>
          <a:off x="3086744" y="6152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02A68A8A-6DBB-44D5-9771-E06C9A2F3AB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a:extLst>
            <a:ext uri="{FF2B5EF4-FFF2-40B4-BE49-F238E27FC236}">
              <a16:creationId xmlns:a16="http://schemas.microsoft.com/office/drawing/2014/main" id="{64DFA20A-0116-4D52-9DE1-8AD15966FB95}"/>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a:extLst>
            <a:ext uri="{FF2B5EF4-FFF2-40B4-BE49-F238E27FC236}">
              <a16:creationId xmlns:a16="http://schemas.microsoft.com/office/drawing/2014/main" id="{D39F9047-255B-4154-A679-7F10B2FA4786}"/>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BE914459-4051-49DF-91E1-A3DCEA31F40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F6A9ABEB-A973-4B56-A172-D9E0330941C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7BED8CEA-0C81-468F-ABAD-26F9549B27A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BD7570BE-0B82-4C81-8B1F-349C40E7972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97CC387B-3620-4670-8A68-84935452567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6A842D5B-98A0-480B-B235-E86ABB55612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046A3904-92A8-4BEB-A312-12194343ED8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1E808120-0B54-4DB9-B2B5-A174F5EF790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9BCB0A48-758A-476F-9353-D22FDBAC616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09BE55EB-C9D1-4CD6-AB63-51E067D92CC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可能年数は、計画的な繰上償還や市債借入による市債残高の減少により類似団体平均及び全国平均を下回っているが、今後の大型事業による市債残高の増加が見込まれるため、これまで以上に適切な市債管理を行う必要があ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5547B812-4A8F-400A-ACE4-DF00A9909EC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AA50F5C2-F47E-47D9-AB58-D18CDCEC41C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a:extLst>
            <a:ext uri="{FF2B5EF4-FFF2-40B4-BE49-F238E27FC236}">
              <a16:creationId xmlns:a16="http://schemas.microsoft.com/office/drawing/2014/main" id="{86BF53F8-07D6-4479-B212-28DEA9BA797A}"/>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a:extLst>
            <a:ext uri="{FF2B5EF4-FFF2-40B4-BE49-F238E27FC236}">
              <a16:creationId xmlns:a16="http://schemas.microsoft.com/office/drawing/2014/main" id="{93CB9937-657F-4104-86A0-251CCB446FB7}"/>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a:extLst>
            <a:ext uri="{FF2B5EF4-FFF2-40B4-BE49-F238E27FC236}">
              <a16:creationId xmlns:a16="http://schemas.microsoft.com/office/drawing/2014/main" id="{56F4AAE0-6759-4ACB-A070-E8DD86B21502}"/>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a:extLst>
            <a:ext uri="{FF2B5EF4-FFF2-40B4-BE49-F238E27FC236}">
              <a16:creationId xmlns:a16="http://schemas.microsoft.com/office/drawing/2014/main" id="{85107384-2238-4326-8988-30A327E283C0}"/>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a:extLst>
            <a:ext uri="{FF2B5EF4-FFF2-40B4-BE49-F238E27FC236}">
              <a16:creationId xmlns:a16="http://schemas.microsoft.com/office/drawing/2014/main" id="{A5676DEB-5FDC-458D-8ACA-B86CF042C184}"/>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4" name="テキスト ボックス 113">
          <a:extLst>
            <a:ext uri="{FF2B5EF4-FFF2-40B4-BE49-F238E27FC236}">
              <a16:creationId xmlns:a16="http://schemas.microsoft.com/office/drawing/2014/main" id="{C30FEF29-7F75-40BC-A347-C29F44157B7B}"/>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a:extLst>
            <a:ext uri="{FF2B5EF4-FFF2-40B4-BE49-F238E27FC236}">
              <a16:creationId xmlns:a16="http://schemas.microsoft.com/office/drawing/2014/main" id="{A59AF830-DE03-4B97-9654-A3A9AAEAE3BF}"/>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6" name="テキスト ボックス 115">
          <a:extLst>
            <a:ext uri="{FF2B5EF4-FFF2-40B4-BE49-F238E27FC236}">
              <a16:creationId xmlns:a16="http://schemas.microsoft.com/office/drawing/2014/main" id="{6580AA16-EA7A-4EC6-9D16-DC5BB9B01A4A}"/>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a:extLst>
            <a:ext uri="{FF2B5EF4-FFF2-40B4-BE49-F238E27FC236}">
              <a16:creationId xmlns:a16="http://schemas.microsoft.com/office/drawing/2014/main" id="{EC5D6F93-21AD-447A-8644-F9554A327DEC}"/>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a:extLst>
            <a:ext uri="{FF2B5EF4-FFF2-40B4-BE49-F238E27FC236}">
              <a16:creationId xmlns:a16="http://schemas.microsoft.com/office/drawing/2014/main" id="{7F7633A2-08F0-4BB6-9E27-5E11AF39F424}"/>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F2DBEAF9-1619-48DB-B2DF-D2DF374989B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a:extLst>
            <a:ext uri="{FF2B5EF4-FFF2-40B4-BE49-F238E27FC236}">
              <a16:creationId xmlns:a16="http://schemas.microsoft.com/office/drawing/2014/main" id="{26539FE2-D219-4799-9399-30981488178B}"/>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a:extLst>
            <a:ext uri="{FF2B5EF4-FFF2-40B4-BE49-F238E27FC236}">
              <a16:creationId xmlns:a16="http://schemas.microsoft.com/office/drawing/2014/main" id="{84D4A1F5-3074-4F73-9134-44DC0291BAA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32103</xdr:rowOff>
    </xdr:from>
    <xdr:to>
      <xdr:col>76</xdr:col>
      <xdr:colOff>21589</xdr:colOff>
      <xdr:row>34</xdr:row>
      <xdr:rowOff>151342</xdr:rowOff>
    </xdr:to>
    <xdr:cxnSp macro="">
      <xdr:nvCxnSpPr>
        <xdr:cNvPr id="122" name="直線コネクタ 121">
          <a:extLst>
            <a:ext uri="{FF2B5EF4-FFF2-40B4-BE49-F238E27FC236}">
              <a16:creationId xmlns:a16="http://schemas.microsoft.com/office/drawing/2014/main" id="{2CD1B32E-F8B3-4FB9-87B7-DB4AC033233D}"/>
            </a:ext>
          </a:extLst>
        </xdr:cNvPr>
        <xdr:cNvCxnSpPr/>
      </xdr:nvCxnSpPr>
      <xdr:spPr>
        <a:xfrm flipV="1">
          <a:off x="14793595" y="5432778"/>
          <a:ext cx="1269" cy="1319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a:extLst>
            <a:ext uri="{FF2B5EF4-FFF2-40B4-BE49-F238E27FC236}">
              <a16:creationId xmlns:a16="http://schemas.microsoft.com/office/drawing/2014/main" id="{1E9FD05F-B728-4867-BDD6-CB7B597DF285}"/>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a:extLst>
            <a:ext uri="{FF2B5EF4-FFF2-40B4-BE49-F238E27FC236}">
              <a16:creationId xmlns:a16="http://schemas.microsoft.com/office/drawing/2014/main" id="{608A82A0-74A4-49C8-9CE3-C5CC75EC1BEC}"/>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150230</xdr:rowOff>
    </xdr:from>
    <xdr:ext cx="405111" cy="259045"/>
    <xdr:sp macro="" textlink="">
      <xdr:nvSpPr>
        <xdr:cNvPr id="125" name="債務償還可能年数最大値テキスト">
          <a:extLst>
            <a:ext uri="{FF2B5EF4-FFF2-40B4-BE49-F238E27FC236}">
              <a16:creationId xmlns:a16="http://schemas.microsoft.com/office/drawing/2014/main" id="{3DF05ABF-8BF7-4DF4-8B38-E14D0256FC20}"/>
            </a:ext>
          </a:extLst>
        </xdr:cNvPr>
        <xdr:cNvSpPr txBox="1"/>
      </xdr:nvSpPr>
      <xdr:spPr>
        <a:xfrm>
          <a:off x="14846300" y="5208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32103</xdr:rowOff>
    </xdr:from>
    <xdr:to>
      <xdr:col>76</xdr:col>
      <xdr:colOff>111125</xdr:colOff>
      <xdr:row>27</xdr:row>
      <xdr:rowOff>32103</xdr:rowOff>
    </xdr:to>
    <xdr:cxnSp macro="">
      <xdr:nvCxnSpPr>
        <xdr:cNvPr id="126" name="直線コネクタ 125">
          <a:extLst>
            <a:ext uri="{FF2B5EF4-FFF2-40B4-BE49-F238E27FC236}">
              <a16:creationId xmlns:a16="http://schemas.microsoft.com/office/drawing/2014/main" id="{AFB19A5F-6C35-47C6-9980-A8A2258773B4}"/>
            </a:ext>
          </a:extLst>
        </xdr:cNvPr>
        <xdr:cNvCxnSpPr/>
      </xdr:nvCxnSpPr>
      <xdr:spPr>
        <a:xfrm>
          <a:off x="14706600" y="543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7" name="債務償還可能年数平均値テキスト">
          <a:extLst>
            <a:ext uri="{FF2B5EF4-FFF2-40B4-BE49-F238E27FC236}">
              <a16:creationId xmlns:a16="http://schemas.microsoft.com/office/drawing/2014/main" id="{28865189-6E68-4FEA-9E05-58B743C2D23D}"/>
            </a:ext>
          </a:extLst>
        </xdr:cNvPr>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8" name="フローチャート: 判断 127">
          <a:extLst>
            <a:ext uri="{FF2B5EF4-FFF2-40B4-BE49-F238E27FC236}">
              <a16:creationId xmlns:a16="http://schemas.microsoft.com/office/drawing/2014/main" id="{5FE230A1-6CB0-44F3-AB1B-97AF8974FAF8}"/>
            </a:ext>
          </a:extLst>
        </xdr:cNvPr>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806C0387-2D62-4541-9113-4CC4C53ADE6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B64E30DA-C803-48B7-8DAB-51752E25CF1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5AEEB3D3-C0A6-464A-A1CA-05F2F0CB03B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1A51A5E7-BC2C-47D1-B856-6F13C0ACD0D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A69AD6A6-5735-448B-AE8E-9543835C050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15170</xdr:rowOff>
    </xdr:from>
    <xdr:to>
      <xdr:col>76</xdr:col>
      <xdr:colOff>73025</xdr:colOff>
      <xdr:row>31</xdr:row>
      <xdr:rowOff>116770</xdr:rowOff>
    </xdr:to>
    <xdr:sp macro="" textlink="">
      <xdr:nvSpPr>
        <xdr:cNvPr id="134" name="楕円 133">
          <a:extLst>
            <a:ext uri="{FF2B5EF4-FFF2-40B4-BE49-F238E27FC236}">
              <a16:creationId xmlns:a16="http://schemas.microsoft.com/office/drawing/2014/main" id="{BF38D3C2-5C81-4A02-B26F-B166258B7C4D}"/>
            </a:ext>
          </a:extLst>
        </xdr:cNvPr>
        <xdr:cNvSpPr/>
      </xdr:nvSpPr>
      <xdr:spPr>
        <a:xfrm>
          <a:off x="14744700" y="610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165047</xdr:rowOff>
    </xdr:from>
    <xdr:ext cx="340478" cy="259045"/>
    <xdr:sp macro="" textlink="">
      <xdr:nvSpPr>
        <xdr:cNvPr id="135" name="債務償還可能年数該当値テキスト">
          <a:extLst>
            <a:ext uri="{FF2B5EF4-FFF2-40B4-BE49-F238E27FC236}">
              <a16:creationId xmlns:a16="http://schemas.microsoft.com/office/drawing/2014/main" id="{C50366BE-C166-4ADB-A44F-EACE6EAA50F7}"/>
            </a:ext>
          </a:extLst>
        </xdr:cNvPr>
        <xdr:cNvSpPr txBox="1"/>
      </xdr:nvSpPr>
      <xdr:spPr>
        <a:xfrm>
          <a:off x="14846300" y="60800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a:extLst>
            <a:ext uri="{FF2B5EF4-FFF2-40B4-BE49-F238E27FC236}">
              <a16:creationId xmlns:a16="http://schemas.microsoft.com/office/drawing/2014/main" id="{F86E591B-9A53-49CC-9D72-0DA9A873CC0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a:extLst>
            <a:ext uri="{FF2B5EF4-FFF2-40B4-BE49-F238E27FC236}">
              <a16:creationId xmlns:a16="http://schemas.microsoft.com/office/drawing/2014/main" id="{86F1CF5A-7C57-4A34-B04C-220E407D5F8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a:extLst>
            <a:ext uri="{FF2B5EF4-FFF2-40B4-BE49-F238E27FC236}">
              <a16:creationId xmlns:a16="http://schemas.microsoft.com/office/drawing/2014/main" id="{0D3CDFC7-F1FF-4B90-98CF-48F06721BBF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a:extLst>
            <a:ext uri="{FF2B5EF4-FFF2-40B4-BE49-F238E27FC236}">
              <a16:creationId xmlns:a16="http://schemas.microsoft.com/office/drawing/2014/main" id="{7ED76EF4-CBF7-4264-893E-E7321E5827B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a:extLst>
            <a:ext uri="{FF2B5EF4-FFF2-40B4-BE49-F238E27FC236}">
              <a16:creationId xmlns:a16="http://schemas.microsoft.com/office/drawing/2014/main" id="{EFD2867C-6203-4F87-9BB3-B1CB194AAA1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a:extLst>
            <a:ext uri="{FF2B5EF4-FFF2-40B4-BE49-F238E27FC236}">
              <a16:creationId xmlns:a16="http://schemas.microsoft.com/office/drawing/2014/main" id="{4A2ABBAD-712C-48A0-8EBA-D4317C00BEF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F1AEACA-338E-4BDC-A6F9-B118D80FF28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B991EBB-6B81-413D-979F-C138A9EF9A3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DA9C440-3BA3-40D1-A01C-116BF4A21C8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CD2ECA2-F2B3-4483-899C-530F7AF9B2E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滋賀県長浜市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5CD1B53-81EA-4660-870C-D5CC4D06BE5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4D877FF-4153-4527-AB12-FD8E545F30C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AB91291-771E-4509-ABAD-433ED5C10B2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B167E6E-0C7C-4A9B-BB52-D7D8C18C599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8160479-7C5B-423B-AFC9-45C2C08CA61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1A68868-BF8C-49A9-9214-1CD22F6184C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119,227
116,099
681.02
56,649,647
54,262,104
1,134,146
34,061,344
44,916,817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EA9409F-6563-4B23-9C20-E13FFD8093C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8CD72A7-0F54-4D4F-99E4-AD1DF9DC80E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BD78002-3C9B-455B-86D1-A7A86EAB49B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C338C35-D2FF-4E1D-85F4-464076468C3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B163B9F-9EE3-47B2-A26F-2FE89864034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48B8988-3F02-4AAA-8B52-858B5228CD3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42BA41F-3847-4A09-B38A-2516EE583E8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A5272FC-5522-4495-9EF0-46782D13317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13DBEC0-E94F-4A44-8D04-F4EB935B9DD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A608143-1BD4-426C-BE7A-2A880AE6D32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50ABE04-C917-4EDE-8088-ADD2A8DE1AE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3CACB62-3656-42F2-A0E9-983BF6F0B09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E373C2F-D141-4285-8450-A0281A76021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A66DF0E-2630-421E-B041-50DB41FFD7F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35EFABF-8898-43F4-AAEE-85F5B03E774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EBB8D16-534C-4D89-81B8-1FD9895226B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EA2CE48-C6B6-4D49-BE79-D02CB550186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0C6C352-3547-46C5-B18E-8656EEF0E70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38BA5908-2666-4204-B2AB-F76C8A4655F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2956D95-9502-49EA-835E-9A5BA74AB15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B89D99BC-408C-41D7-B130-4DF00E98005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402FC4CC-C7CF-4334-B24C-D171D81E54E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59A92655-CD5F-4908-9E5D-7EC208E3AF9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1D474CFA-BFBA-4522-90EA-AC932E43E49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D931DF52-A2F3-44FC-A981-FF45A160319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D2599739-CEBF-4CEA-ADB9-199A6526EA9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7C9DE4E1-145C-4B38-91B8-7D7DF57E50F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10B45280-981C-473D-9923-D4AC6FA82F0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D84DB6E0-13FC-4D76-B3CC-A55AC093A78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596DBC6D-4D5B-419E-81E6-8CE6E86BFDD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82FA5F81-8DA0-438F-A521-E519BD994961}"/>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CC2CAFBD-F4B1-4E49-9721-8B262DBB5F0F}"/>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C85BB3C2-5776-4EB9-A278-8B2EA5B18DA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B5F172BA-19AA-409F-B2F1-03722E0CB59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7794FA56-4FE3-4659-9E7F-A1F3BC75F8C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AC976374-5FBB-4DA3-9CF7-A31E4F14BC41}"/>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E28517AF-548E-4681-A7D2-6A277043053E}"/>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FF93B3C5-526C-4B37-88B3-33D231A2B7F2}"/>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a:extLst>
            <a:ext uri="{FF2B5EF4-FFF2-40B4-BE49-F238E27FC236}">
              <a16:creationId xmlns:a16="http://schemas.microsoft.com/office/drawing/2014/main" id="{656724AE-13D6-46B7-973F-0493B0A904A5}"/>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A69ABB5C-1AFC-4F7B-AC8A-6998DC06306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2" name="テキスト ボックス 51">
          <a:extLst>
            <a:ext uri="{FF2B5EF4-FFF2-40B4-BE49-F238E27FC236}">
              <a16:creationId xmlns:a16="http://schemas.microsoft.com/office/drawing/2014/main" id="{003B6343-D9DD-4B20-9678-AC4FC245F036}"/>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BB4F730F-CC83-469D-873D-3EF707B15AC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46482</xdr:rowOff>
    </xdr:from>
    <xdr:to>
      <xdr:col>24</xdr:col>
      <xdr:colOff>62865</xdr:colOff>
      <xdr:row>41</xdr:row>
      <xdr:rowOff>110490</xdr:rowOff>
    </xdr:to>
    <xdr:cxnSp macro="">
      <xdr:nvCxnSpPr>
        <xdr:cNvPr id="54" name="直線コネクタ 53">
          <a:extLst>
            <a:ext uri="{FF2B5EF4-FFF2-40B4-BE49-F238E27FC236}">
              <a16:creationId xmlns:a16="http://schemas.microsoft.com/office/drawing/2014/main" id="{BA549447-DDEA-477F-B974-781E83B1B6CA}"/>
            </a:ext>
          </a:extLst>
        </xdr:cNvPr>
        <xdr:cNvCxnSpPr/>
      </xdr:nvCxnSpPr>
      <xdr:spPr>
        <a:xfrm flipV="1">
          <a:off x="4634865" y="570433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55" name="【道路】&#10;有形固定資産減価償却率最小値テキスト">
          <a:extLst>
            <a:ext uri="{FF2B5EF4-FFF2-40B4-BE49-F238E27FC236}">
              <a16:creationId xmlns:a16="http://schemas.microsoft.com/office/drawing/2014/main" id="{78FA31A0-9B0B-4283-AAD4-EC9F35AAE31C}"/>
            </a:ext>
          </a:extLst>
        </xdr:cNvPr>
        <xdr:cNvSpPr txBox="1"/>
      </xdr:nvSpPr>
      <xdr:spPr>
        <a:xfrm>
          <a:off x="4673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56" name="直線コネクタ 55">
          <a:extLst>
            <a:ext uri="{FF2B5EF4-FFF2-40B4-BE49-F238E27FC236}">
              <a16:creationId xmlns:a16="http://schemas.microsoft.com/office/drawing/2014/main" id="{CA9DC975-2E2E-4DCD-B554-C6C2FD845DEA}"/>
            </a:ext>
          </a:extLst>
        </xdr:cNvPr>
        <xdr:cNvCxnSpPr/>
      </xdr:nvCxnSpPr>
      <xdr:spPr>
        <a:xfrm>
          <a:off x="4546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164609</xdr:rowOff>
    </xdr:from>
    <xdr:ext cx="405111" cy="259045"/>
    <xdr:sp macro="" textlink="">
      <xdr:nvSpPr>
        <xdr:cNvPr id="57" name="【道路】&#10;有形固定資産減価償却率最大値テキスト">
          <a:extLst>
            <a:ext uri="{FF2B5EF4-FFF2-40B4-BE49-F238E27FC236}">
              <a16:creationId xmlns:a16="http://schemas.microsoft.com/office/drawing/2014/main" id="{7DE0B865-EA61-4C6E-9BC0-1CD32023E61A}"/>
            </a:ext>
          </a:extLst>
        </xdr:cNvPr>
        <xdr:cNvSpPr txBox="1"/>
      </xdr:nvSpPr>
      <xdr:spPr>
        <a:xfrm>
          <a:off x="46736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46482</xdr:rowOff>
    </xdr:from>
    <xdr:to>
      <xdr:col>24</xdr:col>
      <xdr:colOff>152400</xdr:colOff>
      <xdr:row>33</xdr:row>
      <xdr:rowOff>46482</xdr:rowOff>
    </xdr:to>
    <xdr:cxnSp macro="">
      <xdr:nvCxnSpPr>
        <xdr:cNvPr id="58" name="直線コネクタ 57">
          <a:extLst>
            <a:ext uri="{FF2B5EF4-FFF2-40B4-BE49-F238E27FC236}">
              <a16:creationId xmlns:a16="http://schemas.microsoft.com/office/drawing/2014/main" id="{A949318C-793C-4D8E-B4CF-85EBDE621F1D}"/>
            </a:ext>
          </a:extLst>
        </xdr:cNvPr>
        <xdr:cNvCxnSpPr/>
      </xdr:nvCxnSpPr>
      <xdr:spPr>
        <a:xfrm>
          <a:off x="4546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158005</xdr:rowOff>
    </xdr:from>
    <xdr:ext cx="405111" cy="259045"/>
    <xdr:sp macro="" textlink="">
      <xdr:nvSpPr>
        <xdr:cNvPr id="59" name="【道路】&#10;有形固定資産減価償却率平均値テキスト">
          <a:extLst>
            <a:ext uri="{FF2B5EF4-FFF2-40B4-BE49-F238E27FC236}">
              <a16:creationId xmlns:a16="http://schemas.microsoft.com/office/drawing/2014/main" id="{366D9A9F-145B-45E6-847C-56AD2C6A3D50}"/>
            </a:ext>
          </a:extLst>
        </xdr:cNvPr>
        <xdr:cNvSpPr txBox="1"/>
      </xdr:nvSpPr>
      <xdr:spPr>
        <a:xfrm>
          <a:off x="4673600" y="6501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a:extLst>
            <a:ext uri="{FF2B5EF4-FFF2-40B4-BE49-F238E27FC236}">
              <a16:creationId xmlns:a16="http://schemas.microsoft.com/office/drawing/2014/main" id="{2B54B233-B18B-4E8F-B710-C15FDC78FB0B}"/>
            </a:ext>
          </a:extLst>
        </xdr:cNvPr>
        <xdr:cNvSpPr/>
      </xdr:nvSpPr>
      <xdr:spPr>
        <a:xfrm>
          <a:off x="45847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87122</xdr:rowOff>
    </xdr:from>
    <xdr:to>
      <xdr:col>20</xdr:col>
      <xdr:colOff>38100</xdr:colOff>
      <xdr:row>40</xdr:row>
      <xdr:rowOff>17272</xdr:rowOff>
    </xdr:to>
    <xdr:sp macro="" textlink="">
      <xdr:nvSpPr>
        <xdr:cNvPr id="61" name="フローチャート: 判断 60">
          <a:extLst>
            <a:ext uri="{FF2B5EF4-FFF2-40B4-BE49-F238E27FC236}">
              <a16:creationId xmlns:a16="http://schemas.microsoft.com/office/drawing/2014/main" id="{A4626B97-92BB-450F-B687-17E6E20ECD79}"/>
            </a:ext>
          </a:extLst>
        </xdr:cNvPr>
        <xdr:cNvSpPr/>
      </xdr:nvSpPr>
      <xdr:spPr>
        <a:xfrm>
          <a:off x="3746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151130</xdr:rowOff>
    </xdr:from>
    <xdr:to>
      <xdr:col>15</xdr:col>
      <xdr:colOff>101600</xdr:colOff>
      <xdr:row>40</xdr:row>
      <xdr:rowOff>81280</xdr:rowOff>
    </xdr:to>
    <xdr:sp macro="" textlink="">
      <xdr:nvSpPr>
        <xdr:cNvPr id="62" name="フローチャート: 判断 61">
          <a:extLst>
            <a:ext uri="{FF2B5EF4-FFF2-40B4-BE49-F238E27FC236}">
              <a16:creationId xmlns:a16="http://schemas.microsoft.com/office/drawing/2014/main" id="{33BEEF44-1070-472F-AD18-023A06767CCA}"/>
            </a:ext>
          </a:extLst>
        </xdr:cNvPr>
        <xdr:cNvSpPr/>
      </xdr:nvSpPr>
      <xdr:spPr>
        <a:xfrm>
          <a:off x="2857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a:extLst>
            <a:ext uri="{FF2B5EF4-FFF2-40B4-BE49-F238E27FC236}">
              <a16:creationId xmlns:a16="http://schemas.microsoft.com/office/drawing/2014/main" id="{7FDD79DA-3772-4B22-A09F-E84DC19442C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70E7B4CE-2CE3-47F5-BC37-8FED0530775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608998EA-4E74-4E0F-AEC9-084A0365EA5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833428FD-E107-4206-929C-4D821E82474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67E0DBC8-C49A-47BA-9662-89C72542B79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68834</xdr:rowOff>
    </xdr:from>
    <xdr:to>
      <xdr:col>24</xdr:col>
      <xdr:colOff>114300</xdr:colOff>
      <xdr:row>39</xdr:row>
      <xdr:rowOff>170434</xdr:rowOff>
    </xdr:to>
    <xdr:sp macro="" textlink="">
      <xdr:nvSpPr>
        <xdr:cNvPr id="68" name="楕円 67">
          <a:extLst>
            <a:ext uri="{FF2B5EF4-FFF2-40B4-BE49-F238E27FC236}">
              <a16:creationId xmlns:a16="http://schemas.microsoft.com/office/drawing/2014/main" id="{D83926C9-A957-4641-817E-BFBD9BDB82D8}"/>
            </a:ext>
          </a:extLst>
        </xdr:cNvPr>
        <xdr:cNvSpPr/>
      </xdr:nvSpPr>
      <xdr:spPr>
        <a:xfrm>
          <a:off x="45847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47261</xdr:rowOff>
    </xdr:from>
    <xdr:ext cx="405111" cy="259045"/>
    <xdr:sp macro="" textlink="">
      <xdr:nvSpPr>
        <xdr:cNvPr id="69" name="【道路】&#10;有形固定資産減価償却率該当値テキスト">
          <a:extLst>
            <a:ext uri="{FF2B5EF4-FFF2-40B4-BE49-F238E27FC236}">
              <a16:creationId xmlns:a16="http://schemas.microsoft.com/office/drawing/2014/main" id="{11523921-24D5-4F01-8B37-274E66D26728}"/>
            </a:ext>
          </a:extLst>
        </xdr:cNvPr>
        <xdr:cNvSpPr txBox="1"/>
      </xdr:nvSpPr>
      <xdr:spPr>
        <a:xfrm>
          <a:off x="4673600" y="673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123698</xdr:rowOff>
    </xdr:from>
    <xdr:to>
      <xdr:col>20</xdr:col>
      <xdr:colOff>38100</xdr:colOff>
      <xdr:row>40</xdr:row>
      <xdr:rowOff>53848</xdr:rowOff>
    </xdr:to>
    <xdr:sp macro="" textlink="">
      <xdr:nvSpPr>
        <xdr:cNvPr id="70" name="楕円 69">
          <a:extLst>
            <a:ext uri="{FF2B5EF4-FFF2-40B4-BE49-F238E27FC236}">
              <a16:creationId xmlns:a16="http://schemas.microsoft.com/office/drawing/2014/main" id="{49E85B5C-C781-4266-8279-5D1E7D7EF29B}"/>
            </a:ext>
          </a:extLst>
        </xdr:cNvPr>
        <xdr:cNvSpPr/>
      </xdr:nvSpPr>
      <xdr:spPr>
        <a:xfrm>
          <a:off x="37465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119634</xdr:rowOff>
    </xdr:from>
    <xdr:to>
      <xdr:col>24</xdr:col>
      <xdr:colOff>63500</xdr:colOff>
      <xdr:row>40</xdr:row>
      <xdr:rowOff>3048</xdr:rowOff>
    </xdr:to>
    <xdr:cxnSp macro="">
      <xdr:nvCxnSpPr>
        <xdr:cNvPr id="71" name="直線コネクタ 70">
          <a:extLst>
            <a:ext uri="{FF2B5EF4-FFF2-40B4-BE49-F238E27FC236}">
              <a16:creationId xmlns:a16="http://schemas.microsoft.com/office/drawing/2014/main" id="{E5670413-A267-4167-92BC-6A93D568BCAB}"/>
            </a:ext>
          </a:extLst>
        </xdr:cNvPr>
        <xdr:cNvCxnSpPr/>
      </xdr:nvCxnSpPr>
      <xdr:spPr>
        <a:xfrm flipV="1">
          <a:off x="3797300" y="680618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34544</xdr:rowOff>
    </xdr:from>
    <xdr:to>
      <xdr:col>15</xdr:col>
      <xdr:colOff>101600</xdr:colOff>
      <xdr:row>40</xdr:row>
      <xdr:rowOff>136144</xdr:rowOff>
    </xdr:to>
    <xdr:sp macro="" textlink="">
      <xdr:nvSpPr>
        <xdr:cNvPr id="72" name="楕円 71">
          <a:extLst>
            <a:ext uri="{FF2B5EF4-FFF2-40B4-BE49-F238E27FC236}">
              <a16:creationId xmlns:a16="http://schemas.microsoft.com/office/drawing/2014/main" id="{949C8230-E0A7-448F-BF8E-1883B2113976}"/>
            </a:ext>
          </a:extLst>
        </xdr:cNvPr>
        <xdr:cNvSpPr/>
      </xdr:nvSpPr>
      <xdr:spPr>
        <a:xfrm>
          <a:off x="2857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3048</xdr:rowOff>
    </xdr:from>
    <xdr:to>
      <xdr:col>19</xdr:col>
      <xdr:colOff>177800</xdr:colOff>
      <xdr:row>40</xdr:row>
      <xdr:rowOff>85344</xdr:rowOff>
    </xdr:to>
    <xdr:cxnSp macro="">
      <xdr:nvCxnSpPr>
        <xdr:cNvPr id="73" name="直線コネクタ 72">
          <a:extLst>
            <a:ext uri="{FF2B5EF4-FFF2-40B4-BE49-F238E27FC236}">
              <a16:creationId xmlns:a16="http://schemas.microsoft.com/office/drawing/2014/main" id="{EE9850FC-9FBF-46FF-9143-51B480F28358}"/>
            </a:ext>
          </a:extLst>
        </xdr:cNvPr>
        <xdr:cNvCxnSpPr/>
      </xdr:nvCxnSpPr>
      <xdr:spPr>
        <a:xfrm flipV="1">
          <a:off x="2908300" y="68610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33799</xdr:rowOff>
    </xdr:from>
    <xdr:ext cx="405111" cy="259045"/>
    <xdr:sp macro="" textlink="">
      <xdr:nvSpPr>
        <xdr:cNvPr id="74" name="n_1aveValue【道路】&#10;有形固定資産減価償却率">
          <a:extLst>
            <a:ext uri="{FF2B5EF4-FFF2-40B4-BE49-F238E27FC236}">
              <a16:creationId xmlns:a16="http://schemas.microsoft.com/office/drawing/2014/main" id="{2D5452D6-0AAA-41BE-9A65-4F9C17E95FF4}"/>
            </a:ext>
          </a:extLst>
        </xdr:cNvPr>
        <xdr:cNvSpPr txBox="1"/>
      </xdr:nvSpPr>
      <xdr:spPr>
        <a:xfrm>
          <a:off x="3582044" y="654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97807</xdr:rowOff>
    </xdr:from>
    <xdr:ext cx="405111" cy="259045"/>
    <xdr:sp macro="" textlink="">
      <xdr:nvSpPr>
        <xdr:cNvPr id="75" name="n_2aveValue【道路】&#10;有形固定資産減価償却率">
          <a:extLst>
            <a:ext uri="{FF2B5EF4-FFF2-40B4-BE49-F238E27FC236}">
              <a16:creationId xmlns:a16="http://schemas.microsoft.com/office/drawing/2014/main" id="{EBF0C140-B917-4951-A3A2-C2F0274026F8}"/>
            </a:ext>
          </a:extLst>
        </xdr:cNvPr>
        <xdr:cNvSpPr txBox="1"/>
      </xdr:nvSpPr>
      <xdr:spPr>
        <a:xfrm>
          <a:off x="2705744" y="661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44975</xdr:rowOff>
    </xdr:from>
    <xdr:ext cx="405111" cy="259045"/>
    <xdr:sp macro="" textlink="">
      <xdr:nvSpPr>
        <xdr:cNvPr id="76" name="n_1mainValue【道路】&#10;有形固定資産減価償却率">
          <a:extLst>
            <a:ext uri="{FF2B5EF4-FFF2-40B4-BE49-F238E27FC236}">
              <a16:creationId xmlns:a16="http://schemas.microsoft.com/office/drawing/2014/main" id="{5C445993-F6D7-48AD-B718-7A4D657E1835}"/>
            </a:ext>
          </a:extLst>
        </xdr:cNvPr>
        <xdr:cNvSpPr txBox="1"/>
      </xdr:nvSpPr>
      <xdr:spPr>
        <a:xfrm>
          <a:off x="3582044" y="690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127271</xdr:rowOff>
    </xdr:from>
    <xdr:ext cx="405111" cy="259045"/>
    <xdr:sp macro="" textlink="">
      <xdr:nvSpPr>
        <xdr:cNvPr id="77" name="n_2mainValue【道路】&#10;有形固定資産減価償却率">
          <a:extLst>
            <a:ext uri="{FF2B5EF4-FFF2-40B4-BE49-F238E27FC236}">
              <a16:creationId xmlns:a16="http://schemas.microsoft.com/office/drawing/2014/main" id="{228F06EF-5034-44A1-8134-E7521DB6D335}"/>
            </a:ext>
          </a:extLst>
        </xdr:cNvPr>
        <xdr:cNvSpPr txBox="1"/>
      </xdr:nvSpPr>
      <xdr:spPr>
        <a:xfrm>
          <a:off x="2705744" y="698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a16="http://schemas.microsoft.com/office/drawing/2014/main" id="{B45757F4-3BD2-4779-983A-0F60CF8ADD2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a16="http://schemas.microsoft.com/office/drawing/2014/main" id="{8B251BF7-A76F-4584-9E82-7AD259B84E8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a16="http://schemas.microsoft.com/office/drawing/2014/main" id="{61534473-25D1-440F-B606-B5C0458C83B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a16="http://schemas.microsoft.com/office/drawing/2014/main" id="{02F20F42-38D7-4D0D-96CE-E960AB2F3FA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a16="http://schemas.microsoft.com/office/drawing/2014/main" id="{B5997C8B-9B7C-4A4E-B302-13BD4782AAD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a16="http://schemas.microsoft.com/office/drawing/2014/main" id="{809E9774-8A6A-4874-9CB3-ECB65D8C6AA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a16="http://schemas.microsoft.com/office/drawing/2014/main" id="{BA3C1C1F-5377-470D-9EA8-C01EF25E6EE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a16="http://schemas.microsoft.com/office/drawing/2014/main" id="{695BEF87-4760-4894-96EA-AFE6CA6AC97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a:extLst>
            <a:ext uri="{FF2B5EF4-FFF2-40B4-BE49-F238E27FC236}">
              <a16:creationId xmlns:a16="http://schemas.microsoft.com/office/drawing/2014/main" id="{FC59B62E-65DE-4D19-9932-C6F967B9F4A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a16="http://schemas.microsoft.com/office/drawing/2014/main" id="{81F542DF-6C21-4D90-8DC0-3540362C0EE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a:extLst>
            <a:ext uri="{FF2B5EF4-FFF2-40B4-BE49-F238E27FC236}">
              <a16:creationId xmlns:a16="http://schemas.microsoft.com/office/drawing/2014/main" id="{75D6DE56-9645-4AE5-81B9-58B63CA1A10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a:extLst>
            <a:ext uri="{FF2B5EF4-FFF2-40B4-BE49-F238E27FC236}">
              <a16:creationId xmlns:a16="http://schemas.microsoft.com/office/drawing/2014/main" id="{DA307864-94F2-403E-8E77-DE3EDBFCDE7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a:extLst>
            <a:ext uri="{FF2B5EF4-FFF2-40B4-BE49-F238E27FC236}">
              <a16:creationId xmlns:a16="http://schemas.microsoft.com/office/drawing/2014/main" id="{8BCA1462-6B5E-450B-BB0B-F348CF0E4A3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a:extLst>
            <a:ext uri="{FF2B5EF4-FFF2-40B4-BE49-F238E27FC236}">
              <a16:creationId xmlns:a16="http://schemas.microsoft.com/office/drawing/2014/main" id="{7451DF6C-340F-44CA-B663-A8AC4351FFA4}"/>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a:extLst>
            <a:ext uri="{FF2B5EF4-FFF2-40B4-BE49-F238E27FC236}">
              <a16:creationId xmlns:a16="http://schemas.microsoft.com/office/drawing/2014/main" id="{21163AFE-4B26-421F-92F2-D36A43C9A25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3" name="テキスト ボックス 92">
          <a:extLst>
            <a:ext uri="{FF2B5EF4-FFF2-40B4-BE49-F238E27FC236}">
              <a16:creationId xmlns:a16="http://schemas.microsoft.com/office/drawing/2014/main" id="{21E8C87B-3DEE-4CA7-B3E1-BC870F3058E5}"/>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a:extLst>
            <a:ext uri="{FF2B5EF4-FFF2-40B4-BE49-F238E27FC236}">
              <a16:creationId xmlns:a16="http://schemas.microsoft.com/office/drawing/2014/main" id="{64129E9B-7E4A-4CEB-9F05-ABF0169FAF3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5" name="テキスト ボックス 94">
          <a:extLst>
            <a:ext uri="{FF2B5EF4-FFF2-40B4-BE49-F238E27FC236}">
              <a16:creationId xmlns:a16="http://schemas.microsoft.com/office/drawing/2014/main" id="{D86757DF-0EC5-4020-8349-66F5CE1452B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a:extLst>
            <a:ext uri="{FF2B5EF4-FFF2-40B4-BE49-F238E27FC236}">
              <a16:creationId xmlns:a16="http://schemas.microsoft.com/office/drawing/2014/main" id="{4FAEC583-4E88-421C-ADD1-E176E41A0FE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7" name="テキスト ボックス 96">
          <a:extLst>
            <a:ext uri="{FF2B5EF4-FFF2-40B4-BE49-F238E27FC236}">
              <a16:creationId xmlns:a16="http://schemas.microsoft.com/office/drawing/2014/main" id="{BF562E43-517F-427C-A429-867741539EE9}"/>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id="{EF554E9F-7A30-49C3-AF4F-CDCE4D6B020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a:extLst>
            <a:ext uri="{FF2B5EF4-FFF2-40B4-BE49-F238E27FC236}">
              <a16:creationId xmlns:a16="http://schemas.microsoft.com/office/drawing/2014/main" id="{EF826B05-8494-44EB-B242-8EE9869297C7}"/>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a:extLst>
            <a:ext uri="{FF2B5EF4-FFF2-40B4-BE49-F238E27FC236}">
              <a16:creationId xmlns:a16="http://schemas.microsoft.com/office/drawing/2014/main" id="{0B1189A4-61CC-4376-90CC-C8D476C02AA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98069</xdr:rowOff>
    </xdr:from>
    <xdr:to>
      <xdr:col>54</xdr:col>
      <xdr:colOff>189865</xdr:colOff>
      <xdr:row>41</xdr:row>
      <xdr:rowOff>79248</xdr:rowOff>
    </xdr:to>
    <xdr:cxnSp macro="">
      <xdr:nvCxnSpPr>
        <xdr:cNvPr id="101" name="直線コネクタ 100">
          <a:extLst>
            <a:ext uri="{FF2B5EF4-FFF2-40B4-BE49-F238E27FC236}">
              <a16:creationId xmlns:a16="http://schemas.microsoft.com/office/drawing/2014/main" id="{D4F305CD-4FF4-43B8-B7C1-5E6814352B72}"/>
            </a:ext>
          </a:extLst>
        </xdr:cNvPr>
        <xdr:cNvCxnSpPr/>
      </xdr:nvCxnSpPr>
      <xdr:spPr>
        <a:xfrm flipV="1">
          <a:off x="10476865" y="5927369"/>
          <a:ext cx="0" cy="118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83075</xdr:rowOff>
    </xdr:from>
    <xdr:ext cx="469744" cy="259045"/>
    <xdr:sp macro="" textlink="">
      <xdr:nvSpPr>
        <xdr:cNvPr id="102" name="【道路】&#10;一人当たり延長最小値テキスト">
          <a:extLst>
            <a:ext uri="{FF2B5EF4-FFF2-40B4-BE49-F238E27FC236}">
              <a16:creationId xmlns:a16="http://schemas.microsoft.com/office/drawing/2014/main" id="{9C5A3196-31C8-4DDC-9D5E-68EB5495EB77}"/>
            </a:ext>
          </a:extLst>
        </xdr:cNvPr>
        <xdr:cNvSpPr txBox="1"/>
      </xdr:nvSpPr>
      <xdr:spPr>
        <a:xfrm>
          <a:off x="10515600" y="711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79248</xdr:rowOff>
    </xdr:from>
    <xdr:to>
      <xdr:col>55</xdr:col>
      <xdr:colOff>88900</xdr:colOff>
      <xdr:row>41</xdr:row>
      <xdr:rowOff>79248</xdr:rowOff>
    </xdr:to>
    <xdr:cxnSp macro="">
      <xdr:nvCxnSpPr>
        <xdr:cNvPr id="103" name="直線コネクタ 102">
          <a:extLst>
            <a:ext uri="{FF2B5EF4-FFF2-40B4-BE49-F238E27FC236}">
              <a16:creationId xmlns:a16="http://schemas.microsoft.com/office/drawing/2014/main" id="{F6977549-6749-4F97-9BA1-8A363ACB0771}"/>
            </a:ext>
          </a:extLst>
        </xdr:cNvPr>
        <xdr:cNvCxnSpPr/>
      </xdr:nvCxnSpPr>
      <xdr:spPr>
        <a:xfrm>
          <a:off x="10388600" y="7108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44746</xdr:rowOff>
    </xdr:from>
    <xdr:ext cx="534377" cy="259045"/>
    <xdr:sp macro="" textlink="">
      <xdr:nvSpPr>
        <xdr:cNvPr id="104" name="【道路】&#10;一人当たり延長最大値テキスト">
          <a:extLst>
            <a:ext uri="{FF2B5EF4-FFF2-40B4-BE49-F238E27FC236}">
              <a16:creationId xmlns:a16="http://schemas.microsoft.com/office/drawing/2014/main" id="{AE0CDEAF-3F66-4819-BE69-6385AD226196}"/>
            </a:ext>
          </a:extLst>
        </xdr:cNvPr>
        <xdr:cNvSpPr txBox="1"/>
      </xdr:nvSpPr>
      <xdr:spPr>
        <a:xfrm>
          <a:off x="10515600" y="570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98069</xdr:rowOff>
    </xdr:from>
    <xdr:to>
      <xdr:col>55</xdr:col>
      <xdr:colOff>88900</xdr:colOff>
      <xdr:row>34</xdr:row>
      <xdr:rowOff>98069</xdr:rowOff>
    </xdr:to>
    <xdr:cxnSp macro="">
      <xdr:nvCxnSpPr>
        <xdr:cNvPr id="105" name="直線コネクタ 104">
          <a:extLst>
            <a:ext uri="{FF2B5EF4-FFF2-40B4-BE49-F238E27FC236}">
              <a16:creationId xmlns:a16="http://schemas.microsoft.com/office/drawing/2014/main" id="{D7DB8728-89D1-425B-A566-2724E46A64A0}"/>
            </a:ext>
          </a:extLst>
        </xdr:cNvPr>
        <xdr:cNvCxnSpPr/>
      </xdr:nvCxnSpPr>
      <xdr:spPr>
        <a:xfrm>
          <a:off x="10388600" y="5927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138472</xdr:rowOff>
    </xdr:from>
    <xdr:ext cx="469744" cy="259045"/>
    <xdr:sp macro="" textlink="">
      <xdr:nvSpPr>
        <xdr:cNvPr id="106" name="【道路】&#10;一人当たり延長平均値テキスト">
          <a:extLst>
            <a:ext uri="{FF2B5EF4-FFF2-40B4-BE49-F238E27FC236}">
              <a16:creationId xmlns:a16="http://schemas.microsoft.com/office/drawing/2014/main" id="{94A7DF8B-F290-459E-9704-8A3A7FC5E9FB}"/>
            </a:ext>
          </a:extLst>
        </xdr:cNvPr>
        <xdr:cNvSpPr txBox="1"/>
      </xdr:nvSpPr>
      <xdr:spPr>
        <a:xfrm>
          <a:off x="10515600" y="6482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160045</xdr:rowOff>
    </xdr:from>
    <xdr:to>
      <xdr:col>55</xdr:col>
      <xdr:colOff>50800</xdr:colOff>
      <xdr:row>38</xdr:row>
      <xdr:rowOff>90195</xdr:rowOff>
    </xdr:to>
    <xdr:sp macro="" textlink="">
      <xdr:nvSpPr>
        <xdr:cNvPr id="107" name="フローチャート: 判断 106">
          <a:extLst>
            <a:ext uri="{FF2B5EF4-FFF2-40B4-BE49-F238E27FC236}">
              <a16:creationId xmlns:a16="http://schemas.microsoft.com/office/drawing/2014/main" id="{FEAAE944-DF54-49A7-921F-E3AF17BE7487}"/>
            </a:ext>
          </a:extLst>
        </xdr:cNvPr>
        <xdr:cNvSpPr/>
      </xdr:nvSpPr>
      <xdr:spPr>
        <a:xfrm>
          <a:off x="10426700" y="650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125450</xdr:rowOff>
    </xdr:from>
    <xdr:to>
      <xdr:col>50</xdr:col>
      <xdr:colOff>165100</xdr:colOff>
      <xdr:row>38</xdr:row>
      <xdr:rowOff>55600</xdr:rowOff>
    </xdr:to>
    <xdr:sp macro="" textlink="">
      <xdr:nvSpPr>
        <xdr:cNvPr id="108" name="フローチャート: 判断 107">
          <a:extLst>
            <a:ext uri="{FF2B5EF4-FFF2-40B4-BE49-F238E27FC236}">
              <a16:creationId xmlns:a16="http://schemas.microsoft.com/office/drawing/2014/main" id="{2E894A22-F5C3-425E-9403-FB2FE1C323B8}"/>
            </a:ext>
          </a:extLst>
        </xdr:cNvPr>
        <xdr:cNvSpPr/>
      </xdr:nvSpPr>
      <xdr:spPr>
        <a:xfrm>
          <a:off x="9588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5055</xdr:rowOff>
    </xdr:from>
    <xdr:to>
      <xdr:col>46</xdr:col>
      <xdr:colOff>38100</xdr:colOff>
      <xdr:row>38</xdr:row>
      <xdr:rowOff>106655</xdr:rowOff>
    </xdr:to>
    <xdr:sp macro="" textlink="">
      <xdr:nvSpPr>
        <xdr:cNvPr id="109" name="フローチャート: 判断 108">
          <a:extLst>
            <a:ext uri="{FF2B5EF4-FFF2-40B4-BE49-F238E27FC236}">
              <a16:creationId xmlns:a16="http://schemas.microsoft.com/office/drawing/2014/main" id="{15A217DD-8520-4FE6-926E-011B760CE48D}"/>
            </a:ext>
          </a:extLst>
        </xdr:cNvPr>
        <xdr:cNvSpPr/>
      </xdr:nvSpPr>
      <xdr:spPr>
        <a:xfrm>
          <a:off x="8699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D81EDFEB-09D0-4050-8D5F-6755C0C8876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9646F5B4-D98B-4998-BD52-988E66346B2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37A98BD2-598C-4E03-8709-FEF44854DDA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5E6798EF-B912-45D5-ACA7-DD0547C344B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61F0F977-35F3-439E-A62A-725E602DBF1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160045</xdr:rowOff>
    </xdr:from>
    <xdr:to>
      <xdr:col>55</xdr:col>
      <xdr:colOff>50800</xdr:colOff>
      <xdr:row>35</xdr:row>
      <xdr:rowOff>90195</xdr:rowOff>
    </xdr:to>
    <xdr:sp macro="" textlink="">
      <xdr:nvSpPr>
        <xdr:cNvPr id="115" name="楕円 114">
          <a:extLst>
            <a:ext uri="{FF2B5EF4-FFF2-40B4-BE49-F238E27FC236}">
              <a16:creationId xmlns:a16="http://schemas.microsoft.com/office/drawing/2014/main" id="{6567D253-3E72-4E8D-BF0A-1F59AB320835}"/>
            </a:ext>
          </a:extLst>
        </xdr:cNvPr>
        <xdr:cNvSpPr/>
      </xdr:nvSpPr>
      <xdr:spPr>
        <a:xfrm>
          <a:off x="10426700" y="598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74972</xdr:rowOff>
    </xdr:from>
    <xdr:ext cx="534377" cy="259045"/>
    <xdr:sp macro="" textlink="">
      <xdr:nvSpPr>
        <xdr:cNvPr id="116" name="【道路】&#10;一人当たり延長該当値テキスト">
          <a:extLst>
            <a:ext uri="{FF2B5EF4-FFF2-40B4-BE49-F238E27FC236}">
              <a16:creationId xmlns:a16="http://schemas.microsoft.com/office/drawing/2014/main" id="{6AD2A952-E465-40BA-B7E9-CBEC18D4380C}"/>
            </a:ext>
          </a:extLst>
        </xdr:cNvPr>
        <xdr:cNvSpPr txBox="1"/>
      </xdr:nvSpPr>
      <xdr:spPr>
        <a:xfrm>
          <a:off x="10515600" y="590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1016</xdr:rowOff>
    </xdr:from>
    <xdr:to>
      <xdr:col>50</xdr:col>
      <xdr:colOff>165100</xdr:colOff>
      <xdr:row>35</xdr:row>
      <xdr:rowOff>102616</xdr:rowOff>
    </xdr:to>
    <xdr:sp macro="" textlink="">
      <xdr:nvSpPr>
        <xdr:cNvPr id="117" name="楕円 116">
          <a:extLst>
            <a:ext uri="{FF2B5EF4-FFF2-40B4-BE49-F238E27FC236}">
              <a16:creationId xmlns:a16="http://schemas.microsoft.com/office/drawing/2014/main" id="{9F44131F-534C-4ADF-9B63-B252F539AFA0}"/>
            </a:ext>
          </a:extLst>
        </xdr:cNvPr>
        <xdr:cNvSpPr/>
      </xdr:nvSpPr>
      <xdr:spPr>
        <a:xfrm>
          <a:off x="9588500" y="600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39395</xdr:rowOff>
    </xdr:from>
    <xdr:to>
      <xdr:col>55</xdr:col>
      <xdr:colOff>0</xdr:colOff>
      <xdr:row>35</xdr:row>
      <xdr:rowOff>51816</xdr:rowOff>
    </xdr:to>
    <xdr:cxnSp macro="">
      <xdr:nvCxnSpPr>
        <xdr:cNvPr id="118" name="直線コネクタ 117">
          <a:extLst>
            <a:ext uri="{FF2B5EF4-FFF2-40B4-BE49-F238E27FC236}">
              <a16:creationId xmlns:a16="http://schemas.microsoft.com/office/drawing/2014/main" id="{9D6B1579-622D-47FB-A738-455BAFDF8E33}"/>
            </a:ext>
          </a:extLst>
        </xdr:cNvPr>
        <xdr:cNvCxnSpPr/>
      </xdr:nvCxnSpPr>
      <xdr:spPr>
        <a:xfrm flipV="1">
          <a:off x="9639300" y="6040145"/>
          <a:ext cx="8382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9855</xdr:rowOff>
    </xdr:from>
    <xdr:to>
      <xdr:col>46</xdr:col>
      <xdr:colOff>38100</xdr:colOff>
      <xdr:row>35</xdr:row>
      <xdr:rowOff>111455</xdr:rowOff>
    </xdr:to>
    <xdr:sp macro="" textlink="">
      <xdr:nvSpPr>
        <xdr:cNvPr id="119" name="楕円 118">
          <a:extLst>
            <a:ext uri="{FF2B5EF4-FFF2-40B4-BE49-F238E27FC236}">
              <a16:creationId xmlns:a16="http://schemas.microsoft.com/office/drawing/2014/main" id="{3217CA0A-337D-4F0A-91EF-D92E5D36DEFE}"/>
            </a:ext>
          </a:extLst>
        </xdr:cNvPr>
        <xdr:cNvSpPr/>
      </xdr:nvSpPr>
      <xdr:spPr>
        <a:xfrm>
          <a:off x="8699500" y="601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51816</xdr:rowOff>
    </xdr:from>
    <xdr:to>
      <xdr:col>50</xdr:col>
      <xdr:colOff>114300</xdr:colOff>
      <xdr:row>35</xdr:row>
      <xdr:rowOff>60655</xdr:rowOff>
    </xdr:to>
    <xdr:cxnSp macro="">
      <xdr:nvCxnSpPr>
        <xdr:cNvPr id="120" name="直線コネクタ 119">
          <a:extLst>
            <a:ext uri="{FF2B5EF4-FFF2-40B4-BE49-F238E27FC236}">
              <a16:creationId xmlns:a16="http://schemas.microsoft.com/office/drawing/2014/main" id="{0B54C3CF-27F0-4E27-9399-C702CD1E7336}"/>
            </a:ext>
          </a:extLst>
        </xdr:cNvPr>
        <xdr:cNvCxnSpPr/>
      </xdr:nvCxnSpPr>
      <xdr:spPr>
        <a:xfrm flipV="1">
          <a:off x="8750300" y="6052566"/>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46727</xdr:rowOff>
    </xdr:from>
    <xdr:ext cx="469744" cy="259045"/>
    <xdr:sp macro="" textlink="">
      <xdr:nvSpPr>
        <xdr:cNvPr id="121" name="n_1aveValue【道路】&#10;一人当たり延長">
          <a:extLst>
            <a:ext uri="{FF2B5EF4-FFF2-40B4-BE49-F238E27FC236}">
              <a16:creationId xmlns:a16="http://schemas.microsoft.com/office/drawing/2014/main" id="{27A96474-FC35-409D-8CD9-6B087C2B6055}"/>
            </a:ext>
          </a:extLst>
        </xdr:cNvPr>
        <xdr:cNvSpPr txBox="1"/>
      </xdr:nvSpPr>
      <xdr:spPr>
        <a:xfrm>
          <a:off x="9391727" y="65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97782</xdr:rowOff>
    </xdr:from>
    <xdr:ext cx="469744" cy="259045"/>
    <xdr:sp macro="" textlink="">
      <xdr:nvSpPr>
        <xdr:cNvPr id="122" name="n_2aveValue【道路】&#10;一人当たり延長">
          <a:extLst>
            <a:ext uri="{FF2B5EF4-FFF2-40B4-BE49-F238E27FC236}">
              <a16:creationId xmlns:a16="http://schemas.microsoft.com/office/drawing/2014/main" id="{CB94B156-13CB-484E-AFB6-DE786379B59F}"/>
            </a:ext>
          </a:extLst>
        </xdr:cNvPr>
        <xdr:cNvSpPr txBox="1"/>
      </xdr:nvSpPr>
      <xdr:spPr>
        <a:xfrm>
          <a:off x="8515427" y="66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119143</xdr:rowOff>
    </xdr:from>
    <xdr:ext cx="534377" cy="259045"/>
    <xdr:sp macro="" textlink="">
      <xdr:nvSpPr>
        <xdr:cNvPr id="123" name="n_1mainValue【道路】&#10;一人当たり延長">
          <a:extLst>
            <a:ext uri="{FF2B5EF4-FFF2-40B4-BE49-F238E27FC236}">
              <a16:creationId xmlns:a16="http://schemas.microsoft.com/office/drawing/2014/main" id="{44DE5001-46D8-408B-B547-40FCA7FBC66F}"/>
            </a:ext>
          </a:extLst>
        </xdr:cNvPr>
        <xdr:cNvSpPr txBox="1"/>
      </xdr:nvSpPr>
      <xdr:spPr>
        <a:xfrm>
          <a:off x="9359411" y="577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127982</xdr:rowOff>
    </xdr:from>
    <xdr:ext cx="534377" cy="259045"/>
    <xdr:sp macro="" textlink="">
      <xdr:nvSpPr>
        <xdr:cNvPr id="124" name="n_2mainValue【道路】&#10;一人当たり延長">
          <a:extLst>
            <a:ext uri="{FF2B5EF4-FFF2-40B4-BE49-F238E27FC236}">
              <a16:creationId xmlns:a16="http://schemas.microsoft.com/office/drawing/2014/main" id="{7112A722-AE7A-41B6-B7FA-899ED91FE0B2}"/>
            </a:ext>
          </a:extLst>
        </xdr:cNvPr>
        <xdr:cNvSpPr txBox="1"/>
      </xdr:nvSpPr>
      <xdr:spPr>
        <a:xfrm>
          <a:off x="8483111" y="578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a:extLst>
            <a:ext uri="{FF2B5EF4-FFF2-40B4-BE49-F238E27FC236}">
              <a16:creationId xmlns:a16="http://schemas.microsoft.com/office/drawing/2014/main" id="{D72162EA-43B9-4E9F-A129-6D02E141361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a:extLst>
            <a:ext uri="{FF2B5EF4-FFF2-40B4-BE49-F238E27FC236}">
              <a16:creationId xmlns:a16="http://schemas.microsoft.com/office/drawing/2014/main" id="{90F6012C-7FFB-49E1-A8DE-F1B5778EC32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a:extLst>
            <a:ext uri="{FF2B5EF4-FFF2-40B4-BE49-F238E27FC236}">
              <a16:creationId xmlns:a16="http://schemas.microsoft.com/office/drawing/2014/main" id="{C1CE4040-3129-4184-96E1-8831F9D3412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a:extLst>
            <a:ext uri="{FF2B5EF4-FFF2-40B4-BE49-F238E27FC236}">
              <a16:creationId xmlns:a16="http://schemas.microsoft.com/office/drawing/2014/main" id="{0B858C16-C627-4880-8433-5CA78F83598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a:extLst>
            <a:ext uri="{FF2B5EF4-FFF2-40B4-BE49-F238E27FC236}">
              <a16:creationId xmlns:a16="http://schemas.microsoft.com/office/drawing/2014/main" id="{850E83DC-051A-4E5E-B8FE-4FB1E0F6268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a:extLst>
            <a:ext uri="{FF2B5EF4-FFF2-40B4-BE49-F238E27FC236}">
              <a16:creationId xmlns:a16="http://schemas.microsoft.com/office/drawing/2014/main" id="{79270DC0-CCE1-4D06-A844-7766212784B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a:extLst>
            <a:ext uri="{FF2B5EF4-FFF2-40B4-BE49-F238E27FC236}">
              <a16:creationId xmlns:a16="http://schemas.microsoft.com/office/drawing/2014/main" id="{05664CB4-0EBA-4B68-92E4-9A00AF90ED4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a:extLst>
            <a:ext uri="{FF2B5EF4-FFF2-40B4-BE49-F238E27FC236}">
              <a16:creationId xmlns:a16="http://schemas.microsoft.com/office/drawing/2014/main" id="{0E5F60D3-7F98-47E3-B9B6-62EC8B46FE1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a:extLst>
            <a:ext uri="{FF2B5EF4-FFF2-40B4-BE49-F238E27FC236}">
              <a16:creationId xmlns:a16="http://schemas.microsoft.com/office/drawing/2014/main" id="{C988C1E5-AF63-4284-9F4A-8A8EF152063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a:extLst>
            <a:ext uri="{FF2B5EF4-FFF2-40B4-BE49-F238E27FC236}">
              <a16:creationId xmlns:a16="http://schemas.microsoft.com/office/drawing/2014/main" id="{D2F64234-221B-4A6E-AE85-76D1F39D447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5" name="テキスト ボックス 134">
          <a:extLst>
            <a:ext uri="{FF2B5EF4-FFF2-40B4-BE49-F238E27FC236}">
              <a16:creationId xmlns:a16="http://schemas.microsoft.com/office/drawing/2014/main" id="{B06B1400-EF4F-4B62-B626-B51B90BD8DD5}"/>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6" name="直線コネクタ 135">
          <a:extLst>
            <a:ext uri="{FF2B5EF4-FFF2-40B4-BE49-F238E27FC236}">
              <a16:creationId xmlns:a16="http://schemas.microsoft.com/office/drawing/2014/main" id="{AC99CC13-D1C5-4C3A-A350-627007BD6721}"/>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7" name="テキスト ボックス 136">
          <a:extLst>
            <a:ext uri="{FF2B5EF4-FFF2-40B4-BE49-F238E27FC236}">
              <a16:creationId xmlns:a16="http://schemas.microsoft.com/office/drawing/2014/main" id="{687C201F-7D57-4180-9E85-1ABD1F2866BB}"/>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8" name="直線コネクタ 137">
          <a:extLst>
            <a:ext uri="{FF2B5EF4-FFF2-40B4-BE49-F238E27FC236}">
              <a16:creationId xmlns:a16="http://schemas.microsoft.com/office/drawing/2014/main" id="{80B01D26-CFCF-42E4-9AF5-36614115192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9" name="テキスト ボックス 138">
          <a:extLst>
            <a:ext uri="{FF2B5EF4-FFF2-40B4-BE49-F238E27FC236}">
              <a16:creationId xmlns:a16="http://schemas.microsoft.com/office/drawing/2014/main" id="{4E0298E3-8314-4E27-B4F7-09DF0519BD6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0" name="直線コネクタ 139">
          <a:extLst>
            <a:ext uri="{FF2B5EF4-FFF2-40B4-BE49-F238E27FC236}">
              <a16:creationId xmlns:a16="http://schemas.microsoft.com/office/drawing/2014/main" id="{4AC8C6ED-BB01-4AA7-81C4-D033AEE868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1" name="テキスト ボックス 140">
          <a:extLst>
            <a:ext uri="{FF2B5EF4-FFF2-40B4-BE49-F238E27FC236}">
              <a16:creationId xmlns:a16="http://schemas.microsoft.com/office/drawing/2014/main" id="{7E2DEFF9-ACC1-4C37-9F93-BFD3FFB007E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2" name="直線コネクタ 141">
          <a:extLst>
            <a:ext uri="{FF2B5EF4-FFF2-40B4-BE49-F238E27FC236}">
              <a16:creationId xmlns:a16="http://schemas.microsoft.com/office/drawing/2014/main" id="{065ACBFB-BD4D-4BE7-964A-42BA58CE0ED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3" name="テキスト ボックス 142">
          <a:extLst>
            <a:ext uri="{FF2B5EF4-FFF2-40B4-BE49-F238E27FC236}">
              <a16:creationId xmlns:a16="http://schemas.microsoft.com/office/drawing/2014/main" id="{E4BCC1D1-6696-4C05-95E7-574EC647CC6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4" name="直線コネクタ 143">
          <a:extLst>
            <a:ext uri="{FF2B5EF4-FFF2-40B4-BE49-F238E27FC236}">
              <a16:creationId xmlns:a16="http://schemas.microsoft.com/office/drawing/2014/main" id="{A13247D3-2D5C-491F-8A20-080F93BD3E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5" name="テキスト ボックス 144">
          <a:extLst>
            <a:ext uri="{FF2B5EF4-FFF2-40B4-BE49-F238E27FC236}">
              <a16:creationId xmlns:a16="http://schemas.microsoft.com/office/drawing/2014/main" id="{FD94EA37-23B8-4B17-8457-04D001AED03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a:extLst>
            <a:ext uri="{FF2B5EF4-FFF2-40B4-BE49-F238E27FC236}">
              <a16:creationId xmlns:a16="http://schemas.microsoft.com/office/drawing/2014/main" id="{E66274B9-2E39-43BA-AF36-4C573E28859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7" name="テキスト ボックス 146">
          <a:extLst>
            <a:ext uri="{FF2B5EF4-FFF2-40B4-BE49-F238E27FC236}">
              <a16:creationId xmlns:a16="http://schemas.microsoft.com/office/drawing/2014/main" id="{24D9861D-F213-424B-B3BA-CE3455668FDD}"/>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a:extLst>
            <a:ext uri="{FF2B5EF4-FFF2-40B4-BE49-F238E27FC236}">
              <a16:creationId xmlns:a16="http://schemas.microsoft.com/office/drawing/2014/main" id="{4DB1562C-C474-4424-9B83-02582546088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62</xdr:row>
      <xdr:rowOff>137160</xdr:rowOff>
    </xdr:to>
    <xdr:cxnSp macro="">
      <xdr:nvCxnSpPr>
        <xdr:cNvPr id="149" name="直線コネクタ 148">
          <a:extLst>
            <a:ext uri="{FF2B5EF4-FFF2-40B4-BE49-F238E27FC236}">
              <a16:creationId xmlns:a16="http://schemas.microsoft.com/office/drawing/2014/main" id="{C74E3818-C636-4D9B-8D5F-6F78FB1AF2C5}"/>
            </a:ext>
          </a:extLst>
        </xdr:cNvPr>
        <xdr:cNvCxnSpPr/>
      </xdr:nvCxnSpPr>
      <xdr:spPr>
        <a:xfrm flipV="1">
          <a:off x="4634865" y="965835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140987</xdr:rowOff>
    </xdr:from>
    <xdr:ext cx="405111" cy="259045"/>
    <xdr:sp macro="" textlink="">
      <xdr:nvSpPr>
        <xdr:cNvPr id="150" name="【橋りょう・トンネル】&#10;有形固定資産減価償却率最小値テキスト">
          <a:extLst>
            <a:ext uri="{FF2B5EF4-FFF2-40B4-BE49-F238E27FC236}">
              <a16:creationId xmlns:a16="http://schemas.microsoft.com/office/drawing/2014/main" id="{44DAA411-548C-419F-B19F-0E6D0F81C568}"/>
            </a:ext>
          </a:extLst>
        </xdr:cNvPr>
        <xdr:cNvSpPr txBox="1"/>
      </xdr:nvSpPr>
      <xdr:spPr>
        <a:xfrm>
          <a:off x="4673600"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137160</xdr:rowOff>
    </xdr:from>
    <xdr:to>
      <xdr:col>24</xdr:col>
      <xdr:colOff>152400</xdr:colOff>
      <xdr:row>62</xdr:row>
      <xdr:rowOff>137160</xdr:rowOff>
    </xdr:to>
    <xdr:cxnSp macro="">
      <xdr:nvCxnSpPr>
        <xdr:cNvPr id="151" name="直線コネクタ 150">
          <a:extLst>
            <a:ext uri="{FF2B5EF4-FFF2-40B4-BE49-F238E27FC236}">
              <a16:creationId xmlns:a16="http://schemas.microsoft.com/office/drawing/2014/main" id="{20898BB8-6E79-4427-B15C-033E62AE6551}"/>
            </a:ext>
          </a:extLst>
        </xdr:cNvPr>
        <xdr:cNvCxnSpPr/>
      </xdr:nvCxnSpPr>
      <xdr:spPr>
        <a:xfrm>
          <a:off x="4546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52" name="【橋りょう・トンネル】&#10;有形固定資産減価償却率最大値テキスト">
          <a:extLst>
            <a:ext uri="{FF2B5EF4-FFF2-40B4-BE49-F238E27FC236}">
              <a16:creationId xmlns:a16="http://schemas.microsoft.com/office/drawing/2014/main" id="{1D68B8DC-3451-4A95-A0D2-30ACD4CAF691}"/>
            </a:ext>
          </a:extLst>
        </xdr:cNvPr>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53" name="直線コネクタ 152">
          <a:extLst>
            <a:ext uri="{FF2B5EF4-FFF2-40B4-BE49-F238E27FC236}">
              <a16:creationId xmlns:a16="http://schemas.microsoft.com/office/drawing/2014/main" id="{0AEE1D48-DD86-4C58-9A20-C61B8526D95E}"/>
            </a:ext>
          </a:extLst>
        </xdr:cNvPr>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59707</xdr:rowOff>
    </xdr:from>
    <xdr:ext cx="405111" cy="259045"/>
    <xdr:sp macro="" textlink="">
      <xdr:nvSpPr>
        <xdr:cNvPr id="154" name="【橋りょう・トンネル】&#10;有形固定資産減価償却率平均値テキスト">
          <a:extLst>
            <a:ext uri="{FF2B5EF4-FFF2-40B4-BE49-F238E27FC236}">
              <a16:creationId xmlns:a16="http://schemas.microsoft.com/office/drawing/2014/main" id="{45758731-2106-4723-9C60-071C4BB0AA5F}"/>
            </a:ext>
          </a:extLst>
        </xdr:cNvPr>
        <xdr:cNvSpPr txBox="1"/>
      </xdr:nvSpPr>
      <xdr:spPr>
        <a:xfrm>
          <a:off x="4673600" y="9832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36830</xdr:rowOff>
    </xdr:from>
    <xdr:to>
      <xdr:col>24</xdr:col>
      <xdr:colOff>114300</xdr:colOff>
      <xdr:row>58</xdr:row>
      <xdr:rowOff>138430</xdr:rowOff>
    </xdr:to>
    <xdr:sp macro="" textlink="">
      <xdr:nvSpPr>
        <xdr:cNvPr id="155" name="フローチャート: 判断 154">
          <a:extLst>
            <a:ext uri="{FF2B5EF4-FFF2-40B4-BE49-F238E27FC236}">
              <a16:creationId xmlns:a16="http://schemas.microsoft.com/office/drawing/2014/main" id="{726F5F7E-C75E-4C73-AAB3-EA5E34D1BADA}"/>
            </a:ext>
          </a:extLst>
        </xdr:cNvPr>
        <xdr:cNvSpPr/>
      </xdr:nvSpPr>
      <xdr:spPr>
        <a:xfrm>
          <a:off x="45847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139700</xdr:rowOff>
    </xdr:from>
    <xdr:to>
      <xdr:col>20</xdr:col>
      <xdr:colOff>38100</xdr:colOff>
      <xdr:row>58</xdr:row>
      <xdr:rowOff>69850</xdr:rowOff>
    </xdr:to>
    <xdr:sp macro="" textlink="">
      <xdr:nvSpPr>
        <xdr:cNvPr id="156" name="フローチャート: 判断 155">
          <a:extLst>
            <a:ext uri="{FF2B5EF4-FFF2-40B4-BE49-F238E27FC236}">
              <a16:creationId xmlns:a16="http://schemas.microsoft.com/office/drawing/2014/main" id="{19F72400-1D03-4E99-A0B4-1CB5455C04B3}"/>
            </a:ext>
          </a:extLst>
        </xdr:cNvPr>
        <xdr:cNvSpPr/>
      </xdr:nvSpPr>
      <xdr:spPr>
        <a:xfrm>
          <a:off x="3746500" y="99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17780</xdr:rowOff>
    </xdr:from>
    <xdr:to>
      <xdr:col>15</xdr:col>
      <xdr:colOff>101600</xdr:colOff>
      <xdr:row>59</xdr:row>
      <xdr:rowOff>119380</xdr:rowOff>
    </xdr:to>
    <xdr:sp macro="" textlink="">
      <xdr:nvSpPr>
        <xdr:cNvPr id="157" name="フローチャート: 判断 156">
          <a:extLst>
            <a:ext uri="{FF2B5EF4-FFF2-40B4-BE49-F238E27FC236}">
              <a16:creationId xmlns:a16="http://schemas.microsoft.com/office/drawing/2014/main" id="{88C48E60-5E80-440F-900E-E30B74B805E0}"/>
            </a:ext>
          </a:extLst>
        </xdr:cNvPr>
        <xdr:cNvSpPr/>
      </xdr:nvSpPr>
      <xdr:spPr>
        <a:xfrm>
          <a:off x="2857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E1197D8C-6882-4C4C-8B24-FFC1C1F6306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0A32D89-CAA3-42A2-A269-A879F8F713F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1CF5857A-7917-4932-B90D-717E8AFF9A3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AF0E6A64-FBEB-4372-878A-4BD469A8B37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521F9A8C-3A64-4180-A51C-9A8CD243118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78740</xdr:rowOff>
    </xdr:from>
    <xdr:to>
      <xdr:col>24</xdr:col>
      <xdr:colOff>114300</xdr:colOff>
      <xdr:row>60</xdr:row>
      <xdr:rowOff>8890</xdr:rowOff>
    </xdr:to>
    <xdr:sp macro="" textlink="">
      <xdr:nvSpPr>
        <xdr:cNvPr id="163" name="楕円 162">
          <a:extLst>
            <a:ext uri="{FF2B5EF4-FFF2-40B4-BE49-F238E27FC236}">
              <a16:creationId xmlns:a16="http://schemas.microsoft.com/office/drawing/2014/main" id="{0D80FB6E-5AD7-43DE-9171-92398B316982}"/>
            </a:ext>
          </a:extLst>
        </xdr:cNvPr>
        <xdr:cNvSpPr/>
      </xdr:nvSpPr>
      <xdr:spPr>
        <a:xfrm>
          <a:off x="45847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57167</xdr:rowOff>
    </xdr:from>
    <xdr:ext cx="405111" cy="259045"/>
    <xdr:sp macro="" textlink="">
      <xdr:nvSpPr>
        <xdr:cNvPr id="164" name="【橋りょう・トンネル】&#10;有形固定資産減価償却率該当値テキスト">
          <a:extLst>
            <a:ext uri="{FF2B5EF4-FFF2-40B4-BE49-F238E27FC236}">
              <a16:creationId xmlns:a16="http://schemas.microsoft.com/office/drawing/2014/main" id="{53A88065-1CAD-4F7B-8E25-C0CC44B51CEF}"/>
            </a:ext>
          </a:extLst>
        </xdr:cNvPr>
        <xdr:cNvSpPr txBox="1"/>
      </xdr:nvSpPr>
      <xdr:spPr>
        <a:xfrm>
          <a:off x="4673600"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124460</xdr:rowOff>
    </xdr:from>
    <xdr:to>
      <xdr:col>20</xdr:col>
      <xdr:colOff>38100</xdr:colOff>
      <xdr:row>60</xdr:row>
      <xdr:rowOff>54610</xdr:rowOff>
    </xdr:to>
    <xdr:sp macro="" textlink="">
      <xdr:nvSpPr>
        <xdr:cNvPr id="165" name="楕円 164">
          <a:extLst>
            <a:ext uri="{FF2B5EF4-FFF2-40B4-BE49-F238E27FC236}">
              <a16:creationId xmlns:a16="http://schemas.microsoft.com/office/drawing/2014/main" id="{AA7A56C6-1501-459F-9123-E736EDBDDFD8}"/>
            </a:ext>
          </a:extLst>
        </xdr:cNvPr>
        <xdr:cNvSpPr/>
      </xdr:nvSpPr>
      <xdr:spPr>
        <a:xfrm>
          <a:off x="3746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129540</xdr:rowOff>
    </xdr:from>
    <xdr:to>
      <xdr:col>24</xdr:col>
      <xdr:colOff>63500</xdr:colOff>
      <xdr:row>60</xdr:row>
      <xdr:rowOff>3810</xdr:rowOff>
    </xdr:to>
    <xdr:cxnSp macro="">
      <xdr:nvCxnSpPr>
        <xdr:cNvPr id="166" name="直線コネクタ 165">
          <a:extLst>
            <a:ext uri="{FF2B5EF4-FFF2-40B4-BE49-F238E27FC236}">
              <a16:creationId xmlns:a16="http://schemas.microsoft.com/office/drawing/2014/main" id="{D604D875-6C30-408B-B98A-FF3A637A8160}"/>
            </a:ext>
          </a:extLst>
        </xdr:cNvPr>
        <xdr:cNvCxnSpPr/>
      </xdr:nvCxnSpPr>
      <xdr:spPr>
        <a:xfrm flipV="1">
          <a:off x="3797300" y="1024509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13970</xdr:rowOff>
    </xdr:from>
    <xdr:to>
      <xdr:col>15</xdr:col>
      <xdr:colOff>101600</xdr:colOff>
      <xdr:row>60</xdr:row>
      <xdr:rowOff>115570</xdr:rowOff>
    </xdr:to>
    <xdr:sp macro="" textlink="">
      <xdr:nvSpPr>
        <xdr:cNvPr id="167" name="楕円 166">
          <a:extLst>
            <a:ext uri="{FF2B5EF4-FFF2-40B4-BE49-F238E27FC236}">
              <a16:creationId xmlns:a16="http://schemas.microsoft.com/office/drawing/2014/main" id="{8D03C0EC-2CDD-4C16-9429-13AE82D34733}"/>
            </a:ext>
          </a:extLst>
        </xdr:cNvPr>
        <xdr:cNvSpPr/>
      </xdr:nvSpPr>
      <xdr:spPr>
        <a:xfrm>
          <a:off x="2857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3810</xdr:rowOff>
    </xdr:from>
    <xdr:to>
      <xdr:col>19</xdr:col>
      <xdr:colOff>177800</xdr:colOff>
      <xdr:row>60</xdr:row>
      <xdr:rowOff>64770</xdr:rowOff>
    </xdr:to>
    <xdr:cxnSp macro="">
      <xdr:nvCxnSpPr>
        <xdr:cNvPr id="168" name="直線コネクタ 167">
          <a:extLst>
            <a:ext uri="{FF2B5EF4-FFF2-40B4-BE49-F238E27FC236}">
              <a16:creationId xmlns:a16="http://schemas.microsoft.com/office/drawing/2014/main" id="{1AAD714C-B82B-4C52-8012-8F6B6944937C}"/>
            </a:ext>
          </a:extLst>
        </xdr:cNvPr>
        <xdr:cNvCxnSpPr/>
      </xdr:nvCxnSpPr>
      <xdr:spPr>
        <a:xfrm flipV="1">
          <a:off x="2908300" y="1029081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86377</xdr:rowOff>
    </xdr:from>
    <xdr:ext cx="405111" cy="259045"/>
    <xdr:sp macro="" textlink="">
      <xdr:nvSpPr>
        <xdr:cNvPr id="169" name="n_1aveValue【橋りょう・トンネル】&#10;有形固定資産減価償却率">
          <a:extLst>
            <a:ext uri="{FF2B5EF4-FFF2-40B4-BE49-F238E27FC236}">
              <a16:creationId xmlns:a16="http://schemas.microsoft.com/office/drawing/2014/main" id="{8D9CB40F-EA33-4D6F-93E5-983638BA913A}"/>
            </a:ext>
          </a:extLst>
        </xdr:cNvPr>
        <xdr:cNvSpPr txBox="1"/>
      </xdr:nvSpPr>
      <xdr:spPr>
        <a:xfrm>
          <a:off x="35820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135907</xdr:rowOff>
    </xdr:from>
    <xdr:ext cx="405111" cy="259045"/>
    <xdr:sp macro="" textlink="">
      <xdr:nvSpPr>
        <xdr:cNvPr id="170" name="n_2aveValue【橋りょう・トンネル】&#10;有形固定資産減価償却率">
          <a:extLst>
            <a:ext uri="{FF2B5EF4-FFF2-40B4-BE49-F238E27FC236}">
              <a16:creationId xmlns:a16="http://schemas.microsoft.com/office/drawing/2014/main" id="{2CBC6300-9FED-4364-9D4B-959FB1818753}"/>
            </a:ext>
          </a:extLst>
        </xdr:cNvPr>
        <xdr:cNvSpPr txBox="1"/>
      </xdr:nvSpPr>
      <xdr:spPr>
        <a:xfrm>
          <a:off x="2705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45737</xdr:rowOff>
    </xdr:from>
    <xdr:ext cx="405111" cy="259045"/>
    <xdr:sp macro="" textlink="">
      <xdr:nvSpPr>
        <xdr:cNvPr id="171" name="n_1mainValue【橋りょう・トンネル】&#10;有形固定資産減価償却率">
          <a:extLst>
            <a:ext uri="{FF2B5EF4-FFF2-40B4-BE49-F238E27FC236}">
              <a16:creationId xmlns:a16="http://schemas.microsoft.com/office/drawing/2014/main" id="{0EE5825F-D2A3-475C-9B08-5A847EA30EB5}"/>
            </a:ext>
          </a:extLst>
        </xdr:cNvPr>
        <xdr:cNvSpPr txBox="1"/>
      </xdr:nvSpPr>
      <xdr:spPr>
        <a:xfrm>
          <a:off x="35820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106697</xdr:rowOff>
    </xdr:from>
    <xdr:ext cx="405111" cy="259045"/>
    <xdr:sp macro="" textlink="">
      <xdr:nvSpPr>
        <xdr:cNvPr id="172" name="n_2mainValue【橋りょう・トンネル】&#10;有形固定資産減価償却率">
          <a:extLst>
            <a:ext uri="{FF2B5EF4-FFF2-40B4-BE49-F238E27FC236}">
              <a16:creationId xmlns:a16="http://schemas.microsoft.com/office/drawing/2014/main" id="{66A9B450-B3BA-4EC8-A914-BD44454B55ED}"/>
            </a:ext>
          </a:extLst>
        </xdr:cNvPr>
        <xdr:cNvSpPr txBox="1"/>
      </xdr:nvSpPr>
      <xdr:spPr>
        <a:xfrm>
          <a:off x="27057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a:extLst>
            <a:ext uri="{FF2B5EF4-FFF2-40B4-BE49-F238E27FC236}">
              <a16:creationId xmlns:a16="http://schemas.microsoft.com/office/drawing/2014/main" id="{B001C4F4-633A-43AB-B630-A0ED0613B26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a:extLst>
            <a:ext uri="{FF2B5EF4-FFF2-40B4-BE49-F238E27FC236}">
              <a16:creationId xmlns:a16="http://schemas.microsoft.com/office/drawing/2014/main" id="{D8B4CC57-405C-4782-850C-1BF71AD9786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a:extLst>
            <a:ext uri="{FF2B5EF4-FFF2-40B4-BE49-F238E27FC236}">
              <a16:creationId xmlns:a16="http://schemas.microsoft.com/office/drawing/2014/main" id="{17B2F4B5-DAC1-4C9E-96D9-3E53397FFEF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a:extLst>
            <a:ext uri="{FF2B5EF4-FFF2-40B4-BE49-F238E27FC236}">
              <a16:creationId xmlns:a16="http://schemas.microsoft.com/office/drawing/2014/main" id="{8F9679AB-0B27-4D24-8A40-B8D174B5401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a:extLst>
            <a:ext uri="{FF2B5EF4-FFF2-40B4-BE49-F238E27FC236}">
              <a16:creationId xmlns:a16="http://schemas.microsoft.com/office/drawing/2014/main" id="{72DC66E0-359A-485F-9027-E4953639DAC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a:extLst>
            <a:ext uri="{FF2B5EF4-FFF2-40B4-BE49-F238E27FC236}">
              <a16:creationId xmlns:a16="http://schemas.microsoft.com/office/drawing/2014/main" id="{A8000FC9-FA56-47DA-AEBB-08BCDA7EE56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a:extLst>
            <a:ext uri="{FF2B5EF4-FFF2-40B4-BE49-F238E27FC236}">
              <a16:creationId xmlns:a16="http://schemas.microsoft.com/office/drawing/2014/main" id="{3F9AF11F-D160-43AC-988D-D419BC232CE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a:extLst>
            <a:ext uri="{FF2B5EF4-FFF2-40B4-BE49-F238E27FC236}">
              <a16:creationId xmlns:a16="http://schemas.microsoft.com/office/drawing/2014/main" id="{61FA6CE2-3116-44C5-9499-51BE56706AB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a:extLst>
            <a:ext uri="{FF2B5EF4-FFF2-40B4-BE49-F238E27FC236}">
              <a16:creationId xmlns:a16="http://schemas.microsoft.com/office/drawing/2014/main" id="{B78C1FE3-77C2-4222-BBBF-217E9830EE5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a:extLst>
            <a:ext uri="{FF2B5EF4-FFF2-40B4-BE49-F238E27FC236}">
              <a16:creationId xmlns:a16="http://schemas.microsoft.com/office/drawing/2014/main" id="{E5135588-5C64-4CAE-9045-5EEB6C295B0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3" name="直線コネクタ 182">
          <a:extLst>
            <a:ext uri="{FF2B5EF4-FFF2-40B4-BE49-F238E27FC236}">
              <a16:creationId xmlns:a16="http://schemas.microsoft.com/office/drawing/2014/main" id="{5EA10426-97E7-4564-BAE1-31FE20F1B7D6}"/>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4" name="テキスト ボックス 183">
          <a:extLst>
            <a:ext uri="{FF2B5EF4-FFF2-40B4-BE49-F238E27FC236}">
              <a16:creationId xmlns:a16="http://schemas.microsoft.com/office/drawing/2014/main" id="{89DA9B3A-CD27-4067-BBE9-1151BCEF719C}"/>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5" name="直線コネクタ 184">
          <a:extLst>
            <a:ext uri="{FF2B5EF4-FFF2-40B4-BE49-F238E27FC236}">
              <a16:creationId xmlns:a16="http://schemas.microsoft.com/office/drawing/2014/main" id="{134D51A5-593E-49D8-AC4F-6870014EE7DF}"/>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6" name="テキスト ボックス 185">
          <a:extLst>
            <a:ext uri="{FF2B5EF4-FFF2-40B4-BE49-F238E27FC236}">
              <a16:creationId xmlns:a16="http://schemas.microsoft.com/office/drawing/2014/main" id="{B494CFEA-5206-4211-A584-410BD29426EB}"/>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7" name="直線コネクタ 186">
          <a:extLst>
            <a:ext uri="{FF2B5EF4-FFF2-40B4-BE49-F238E27FC236}">
              <a16:creationId xmlns:a16="http://schemas.microsoft.com/office/drawing/2014/main" id="{B626EE3A-543C-47B8-8C77-9F604C1A4E7E}"/>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8" name="テキスト ボックス 187">
          <a:extLst>
            <a:ext uri="{FF2B5EF4-FFF2-40B4-BE49-F238E27FC236}">
              <a16:creationId xmlns:a16="http://schemas.microsoft.com/office/drawing/2014/main" id="{32668DC7-94F6-46FA-8F50-B644C975C82F}"/>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9" name="直線コネクタ 188">
          <a:extLst>
            <a:ext uri="{FF2B5EF4-FFF2-40B4-BE49-F238E27FC236}">
              <a16:creationId xmlns:a16="http://schemas.microsoft.com/office/drawing/2014/main" id="{DEC94D2F-85FF-4901-B1D9-E120BB2B487E}"/>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0" name="テキスト ボックス 189">
          <a:extLst>
            <a:ext uri="{FF2B5EF4-FFF2-40B4-BE49-F238E27FC236}">
              <a16:creationId xmlns:a16="http://schemas.microsoft.com/office/drawing/2014/main" id="{C9BF124E-6DE7-4874-B77C-E5DE35C7E948}"/>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a:extLst>
            <a:ext uri="{FF2B5EF4-FFF2-40B4-BE49-F238E27FC236}">
              <a16:creationId xmlns:a16="http://schemas.microsoft.com/office/drawing/2014/main" id="{4AFFDA6C-5B78-4FF4-A93A-04D5A1E23A6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2" name="テキスト ボックス 191">
          <a:extLst>
            <a:ext uri="{FF2B5EF4-FFF2-40B4-BE49-F238E27FC236}">
              <a16:creationId xmlns:a16="http://schemas.microsoft.com/office/drawing/2014/main" id="{E4B0BEFC-1D8F-4066-BEF5-962A0310D9A4}"/>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a:extLst>
            <a:ext uri="{FF2B5EF4-FFF2-40B4-BE49-F238E27FC236}">
              <a16:creationId xmlns:a16="http://schemas.microsoft.com/office/drawing/2014/main" id="{EA229D20-8342-4231-965A-5DB26118452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24227</xdr:rowOff>
    </xdr:from>
    <xdr:to>
      <xdr:col>54</xdr:col>
      <xdr:colOff>189865</xdr:colOff>
      <xdr:row>63</xdr:row>
      <xdr:rowOff>86337</xdr:rowOff>
    </xdr:to>
    <xdr:cxnSp macro="">
      <xdr:nvCxnSpPr>
        <xdr:cNvPr id="194" name="直線コネクタ 193">
          <a:extLst>
            <a:ext uri="{FF2B5EF4-FFF2-40B4-BE49-F238E27FC236}">
              <a16:creationId xmlns:a16="http://schemas.microsoft.com/office/drawing/2014/main" id="{2F718D7B-413A-46F7-9E73-FD6B06B6ECC1}"/>
            </a:ext>
          </a:extLst>
        </xdr:cNvPr>
        <xdr:cNvCxnSpPr/>
      </xdr:nvCxnSpPr>
      <xdr:spPr>
        <a:xfrm flipV="1">
          <a:off x="10476865" y="9796877"/>
          <a:ext cx="0" cy="109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90164</xdr:rowOff>
    </xdr:from>
    <xdr:ext cx="534377" cy="259045"/>
    <xdr:sp macro="" textlink="">
      <xdr:nvSpPr>
        <xdr:cNvPr id="195" name="【橋りょう・トンネル】&#10;一人当たり有形固定資産（償却資産）額最小値テキスト">
          <a:extLst>
            <a:ext uri="{FF2B5EF4-FFF2-40B4-BE49-F238E27FC236}">
              <a16:creationId xmlns:a16="http://schemas.microsoft.com/office/drawing/2014/main" id="{F8A18A1D-2298-4821-B970-03FA1E46B37B}"/>
            </a:ext>
          </a:extLst>
        </xdr:cNvPr>
        <xdr:cNvSpPr txBox="1"/>
      </xdr:nvSpPr>
      <xdr:spPr>
        <a:xfrm>
          <a:off x="10515600" y="1089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86337</xdr:rowOff>
    </xdr:from>
    <xdr:to>
      <xdr:col>55</xdr:col>
      <xdr:colOff>88900</xdr:colOff>
      <xdr:row>63</xdr:row>
      <xdr:rowOff>86337</xdr:rowOff>
    </xdr:to>
    <xdr:cxnSp macro="">
      <xdr:nvCxnSpPr>
        <xdr:cNvPr id="196" name="直線コネクタ 195">
          <a:extLst>
            <a:ext uri="{FF2B5EF4-FFF2-40B4-BE49-F238E27FC236}">
              <a16:creationId xmlns:a16="http://schemas.microsoft.com/office/drawing/2014/main" id="{0827B5E0-DDDE-4616-9EF1-3B5CFE3E3753}"/>
            </a:ext>
          </a:extLst>
        </xdr:cNvPr>
        <xdr:cNvCxnSpPr/>
      </xdr:nvCxnSpPr>
      <xdr:spPr>
        <a:xfrm>
          <a:off x="10388600" y="1088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142354</xdr:rowOff>
    </xdr:from>
    <xdr:ext cx="599010" cy="259045"/>
    <xdr:sp macro="" textlink="">
      <xdr:nvSpPr>
        <xdr:cNvPr id="197" name="【橋りょう・トンネル】&#10;一人当たり有形固定資産（償却資産）額最大値テキスト">
          <a:extLst>
            <a:ext uri="{FF2B5EF4-FFF2-40B4-BE49-F238E27FC236}">
              <a16:creationId xmlns:a16="http://schemas.microsoft.com/office/drawing/2014/main" id="{0CF50C88-FAF6-4007-8D05-34A28923B4BC}"/>
            </a:ext>
          </a:extLst>
        </xdr:cNvPr>
        <xdr:cNvSpPr txBox="1"/>
      </xdr:nvSpPr>
      <xdr:spPr>
        <a:xfrm>
          <a:off x="10515600" y="957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24227</xdr:rowOff>
    </xdr:from>
    <xdr:to>
      <xdr:col>55</xdr:col>
      <xdr:colOff>88900</xdr:colOff>
      <xdr:row>57</xdr:row>
      <xdr:rowOff>24227</xdr:rowOff>
    </xdr:to>
    <xdr:cxnSp macro="">
      <xdr:nvCxnSpPr>
        <xdr:cNvPr id="198" name="直線コネクタ 197">
          <a:extLst>
            <a:ext uri="{FF2B5EF4-FFF2-40B4-BE49-F238E27FC236}">
              <a16:creationId xmlns:a16="http://schemas.microsoft.com/office/drawing/2014/main" id="{E0CF6302-1430-47CA-9BC9-C76077D6FD7F}"/>
            </a:ext>
          </a:extLst>
        </xdr:cNvPr>
        <xdr:cNvCxnSpPr/>
      </xdr:nvCxnSpPr>
      <xdr:spPr>
        <a:xfrm>
          <a:off x="10388600" y="97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34548</xdr:rowOff>
    </xdr:from>
    <xdr:ext cx="599010" cy="259045"/>
    <xdr:sp macro="" textlink="">
      <xdr:nvSpPr>
        <xdr:cNvPr id="199" name="【橋りょう・トンネル】&#10;一人当たり有形固定資産（償却資産）額平均値テキスト">
          <a:extLst>
            <a:ext uri="{FF2B5EF4-FFF2-40B4-BE49-F238E27FC236}">
              <a16:creationId xmlns:a16="http://schemas.microsoft.com/office/drawing/2014/main" id="{C722A1C2-D987-4A8D-893F-F2180CE7933D}"/>
            </a:ext>
          </a:extLst>
        </xdr:cNvPr>
        <xdr:cNvSpPr txBox="1"/>
      </xdr:nvSpPr>
      <xdr:spPr>
        <a:xfrm>
          <a:off x="10515600" y="10321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56121</xdr:rowOff>
    </xdr:from>
    <xdr:to>
      <xdr:col>55</xdr:col>
      <xdr:colOff>50800</xdr:colOff>
      <xdr:row>60</xdr:row>
      <xdr:rowOff>157721</xdr:rowOff>
    </xdr:to>
    <xdr:sp macro="" textlink="">
      <xdr:nvSpPr>
        <xdr:cNvPr id="200" name="フローチャート: 判断 199">
          <a:extLst>
            <a:ext uri="{FF2B5EF4-FFF2-40B4-BE49-F238E27FC236}">
              <a16:creationId xmlns:a16="http://schemas.microsoft.com/office/drawing/2014/main" id="{3E1A6703-9E9E-48F2-9D19-5F205805C22C}"/>
            </a:ext>
          </a:extLst>
        </xdr:cNvPr>
        <xdr:cNvSpPr/>
      </xdr:nvSpPr>
      <xdr:spPr>
        <a:xfrm>
          <a:off x="10426700" y="1034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33196</xdr:rowOff>
    </xdr:from>
    <xdr:to>
      <xdr:col>50</xdr:col>
      <xdr:colOff>165100</xdr:colOff>
      <xdr:row>60</xdr:row>
      <xdr:rowOff>134796</xdr:rowOff>
    </xdr:to>
    <xdr:sp macro="" textlink="">
      <xdr:nvSpPr>
        <xdr:cNvPr id="201" name="フローチャート: 判断 200">
          <a:extLst>
            <a:ext uri="{FF2B5EF4-FFF2-40B4-BE49-F238E27FC236}">
              <a16:creationId xmlns:a16="http://schemas.microsoft.com/office/drawing/2014/main" id="{EA36B423-952E-4BA8-AA2C-69283DA0E436}"/>
            </a:ext>
          </a:extLst>
        </xdr:cNvPr>
        <xdr:cNvSpPr/>
      </xdr:nvSpPr>
      <xdr:spPr>
        <a:xfrm>
          <a:off x="9588500" y="1032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71556</xdr:rowOff>
    </xdr:from>
    <xdr:to>
      <xdr:col>46</xdr:col>
      <xdr:colOff>38100</xdr:colOff>
      <xdr:row>61</xdr:row>
      <xdr:rowOff>1706</xdr:rowOff>
    </xdr:to>
    <xdr:sp macro="" textlink="">
      <xdr:nvSpPr>
        <xdr:cNvPr id="202" name="フローチャート: 判断 201">
          <a:extLst>
            <a:ext uri="{FF2B5EF4-FFF2-40B4-BE49-F238E27FC236}">
              <a16:creationId xmlns:a16="http://schemas.microsoft.com/office/drawing/2014/main" id="{BDF459F4-640B-4A05-9549-71851C186F8B}"/>
            </a:ext>
          </a:extLst>
        </xdr:cNvPr>
        <xdr:cNvSpPr/>
      </xdr:nvSpPr>
      <xdr:spPr>
        <a:xfrm>
          <a:off x="8699500" y="1035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B6491C89-3F7D-4F1C-96E3-BC3C2D3227B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A6CFF20D-2A2F-4D44-84E2-B3FCD50CCD6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396DB9C2-F6DF-4C05-8C60-8DCE9BD7661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8A69017E-8DF7-424E-A61E-C6BCB18E2F3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33F6401F-9E4A-4A4B-8F83-F0E4BCC456F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95271</xdr:rowOff>
    </xdr:from>
    <xdr:to>
      <xdr:col>55</xdr:col>
      <xdr:colOff>50800</xdr:colOff>
      <xdr:row>58</xdr:row>
      <xdr:rowOff>25421</xdr:rowOff>
    </xdr:to>
    <xdr:sp macro="" textlink="">
      <xdr:nvSpPr>
        <xdr:cNvPr id="208" name="楕円 207">
          <a:extLst>
            <a:ext uri="{FF2B5EF4-FFF2-40B4-BE49-F238E27FC236}">
              <a16:creationId xmlns:a16="http://schemas.microsoft.com/office/drawing/2014/main" id="{7CA86883-038D-4980-B2BB-EC90E647D530}"/>
            </a:ext>
          </a:extLst>
        </xdr:cNvPr>
        <xdr:cNvSpPr/>
      </xdr:nvSpPr>
      <xdr:spPr>
        <a:xfrm>
          <a:off x="10426700" y="986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10198</xdr:rowOff>
    </xdr:from>
    <xdr:ext cx="599010" cy="259045"/>
    <xdr:sp macro="" textlink="">
      <xdr:nvSpPr>
        <xdr:cNvPr id="209" name="【橋りょう・トンネル】&#10;一人当たり有形固定資産（償却資産）額該当値テキスト">
          <a:extLst>
            <a:ext uri="{FF2B5EF4-FFF2-40B4-BE49-F238E27FC236}">
              <a16:creationId xmlns:a16="http://schemas.microsoft.com/office/drawing/2014/main" id="{46B019B9-E27D-4583-BEB1-909F2180DBAA}"/>
            </a:ext>
          </a:extLst>
        </xdr:cNvPr>
        <xdr:cNvSpPr txBox="1"/>
      </xdr:nvSpPr>
      <xdr:spPr>
        <a:xfrm>
          <a:off x="10515600" y="9782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113641</xdr:rowOff>
    </xdr:from>
    <xdr:to>
      <xdr:col>50</xdr:col>
      <xdr:colOff>165100</xdr:colOff>
      <xdr:row>58</xdr:row>
      <xdr:rowOff>43791</xdr:rowOff>
    </xdr:to>
    <xdr:sp macro="" textlink="">
      <xdr:nvSpPr>
        <xdr:cNvPr id="210" name="楕円 209">
          <a:extLst>
            <a:ext uri="{FF2B5EF4-FFF2-40B4-BE49-F238E27FC236}">
              <a16:creationId xmlns:a16="http://schemas.microsoft.com/office/drawing/2014/main" id="{EA2B811C-BA21-49B5-9D5F-4D619A0D9497}"/>
            </a:ext>
          </a:extLst>
        </xdr:cNvPr>
        <xdr:cNvSpPr/>
      </xdr:nvSpPr>
      <xdr:spPr>
        <a:xfrm>
          <a:off x="9588500" y="988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146071</xdr:rowOff>
    </xdr:from>
    <xdr:to>
      <xdr:col>55</xdr:col>
      <xdr:colOff>0</xdr:colOff>
      <xdr:row>57</xdr:row>
      <xdr:rowOff>164441</xdr:rowOff>
    </xdr:to>
    <xdr:cxnSp macro="">
      <xdr:nvCxnSpPr>
        <xdr:cNvPr id="211" name="直線コネクタ 210">
          <a:extLst>
            <a:ext uri="{FF2B5EF4-FFF2-40B4-BE49-F238E27FC236}">
              <a16:creationId xmlns:a16="http://schemas.microsoft.com/office/drawing/2014/main" id="{56489651-11CF-4BAA-93C2-FEF5088EECBB}"/>
            </a:ext>
          </a:extLst>
        </xdr:cNvPr>
        <xdr:cNvCxnSpPr/>
      </xdr:nvCxnSpPr>
      <xdr:spPr>
        <a:xfrm flipV="1">
          <a:off x="9639300" y="9918721"/>
          <a:ext cx="838200" cy="1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123444</xdr:rowOff>
    </xdr:from>
    <xdr:to>
      <xdr:col>46</xdr:col>
      <xdr:colOff>38100</xdr:colOff>
      <xdr:row>58</xdr:row>
      <xdr:rowOff>53594</xdr:rowOff>
    </xdr:to>
    <xdr:sp macro="" textlink="">
      <xdr:nvSpPr>
        <xdr:cNvPr id="212" name="楕円 211">
          <a:extLst>
            <a:ext uri="{FF2B5EF4-FFF2-40B4-BE49-F238E27FC236}">
              <a16:creationId xmlns:a16="http://schemas.microsoft.com/office/drawing/2014/main" id="{7A330639-8104-426C-8866-C646D1DA68F5}"/>
            </a:ext>
          </a:extLst>
        </xdr:cNvPr>
        <xdr:cNvSpPr/>
      </xdr:nvSpPr>
      <xdr:spPr>
        <a:xfrm>
          <a:off x="8699500" y="98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164441</xdr:rowOff>
    </xdr:from>
    <xdr:to>
      <xdr:col>50</xdr:col>
      <xdr:colOff>114300</xdr:colOff>
      <xdr:row>58</xdr:row>
      <xdr:rowOff>2794</xdr:rowOff>
    </xdr:to>
    <xdr:cxnSp macro="">
      <xdr:nvCxnSpPr>
        <xdr:cNvPr id="213" name="直線コネクタ 212">
          <a:extLst>
            <a:ext uri="{FF2B5EF4-FFF2-40B4-BE49-F238E27FC236}">
              <a16:creationId xmlns:a16="http://schemas.microsoft.com/office/drawing/2014/main" id="{072AAFA2-0442-4B82-B64D-57D0C613EB67}"/>
            </a:ext>
          </a:extLst>
        </xdr:cNvPr>
        <xdr:cNvCxnSpPr/>
      </xdr:nvCxnSpPr>
      <xdr:spPr>
        <a:xfrm flipV="1">
          <a:off x="8750300" y="9937091"/>
          <a:ext cx="889000" cy="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125923</xdr:rowOff>
    </xdr:from>
    <xdr:ext cx="599010" cy="259045"/>
    <xdr:sp macro="" textlink="">
      <xdr:nvSpPr>
        <xdr:cNvPr id="214" name="n_1aveValue【橋りょう・トンネル】&#10;一人当たり有形固定資産（償却資産）額">
          <a:extLst>
            <a:ext uri="{FF2B5EF4-FFF2-40B4-BE49-F238E27FC236}">
              <a16:creationId xmlns:a16="http://schemas.microsoft.com/office/drawing/2014/main" id="{F283C782-3BCE-4B84-BFDB-526F3B122672}"/>
            </a:ext>
          </a:extLst>
        </xdr:cNvPr>
        <xdr:cNvSpPr txBox="1"/>
      </xdr:nvSpPr>
      <xdr:spPr>
        <a:xfrm>
          <a:off x="9327095" y="10412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164283</xdr:rowOff>
    </xdr:from>
    <xdr:ext cx="599010" cy="259045"/>
    <xdr:sp macro="" textlink="">
      <xdr:nvSpPr>
        <xdr:cNvPr id="215" name="n_2aveValue【橋りょう・トンネル】&#10;一人当たり有形固定資産（償却資産）額">
          <a:extLst>
            <a:ext uri="{FF2B5EF4-FFF2-40B4-BE49-F238E27FC236}">
              <a16:creationId xmlns:a16="http://schemas.microsoft.com/office/drawing/2014/main" id="{C0141A7B-EDA9-4E87-A06D-E3A87261EC54}"/>
            </a:ext>
          </a:extLst>
        </xdr:cNvPr>
        <xdr:cNvSpPr txBox="1"/>
      </xdr:nvSpPr>
      <xdr:spPr>
        <a:xfrm>
          <a:off x="8450795" y="1045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60318</xdr:rowOff>
    </xdr:from>
    <xdr:ext cx="599010" cy="259045"/>
    <xdr:sp macro="" textlink="">
      <xdr:nvSpPr>
        <xdr:cNvPr id="216" name="n_1mainValue【橋りょう・トンネル】&#10;一人当たり有形固定資産（償却資産）額">
          <a:extLst>
            <a:ext uri="{FF2B5EF4-FFF2-40B4-BE49-F238E27FC236}">
              <a16:creationId xmlns:a16="http://schemas.microsoft.com/office/drawing/2014/main" id="{C13D4D42-91F0-4897-984C-1577CF92DC77}"/>
            </a:ext>
          </a:extLst>
        </xdr:cNvPr>
        <xdr:cNvSpPr txBox="1"/>
      </xdr:nvSpPr>
      <xdr:spPr>
        <a:xfrm>
          <a:off x="9327095" y="966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70121</xdr:rowOff>
    </xdr:from>
    <xdr:ext cx="599010" cy="259045"/>
    <xdr:sp macro="" textlink="">
      <xdr:nvSpPr>
        <xdr:cNvPr id="217" name="n_2mainValue【橋りょう・トンネル】&#10;一人当たり有形固定資産（償却資産）額">
          <a:extLst>
            <a:ext uri="{FF2B5EF4-FFF2-40B4-BE49-F238E27FC236}">
              <a16:creationId xmlns:a16="http://schemas.microsoft.com/office/drawing/2014/main" id="{C97CD478-61D1-4462-B862-857FA112324D}"/>
            </a:ext>
          </a:extLst>
        </xdr:cNvPr>
        <xdr:cNvSpPr txBox="1"/>
      </xdr:nvSpPr>
      <xdr:spPr>
        <a:xfrm>
          <a:off x="8450795" y="9671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a:extLst>
            <a:ext uri="{FF2B5EF4-FFF2-40B4-BE49-F238E27FC236}">
              <a16:creationId xmlns:a16="http://schemas.microsoft.com/office/drawing/2014/main" id="{A1656AF1-59C5-4930-BD52-64CAACA562C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a:extLst>
            <a:ext uri="{FF2B5EF4-FFF2-40B4-BE49-F238E27FC236}">
              <a16:creationId xmlns:a16="http://schemas.microsoft.com/office/drawing/2014/main" id="{9BCF01EC-952C-4477-9BAE-CDEFDC60507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a:extLst>
            <a:ext uri="{FF2B5EF4-FFF2-40B4-BE49-F238E27FC236}">
              <a16:creationId xmlns:a16="http://schemas.microsoft.com/office/drawing/2014/main" id="{2F7C1BF9-41C2-42C6-B592-72CA0A3C179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a:extLst>
            <a:ext uri="{FF2B5EF4-FFF2-40B4-BE49-F238E27FC236}">
              <a16:creationId xmlns:a16="http://schemas.microsoft.com/office/drawing/2014/main" id="{50534E08-52B0-42C1-B4D2-0A59FF0C5A0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a:extLst>
            <a:ext uri="{FF2B5EF4-FFF2-40B4-BE49-F238E27FC236}">
              <a16:creationId xmlns:a16="http://schemas.microsoft.com/office/drawing/2014/main" id="{C1A5583D-24B2-4EE8-8B6B-69C47923D2C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a:extLst>
            <a:ext uri="{FF2B5EF4-FFF2-40B4-BE49-F238E27FC236}">
              <a16:creationId xmlns:a16="http://schemas.microsoft.com/office/drawing/2014/main" id="{0E7A05A9-69BA-47F7-8649-BC016F64A98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a:extLst>
            <a:ext uri="{FF2B5EF4-FFF2-40B4-BE49-F238E27FC236}">
              <a16:creationId xmlns:a16="http://schemas.microsoft.com/office/drawing/2014/main" id="{66330340-370D-4B3C-9C03-2F16C322B0E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a:extLst>
            <a:ext uri="{FF2B5EF4-FFF2-40B4-BE49-F238E27FC236}">
              <a16:creationId xmlns:a16="http://schemas.microsoft.com/office/drawing/2014/main" id="{9775AE79-BCA2-4908-9A5E-78939857F56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a:extLst>
            <a:ext uri="{FF2B5EF4-FFF2-40B4-BE49-F238E27FC236}">
              <a16:creationId xmlns:a16="http://schemas.microsoft.com/office/drawing/2014/main" id="{E44E4C9B-DDA7-4B64-9353-84F9D5E201F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a:extLst>
            <a:ext uri="{FF2B5EF4-FFF2-40B4-BE49-F238E27FC236}">
              <a16:creationId xmlns:a16="http://schemas.microsoft.com/office/drawing/2014/main" id="{D35EF75C-A752-4C2C-824A-9EC54B25CA4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8" name="テキスト ボックス 227">
          <a:extLst>
            <a:ext uri="{FF2B5EF4-FFF2-40B4-BE49-F238E27FC236}">
              <a16:creationId xmlns:a16="http://schemas.microsoft.com/office/drawing/2014/main" id="{C5E96B28-E824-4DF5-8718-F489891B97CB}"/>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9" name="直線コネクタ 228">
          <a:extLst>
            <a:ext uri="{FF2B5EF4-FFF2-40B4-BE49-F238E27FC236}">
              <a16:creationId xmlns:a16="http://schemas.microsoft.com/office/drawing/2014/main" id="{BAC54962-36E2-4A3E-A275-32C11656C667}"/>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0" name="テキスト ボックス 229">
          <a:extLst>
            <a:ext uri="{FF2B5EF4-FFF2-40B4-BE49-F238E27FC236}">
              <a16:creationId xmlns:a16="http://schemas.microsoft.com/office/drawing/2014/main" id="{C658A717-08CA-4508-A0F2-13E101A3B7D4}"/>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1" name="直線コネクタ 230">
          <a:extLst>
            <a:ext uri="{FF2B5EF4-FFF2-40B4-BE49-F238E27FC236}">
              <a16:creationId xmlns:a16="http://schemas.microsoft.com/office/drawing/2014/main" id="{BC8E3038-C9CE-42BB-9691-DD76F2CAD015}"/>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2" name="テキスト ボックス 231">
          <a:extLst>
            <a:ext uri="{FF2B5EF4-FFF2-40B4-BE49-F238E27FC236}">
              <a16:creationId xmlns:a16="http://schemas.microsoft.com/office/drawing/2014/main" id="{D95C08CB-C62F-491F-BF4F-5F3847E143DA}"/>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3" name="直線コネクタ 232">
          <a:extLst>
            <a:ext uri="{FF2B5EF4-FFF2-40B4-BE49-F238E27FC236}">
              <a16:creationId xmlns:a16="http://schemas.microsoft.com/office/drawing/2014/main" id="{99F56AFD-7BA1-46CE-9FCE-3FD791EA782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4" name="テキスト ボックス 233">
          <a:extLst>
            <a:ext uri="{FF2B5EF4-FFF2-40B4-BE49-F238E27FC236}">
              <a16:creationId xmlns:a16="http://schemas.microsoft.com/office/drawing/2014/main" id="{121D8259-B0B4-492E-9DF3-09B614B02BCA}"/>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5" name="直線コネクタ 234">
          <a:extLst>
            <a:ext uri="{FF2B5EF4-FFF2-40B4-BE49-F238E27FC236}">
              <a16:creationId xmlns:a16="http://schemas.microsoft.com/office/drawing/2014/main" id="{9811B4CA-1B07-4ECA-A9B7-3DCB2AA12343}"/>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6" name="テキスト ボックス 235">
          <a:extLst>
            <a:ext uri="{FF2B5EF4-FFF2-40B4-BE49-F238E27FC236}">
              <a16:creationId xmlns:a16="http://schemas.microsoft.com/office/drawing/2014/main" id="{9ECB9445-E750-4CB9-B157-D26BF927AD8F}"/>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7" name="直線コネクタ 236">
          <a:extLst>
            <a:ext uri="{FF2B5EF4-FFF2-40B4-BE49-F238E27FC236}">
              <a16:creationId xmlns:a16="http://schemas.microsoft.com/office/drawing/2014/main" id="{80DED9C3-5E4B-44BB-A93E-D288C8184A2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8" name="テキスト ボックス 237">
          <a:extLst>
            <a:ext uri="{FF2B5EF4-FFF2-40B4-BE49-F238E27FC236}">
              <a16:creationId xmlns:a16="http://schemas.microsoft.com/office/drawing/2014/main" id="{485FACA2-9EA6-456F-9296-4F64E4750513}"/>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9" name="直線コネクタ 238">
          <a:extLst>
            <a:ext uri="{FF2B5EF4-FFF2-40B4-BE49-F238E27FC236}">
              <a16:creationId xmlns:a16="http://schemas.microsoft.com/office/drawing/2014/main" id="{3F4B5D1F-6EB5-4E5D-A3DE-10A9D92EB8FC}"/>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0" name="テキスト ボックス 239">
          <a:extLst>
            <a:ext uri="{FF2B5EF4-FFF2-40B4-BE49-F238E27FC236}">
              <a16:creationId xmlns:a16="http://schemas.microsoft.com/office/drawing/2014/main" id="{C31B881C-4A7B-40EE-BCFD-E062786869E0}"/>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a:extLst>
            <a:ext uri="{FF2B5EF4-FFF2-40B4-BE49-F238E27FC236}">
              <a16:creationId xmlns:a16="http://schemas.microsoft.com/office/drawing/2014/main" id="{9E8BDD58-E455-4C1D-AB31-9902EC82004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a:extLst>
            <a:ext uri="{FF2B5EF4-FFF2-40B4-BE49-F238E27FC236}">
              <a16:creationId xmlns:a16="http://schemas.microsoft.com/office/drawing/2014/main" id="{85E459CF-6816-497D-BE8F-85EC29B7B437}"/>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a:extLst>
            <a:ext uri="{FF2B5EF4-FFF2-40B4-BE49-F238E27FC236}">
              <a16:creationId xmlns:a16="http://schemas.microsoft.com/office/drawing/2014/main" id="{A9DF86D0-12F3-4D22-AED7-241A5A313D7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134438</xdr:rowOff>
    </xdr:from>
    <xdr:to>
      <xdr:col>24</xdr:col>
      <xdr:colOff>62865</xdr:colOff>
      <xdr:row>85</xdr:row>
      <xdr:rowOff>170362</xdr:rowOff>
    </xdr:to>
    <xdr:cxnSp macro="">
      <xdr:nvCxnSpPr>
        <xdr:cNvPr id="244" name="直線コネクタ 243">
          <a:extLst>
            <a:ext uri="{FF2B5EF4-FFF2-40B4-BE49-F238E27FC236}">
              <a16:creationId xmlns:a16="http://schemas.microsoft.com/office/drawing/2014/main" id="{94FEFB49-CEAF-4135-BBC6-5BAE13258654}"/>
            </a:ext>
          </a:extLst>
        </xdr:cNvPr>
        <xdr:cNvCxnSpPr/>
      </xdr:nvCxnSpPr>
      <xdr:spPr>
        <a:xfrm flipV="1">
          <a:off x="4634865" y="13336088"/>
          <a:ext cx="0" cy="1407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2739</xdr:rowOff>
    </xdr:from>
    <xdr:ext cx="405111" cy="259045"/>
    <xdr:sp macro="" textlink="">
      <xdr:nvSpPr>
        <xdr:cNvPr id="245" name="【公営住宅】&#10;有形固定資産減価償却率最小値テキスト">
          <a:extLst>
            <a:ext uri="{FF2B5EF4-FFF2-40B4-BE49-F238E27FC236}">
              <a16:creationId xmlns:a16="http://schemas.microsoft.com/office/drawing/2014/main" id="{7ED5BCD7-FD03-423D-952C-F9B578C93757}"/>
            </a:ext>
          </a:extLst>
        </xdr:cNvPr>
        <xdr:cNvSpPr txBox="1"/>
      </xdr:nvSpPr>
      <xdr:spPr>
        <a:xfrm>
          <a:off x="4673600" y="1474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170362</xdr:rowOff>
    </xdr:from>
    <xdr:to>
      <xdr:col>24</xdr:col>
      <xdr:colOff>152400</xdr:colOff>
      <xdr:row>85</xdr:row>
      <xdr:rowOff>170362</xdr:rowOff>
    </xdr:to>
    <xdr:cxnSp macro="">
      <xdr:nvCxnSpPr>
        <xdr:cNvPr id="246" name="直線コネクタ 245">
          <a:extLst>
            <a:ext uri="{FF2B5EF4-FFF2-40B4-BE49-F238E27FC236}">
              <a16:creationId xmlns:a16="http://schemas.microsoft.com/office/drawing/2014/main" id="{FD616384-BCDA-4CC2-8D96-CEE2E4E2E7F4}"/>
            </a:ext>
          </a:extLst>
        </xdr:cNvPr>
        <xdr:cNvCxnSpPr/>
      </xdr:nvCxnSpPr>
      <xdr:spPr>
        <a:xfrm>
          <a:off x="4546600" y="1474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81115</xdr:rowOff>
    </xdr:from>
    <xdr:ext cx="405111" cy="259045"/>
    <xdr:sp macro="" textlink="">
      <xdr:nvSpPr>
        <xdr:cNvPr id="247" name="【公営住宅】&#10;有形固定資産減価償却率最大値テキスト">
          <a:extLst>
            <a:ext uri="{FF2B5EF4-FFF2-40B4-BE49-F238E27FC236}">
              <a16:creationId xmlns:a16="http://schemas.microsoft.com/office/drawing/2014/main" id="{A828E2CE-1D33-4177-813D-188EB87266F5}"/>
            </a:ext>
          </a:extLst>
        </xdr:cNvPr>
        <xdr:cNvSpPr txBox="1"/>
      </xdr:nvSpPr>
      <xdr:spPr>
        <a:xfrm>
          <a:off x="4673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134438</xdr:rowOff>
    </xdr:from>
    <xdr:to>
      <xdr:col>24</xdr:col>
      <xdr:colOff>152400</xdr:colOff>
      <xdr:row>77</xdr:row>
      <xdr:rowOff>134438</xdr:rowOff>
    </xdr:to>
    <xdr:cxnSp macro="">
      <xdr:nvCxnSpPr>
        <xdr:cNvPr id="248" name="直線コネクタ 247">
          <a:extLst>
            <a:ext uri="{FF2B5EF4-FFF2-40B4-BE49-F238E27FC236}">
              <a16:creationId xmlns:a16="http://schemas.microsoft.com/office/drawing/2014/main" id="{9612D0FD-42BC-49C7-83E7-F6787CF3F83F}"/>
            </a:ext>
          </a:extLst>
        </xdr:cNvPr>
        <xdr:cNvCxnSpPr/>
      </xdr:nvCxnSpPr>
      <xdr:spPr>
        <a:xfrm>
          <a:off x="4546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60433</xdr:rowOff>
    </xdr:from>
    <xdr:ext cx="405111" cy="259045"/>
    <xdr:sp macro="" textlink="">
      <xdr:nvSpPr>
        <xdr:cNvPr id="249" name="【公営住宅】&#10;有形固定資産減価償却率平均値テキスト">
          <a:extLst>
            <a:ext uri="{FF2B5EF4-FFF2-40B4-BE49-F238E27FC236}">
              <a16:creationId xmlns:a16="http://schemas.microsoft.com/office/drawing/2014/main" id="{CFD42BA9-DD65-4C9F-8EFA-55876ED4FD71}"/>
            </a:ext>
          </a:extLst>
        </xdr:cNvPr>
        <xdr:cNvSpPr txBox="1"/>
      </xdr:nvSpPr>
      <xdr:spPr>
        <a:xfrm>
          <a:off x="4673600" y="13776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250" name="フローチャート: 判断 249">
          <a:extLst>
            <a:ext uri="{FF2B5EF4-FFF2-40B4-BE49-F238E27FC236}">
              <a16:creationId xmlns:a16="http://schemas.microsoft.com/office/drawing/2014/main" id="{83736B21-5D4B-4AF7-88E4-D1B81AF69CE3}"/>
            </a:ext>
          </a:extLst>
        </xdr:cNvPr>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18324</xdr:rowOff>
    </xdr:from>
    <xdr:to>
      <xdr:col>20</xdr:col>
      <xdr:colOff>38100</xdr:colOff>
      <xdr:row>83</xdr:row>
      <xdr:rowOff>119924</xdr:rowOff>
    </xdr:to>
    <xdr:sp macro="" textlink="">
      <xdr:nvSpPr>
        <xdr:cNvPr id="251" name="フローチャート: 判断 250">
          <a:extLst>
            <a:ext uri="{FF2B5EF4-FFF2-40B4-BE49-F238E27FC236}">
              <a16:creationId xmlns:a16="http://schemas.microsoft.com/office/drawing/2014/main" id="{2D7127EC-F7A4-40A4-910C-C529FAB8B29B}"/>
            </a:ext>
          </a:extLst>
        </xdr:cNvPr>
        <xdr:cNvSpPr/>
      </xdr:nvSpPr>
      <xdr:spPr>
        <a:xfrm>
          <a:off x="3746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153851</xdr:rowOff>
    </xdr:from>
    <xdr:to>
      <xdr:col>15</xdr:col>
      <xdr:colOff>101600</xdr:colOff>
      <xdr:row>81</xdr:row>
      <xdr:rowOff>84001</xdr:rowOff>
    </xdr:to>
    <xdr:sp macro="" textlink="">
      <xdr:nvSpPr>
        <xdr:cNvPr id="252" name="フローチャート: 判断 251">
          <a:extLst>
            <a:ext uri="{FF2B5EF4-FFF2-40B4-BE49-F238E27FC236}">
              <a16:creationId xmlns:a16="http://schemas.microsoft.com/office/drawing/2014/main" id="{9EC31263-CAE2-4DAA-878A-22E4A6EFD11D}"/>
            </a:ext>
          </a:extLst>
        </xdr:cNvPr>
        <xdr:cNvSpPr/>
      </xdr:nvSpPr>
      <xdr:spPr>
        <a:xfrm>
          <a:off x="2857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569CE5F9-7F52-457F-8321-1BB415B0FDD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5068C415-A624-4FBF-8A27-3232FED80F1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C32D256A-5118-4875-99A8-74B3DDD245F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6BB518E2-A9FF-4C66-B98E-B6E2376E9C3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F2538694-FF33-4769-B87C-7668B526B92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55880</xdr:rowOff>
    </xdr:from>
    <xdr:to>
      <xdr:col>24</xdr:col>
      <xdr:colOff>114300</xdr:colOff>
      <xdr:row>78</xdr:row>
      <xdr:rowOff>157480</xdr:rowOff>
    </xdr:to>
    <xdr:sp macro="" textlink="">
      <xdr:nvSpPr>
        <xdr:cNvPr id="258" name="楕円 257">
          <a:extLst>
            <a:ext uri="{FF2B5EF4-FFF2-40B4-BE49-F238E27FC236}">
              <a16:creationId xmlns:a16="http://schemas.microsoft.com/office/drawing/2014/main" id="{A3F5CAA9-027C-4241-BAC0-FE977E9ADDDF}"/>
            </a:ext>
          </a:extLst>
        </xdr:cNvPr>
        <xdr:cNvSpPr/>
      </xdr:nvSpPr>
      <xdr:spPr>
        <a:xfrm>
          <a:off x="45847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78757</xdr:rowOff>
    </xdr:from>
    <xdr:ext cx="405111" cy="259045"/>
    <xdr:sp macro="" textlink="">
      <xdr:nvSpPr>
        <xdr:cNvPr id="259" name="【公営住宅】&#10;有形固定資産減価償却率該当値テキスト">
          <a:extLst>
            <a:ext uri="{FF2B5EF4-FFF2-40B4-BE49-F238E27FC236}">
              <a16:creationId xmlns:a16="http://schemas.microsoft.com/office/drawing/2014/main" id="{06377349-093D-4048-BF62-319F29D6B466}"/>
            </a:ext>
          </a:extLst>
        </xdr:cNvPr>
        <xdr:cNvSpPr txBox="1"/>
      </xdr:nvSpPr>
      <xdr:spPr>
        <a:xfrm>
          <a:off x="4673600" y="1328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104866</xdr:rowOff>
    </xdr:from>
    <xdr:to>
      <xdr:col>20</xdr:col>
      <xdr:colOff>38100</xdr:colOff>
      <xdr:row>79</xdr:row>
      <xdr:rowOff>35016</xdr:rowOff>
    </xdr:to>
    <xdr:sp macro="" textlink="">
      <xdr:nvSpPr>
        <xdr:cNvPr id="260" name="楕円 259">
          <a:extLst>
            <a:ext uri="{FF2B5EF4-FFF2-40B4-BE49-F238E27FC236}">
              <a16:creationId xmlns:a16="http://schemas.microsoft.com/office/drawing/2014/main" id="{EFCADB98-57BF-4506-BD2F-BD1DCC053009}"/>
            </a:ext>
          </a:extLst>
        </xdr:cNvPr>
        <xdr:cNvSpPr/>
      </xdr:nvSpPr>
      <xdr:spPr>
        <a:xfrm>
          <a:off x="3746500" y="1347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106680</xdr:rowOff>
    </xdr:from>
    <xdr:to>
      <xdr:col>24</xdr:col>
      <xdr:colOff>63500</xdr:colOff>
      <xdr:row>78</xdr:row>
      <xdr:rowOff>155666</xdr:rowOff>
    </xdr:to>
    <xdr:cxnSp macro="">
      <xdr:nvCxnSpPr>
        <xdr:cNvPr id="261" name="直線コネクタ 260">
          <a:extLst>
            <a:ext uri="{FF2B5EF4-FFF2-40B4-BE49-F238E27FC236}">
              <a16:creationId xmlns:a16="http://schemas.microsoft.com/office/drawing/2014/main" id="{987E688C-6594-4833-B798-F744FADF6913}"/>
            </a:ext>
          </a:extLst>
        </xdr:cNvPr>
        <xdr:cNvCxnSpPr/>
      </xdr:nvCxnSpPr>
      <xdr:spPr>
        <a:xfrm flipV="1">
          <a:off x="3797300" y="1347978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163649</xdr:rowOff>
    </xdr:from>
    <xdr:to>
      <xdr:col>15</xdr:col>
      <xdr:colOff>101600</xdr:colOff>
      <xdr:row>79</xdr:row>
      <xdr:rowOff>93799</xdr:rowOff>
    </xdr:to>
    <xdr:sp macro="" textlink="">
      <xdr:nvSpPr>
        <xdr:cNvPr id="262" name="楕円 261">
          <a:extLst>
            <a:ext uri="{FF2B5EF4-FFF2-40B4-BE49-F238E27FC236}">
              <a16:creationId xmlns:a16="http://schemas.microsoft.com/office/drawing/2014/main" id="{3DA40BB7-D20C-426B-8182-7E598291AC4A}"/>
            </a:ext>
          </a:extLst>
        </xdr:cNvPr>
        <xdr:cNvSpPr/>
      </xdr:nvSpPr>
      <xdr:spPr>
        <a:xfrm>
          <a:off x="2857500" y="1353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155666</xdr:rowOff>
    </xdr:from>
    <xdr:to>
      <xdr:col>19</xdr:col>
      <xdr:colOff>177800</xdr:colOff>
      <xdr:row>79</xdr:row>
      <xdr:rowOff>42999</xdr:rowOff>
    </xdr:to>
    <xdr:cxnSp macro="">
      <xdr:nvCxnSpPr>
        <xdr:cNvPr id="263" name="直線コネクタ 262">
          <a:extLst>
            <a:ext uri="{FF2B5EF4-FFF2-40B4-BE49-F238E27FC236}">
              <a16:creationId xmlns:a16="http://schemas.microsoft.com/office/drawing/2014/main" id="{EA93007C-763A-4A2F-9D0F-A1E44E396375}"/>
            </a:ext>
          </a:extLst>
        </xdr:cNvPr>
        <xdr:cNvCxnSpPr/>
      </xdr:nvCxnSpPr>
      <xdr:spPr>
        <a:xfrm flipV="1">
          <a:off x="2908300" y="13528766"/>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111051</xdr:rowOff>
    </xdr:from>
    <xdr:ext cx="405111" cy="259045"/>
    <xdr:sp macro="" textlink="">
      <xdr:nvSpPr>
        <xdr:cNvPr id="264" name="n_1aveValue【公営住宅】&#10;有形固定資産減価償却率">
          <a:extLst>
            <a:ext uri="{FF2B5EF4-FFF2-40B4-BE49-F238E27FC236}">
              <a16:creationId xmlns:a16="http://schemas.microsoft.com/office/drawing/2014/main" id="{4614921D-E3BC-40A3-BE86-E1DD2365E9D0}"/>
            </a:ext>
          </a:extLst>
        </xdr:cNvPr>
        <xdr:cNvSpPr txBox="1"/>
      </xdr:nvSpPr>
      <xdr:spPr>
        <a:xfrm>
          <a:off x="35820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75128</xdr:rowOff>
    </xdr:from>
    <xdr:ext cx="405111" cy="259045"/>
    <xdr:sp macro="" textlink="">
      <xdr:nvSpPr>
        <xdr:cNvPr id="265" name="n_2aveValue【公営住宅】&#10;有形固定資産減価償却率">
          <a:extLst>
            <a:ext uri="{FF2B5EF4-FFF2-40B4-BE49-F238E27FC236}">
              <a16:creationId xmlns:a16="http://schemas.microsoft.com/office/drawing/2014/main" id="{DC819EA9-9D8C-4D32-8A89-27D3514AF4DC}"/>
            </a:ext>
          </a:extLst>
        </xdr:cNvPr>
        <xdr:cNvSpPr txBox="1"/>
      </xdr:nvSpPr>
      <xdr:spPr>
        <a:xfrm>
          <a:off x="2705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51543</xdr:rowOff>
    </xdr:from>
    <xdr:ext cx="405111" cy="259045"/>
    <xdr:sp macro="" textlink="">
      <xdr:nvSpPr>
        <xdr:cNvPr id="266" name="n_1mainValue【公営住宅】&#10;有形固定資産減価償却率">
          <a:extLst>
            <a:ext uri="{FF2B5EF4-FFF2-40B4-BE49-F238E27FC236}">
              <a16:creationId xmlns:a16="http://schemas.microsoft.com/office/drawing/2014/main" id="{C313E5A0-EF44-4176-9B9F-BA19436B79CE}"/>
            </a:ext>
          </a:extLst>
        </xdr:cNvPr>
        <xdr:cNvSpPr txBox="1"/>
      </xdr:nvSpPr>
      <xdr:spPr>
        <a:xfrm>
          <a:off x="3582044" y="1325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110326</xdr:rowOff>
    </xdr:from>
    <xdr:ext cx="405111" cy="259045"/>
    <xdr:sp macro="" textlink="">
      <xdr:nvSpPr>
        <xdr:cNvPr id="267" name="n_2mainValue【公営住宅】&#10;有形固定資産減価償却率">
          <a:extLst>
            <a:ext uri="{FF2B5EF4-FFF2-40B4-BE49-F238E27FC236}">
              <a16:creationId xmlns:a16="http://schemas.microsoft.com/office/drawing/2014/main" id="{CF60A2E4-1AE9-48DF-B831-82629A8E1808}"/>
            </a:ext>
          </a:extLst>
        </xdr:cNvPr>
        <xdr:cNvSpPr txBox="1"/>
      </xdr:nvSpPr>
      <xdr:spPr>
        <a:xfrm>
          <a:off x="2705744" y="1331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a:extLst>
            <a:ext uri="{FF2B5EF4-FFF2-40B4-BE49-F238E27FC236}">
              <a16:creationId xmlns:a16="http://schemas.microsoft.com/office/drawing/2014/main" id="{1A0DF258-17CE-4026-9A86-DFCCB2A42E3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a:extLst>
            <a:ext uri="{FF2B5EF4-FFF2-40B4-BE49-F238E27FC236}">
              <a16:creationId xmlns:a16="http://schemas.microsoft.com/office/drawing/2014/main" id="{16063007-DCF7-41A6-B203-AEC770C204D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a:extLst>
            <a:ext uri="{FF2B5EF4-FFF2-40B4-BE49-F238E27FC236}">
              <a16:creationId xmlns:a16="http://schemas.microsoft.com/office/drawing/2014/main" id="{7535886E-926D-477F-8005-84C4B65ADC0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a:extLst>
            <a:ext uri="{FF2B5EF4-FFF2-40B4-BE49-F238E27FC236}">
              <a16:creationId xmlns:a16="http://schemas.microsoft.com/office/drawing/2014/main" id="{8CDE4450-5ED0-4DE6-AF61-8975C99DA07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a:extLst>
            <a:ext uri="{FF2B5EF4-FFF2-40B4-BE49-F238E27FC236}">
              <a16:creationId xmlns:a16="http://schemas.microsoft.com/office/drawing/2014/main" id="{BBFFC2EC-EBEA-4CA1-80A8-C4DFE246D21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a:extLst>
            <a:ext uri="{FF2B5EF4-FFF2-40B4-BE49-F238E27FC236}">
              <a16:creationId xmlns:a16="http://schemas.microsoft.com/office/drawing/2014/main" id="{4F865613-018F-41F8-8A63-0AB490CE79B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a:extLst>
            <a:ext uri="{FF2B5EF4-FFF2-40B4-BE49-F238E27FC236}">
              <a16:creationId xmlns:a16="http://schemas.microsoft.com/office/drawing/2014/main" id="{4D23F611-AE87-40C1-87F9-A52361874F0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a:extLst>
            <a:ext uri="{FF2B5EF4-FFF2-40B4-BE49-F238E27FC236}">
              <a16:creationId xmlns:a16="http://schemas.microsoft.com/office/drawing/2014/main" id="{048436FD-8991-4F83-AE77-07700B3533E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a:extLst>
            <a:ext uri="{FF2B5EF4-FFF2-40B4-BE49-F238E27FC236}">
              <a16:creationId xmlns:a16="http://schemas.microsoft.com/office/drawing/2014/main" id="{D7F51D81-C4BF-4EC2-9C53-EF8B29484EB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a:extLst>
            <a:ext uri="{FF2B5EF4-FFF2-40B4-BE49-F238E27FC236}">
              <a16:creationId xmlns:a16="http://schemas.microsoft.com/office/drawing/2014/main" id="{A52558D9-E727-4FDB-8A4A-FF4B70D77D6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8" name="直線コネクタ 277">
          <a:extLst>
            <a:ext uri="{FF2B5EF4-FFF2-40B4-BE49-F238E27FC236}">
              <a16:creationId xmlns:a16="http://schemas.microsoft.com/office/drawing/2014/main" id="{3584D10A-DDD1-44E8-9F0B-78E377757756}"/>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9" name="テキスト ボックス 278">
          <a:extLst>
            <a:ext uri="{FF2B5EF4-FFF2-40B4-BE49-F238E27FC236}">
              <a16:creationId xmlns:a16="http://schemas.microsoft.com/office/drawing/2014/main" id="{9885E313-1F85-4937-AD94-334CF76D4714}"/>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0" name="直線コネクタ 279">
          <a:extLst>
            <a:ext uri="{FF2B5EF4-FFF2-40B4-BE49-F238E27FC236}">
              <a16:creationId xmlns:a16="http://schemas.microsoft.com/office/drawing/2014/main" id="{D53F4930-41DB-46C6-8E40-1FFA3DABFE58}"/>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1" name="テキスト ボックス 280">
          <a:extLst>
            <a:ext uri="{FF2B5EF4-FFF2-40B4-BE49-F238E27FC236}">
              <a16:creationId xmlns:a16="http://schemas.microsoft.com/office/drawing/2014/main" id="{93EFC4D0-7F72-451A-B63E-9D173F3749FC}"/>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2" name="直線コネクタ 281">
          <a:extLst>
            <a:ext uri="{FF2B5EF4-FFF2-40B4-BE49-F238E27FC236}">
              <a16:creationId xmlns:a16="http://schemas.microsoft.com/office/drawing/2014/main" id="{35ACC41A-20C6-436F-AA9D-D6F29B925B77}"/>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3" name="テキスト ボックス 282">
          <a:extLst>
            <a:ext uri="{FF2B5EF4-FFF2-40B4-BE49-F238E27FC236}">
              <a16:creationId xmlns:a16="http://schemas.microsoft.com/office/drawing/2014/main" id="{28477754-DD95-4FC9-833C-184429AE88DB}"/>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4" name="直線コネクタ 283">
          <a:extLst>
            <a:ext uri="{FF2B5EF4-FFF2-40B4-BE49-F238E27FC236}">
              <a16:creationId xmlns:a16="http://schemas.microsoft.com/office/drawing/2014/main" id="{09020A71-23BF-4FC1-8474-0245C45DADF6}"/>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5" name="テキスト ボックス 284">
          <a:extLst>
            <a:ext uri="{FF2B5EF4-FFF2-40B4-BE49-F238E27FC236}">
              <a16:creationId xmlns:a16="http://schemas.microsoft.com/office/drawing/2014/main" id="{D9447FC1-C357-4E1C-9E53-C02BCD8F1543}"/>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6" name="直線コネクタ 285">
          <a:extLst>
            <a:ext uri="{FF2B5EF4-FFF2-40B4-BE49-F238E27FC236}">
              <a16:creationId xmlns:a16="http://schemas.microsoft.com/office/drawing/2014/main" id="{A3FB4227-055A-47F1-BADE-FA92D380B1B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7" name="テキスト ボックス 286">
          <a:extLst>
            <a:ext uri="{FF2B5EF4-FFF2-40B4-BE49-F238E27FC236}">
              <a16:creationId xmlns:a16="http://schemas.microsoft.com/office/drawing/2014/main" id="{4EDACCB7-90D6-4832-A95B-A64B87A3223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8" name="【公営住宅】&#10;一人当たり面積グラフ枠">
          <a:extLst>
            <a:ext uri="{FF2B5EF4-FFF2-40B4-BE49-F238E27FC236}">
              <a16:creationId xmlns:a16="http://schemas.microsoft.com/office/drawing/2014/main" id="{8482D9BD-AB18-4399-B769-CB2169FC80A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121310</xdr:rowOff>
    </xdr:from>
    <xdr:to>
      <xdr:col>54</xdr:col>
      <xdr:colOff>189865</xdr:colOff>
      <xdr:row>86</xdr:row>
      <xdr:rowOff>17983</xdr:rowOff>
    </xdr:to>
    <xdr:cxnSp macro="">
      <xdr:nvCxnSpPr>
        <xdr:cNvPr id="289" name="直線コネクタ 288">
          <a:extLst>
            <a:ext uri="{FF2B5EF4-FFF2-40B4-BE49-F238E27FC236}">
              <a16:creationId xmlns:a16="http://schemas.microsoft.com/office/drawing/2014/main" id="{28BC710E-4A68-4A8D-81E2-10F3C3B6AE58}"/>
            </a:ext>
          </a:extLst>
        </xdr:cNvPr>
        <xdr:cNvCxnSpPr/>
      </xdr:nvCxnSpPr>
      <xdr:spPr>
        <a:xfrm flipV="1">
          <a:off x="10476865" y="13665860"/>
          <a:ext cx="0" cy="1096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290" name="【公営住宅】&#10;一人当たり面積最小値テキスト">
          <a:extLst>
            <a:ext uri="{FF2B5EF4-FFF2-40B4-BE49-F238E27FC236}">
              <a16:creationId xmlns:a16="http://schemas.microsoft.com/office/drawing/2014/main" id="{6A2CCD52-FC4F-469A-9A9E-B7BFF66B8160}"/>
            </a:ext>
          </a:extLst>
        </xdr:cNvPr>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291" name="直線コネクタ 290">
          <a:extLst>
            <a:ext uri="{FF2B5EF4-FFF2-40B4-BE49-F238E27FC236}">
              <a16:creationId xmlns:a16="http://schemas.microsoft.com/office/drawing/2014/main" id="{A48E7ECF-149E-492A-829A-2FF6A984B485}"/>
            </a:ext>
          </a:extLst>
        </xdr:cNvPr>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67987</xdr:rowOff>
    </xdr:from>
    <xdr:ext cx="469744" cy="259045"/>
    <xdr:sp macro="" textlink="">
      <xdr:nvSpPr>
        <xdr:cNvPr id="292" name="【公営住宅】&#10;一人当たり面積最大値テキスト">
          <a:extLst>
            <a:ext uri="{FF2B5EF4-FFF2-40B4-BE49-F238E27FC236}">
              <a16:creationId xmlns:a16="http://schemas.microsoft.com/office/drawing/2014/main" id="{C21CB1D4-0E14-4185-A75E-670EF2C0F84B}"/>
            </a:ext>
          </a:extLst>
        </xdr:cNvPr>
        <xdr:cNvSpPr txBox="1"/>
      </xdr:nvSpPr>
      <xdr:spPr>
        <a:xfrm>
          <a:off x="10515600" y="1344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121310</xdr:rowOff>
    </xdr:from>
    <xdr:to>
      <xdr:col>55</xdr:col>
      <xdr:colOff>88900</xdr:colOff>
      <xdr:row>79</xdr:row>
      <xdr:rowOff>121310</xdr:rowOff>
    </xdr:to>
    <xdr:cxnSp macro="">
      <xdr:nvCxnSpPr>
        <xdr:cNvPr id="293" name="直線コネクタ 292">
          <a:extLst>
            <a:ext uri="{FF2B5EF4-FFF2-40B4-BE49-F238E27FC236}">
              <a16:creationId xmlns:a16="http://schemas.microsoft.com/office/drawing/2014/main" id="{8682613C-F211-42BE-B0EA-14523E4482F6}"/>
            </a:ext>
          </a:extLst>
        </xdr:cNvPr>
        <xdr:cNvCxnSpPr/>
      </xdr:nvCxnSpPr>
      <xdr:spPr>
        <a:xfrm>
          <a:off x="10388600" y="1366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109847</xdr:rowOff>
    </xdr:from>
    <xdr:ext cx="469744" cy="259045"/>
    <xdr:sp macro="" textlink="">
      <xdr:nvSpPr>
        <xdr:cNvPr id="294" name="【公営住宅】&#10;一人当たり面積平均値テキスト">
          <a:extLst>
            <a:ext uri="{FF2B5EF4-FFF2-40B4-BE49-F238E27FC236}">
              <a16:creationId xmlns:a16="http://schemas.microsoft.com/office/drawing/2014/main" id="{D1C35D48-FED8-4F9C-8478-FF21BC6D6CC6}"/>
            </a:ext>
          </a:extLst>
        </xdr:cNvPr>
        <xdr:cNvSpPr txBox="1"/>
      </xdr:nvSpPr>
      <xdr:spPr>
        <a:xfrm>
          <a:off x="10515600" y="14340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86970</xdr:rowOff>
    </xdr:from>
    <xdr:to>
      <xdr:col>55</xdr:col>
      <xdr:colOff>50800</xdr:colOff>
      <xdr:row>85</xdr:row>
      <xdr:rowOff>17120</xdr:rowOff>
    </xdr:to>
    <xdr:sp macro="" textlink="">
      <xdr:nvSpPr>
        <xdr:cNvPr id="295" name="フローチャート: 判断 294">
          <a:extLst>
            <a:ext uri="{FF2B5EF4-FFF2-40B4-BE49-F238E27FC236}">
              <a16:creationId xmlns:a16="http://schemas.microsoft.com/office/drawing/2014/main" id="{7C0912A3-D6FB-4377-9250-2D32950CDC78}"/>
            </a:ext>
          </a:extLst>
        </xdr:cNvPr>
        <xdr:cNvSpPr/>
      </xdr:nvSpPr>
      <xdr:spPr>
        <a:xfrm>
          <a:off x="104267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61367</xdr:rowOff>
    </xdr:from>
    <xdr:to>
      <xdr:col>50</xdr:col>
      <xdr:colOff>165100</xdr:colOff>
      <xdr:row>84</xdr:row>
      <xdr:rowOff>162967</xdr:rowOff>
    </xdr:to>
    <xdr:sp macro="" textlink="">
      <xdr:nvSpPr>
        <xdr:cNvPr id="296" name="フローチャート: 判断 295">
          <a:extLst>
            <a:ext uri="{FF2B5EF4-FFF2-40B4-BE49-F238E27FC236}">
              <a16:creationId xmlns:a16="http://schemas.microsoft.com/office/drawing/2014/main" id="{1B409AB3-98A7-4749-BB5C-7E2329CCE959}"/>
            </a:ext>
          </a:extLst>
        </xdr:cNvPr>
        <xdr:cNvSpPr/>
      </xdr:nvSpPr>
      <xdr:spPr>
        <a:xfrm>
          <a:off x="9588500" y="1446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76912</xdr:rowOff>
    </xdr:from>
    <xdr:to>
      <xdr:col>46</xdr:col>
      <xdr:colOff>38100</xdr:colOff>
      <xdr:row>85</xdr:row>
      <xdr:rowOff>7062</xdr:rowOff>
    </xdr:to>
    <xdr:sp macro="" textlink="">
      <xdr:nvSpPr>
        <xdr:cNvPr id="297" name="フローチャート: 判断 296">
          <a:extLst>
            <a:ext uri="{FF2B5EF4-FFF2-40B4-BE49-F238E27FC236}">
              <a16:creationId xmlns:a16="http://schemas.microsoft.com/office/drawing/2014/main" id="{43431235-756B-4F82-A88C-CEC89E5F61D5}"/>
            </a:ext>
          </a:extLst>
        </xdr:cNvPr>
        <xdr:cNvSpPr/>
      </xdr:nvSpPr>
      <xdr:spPr>
        <a:xfrm>
          <a:off x="8699500" y="1447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B33037BC-237E-4E20-B7A2-E42F301045A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335BF232-2FFB-4793-9E9D-ADBFF46A614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37B8C755-E601-469A-8EA7-B0B01EBEDDF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CEA4E3D-E82A-4613-8B08-EA28467B10F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CE8965D-5F4B-41CE-B985-4C51379C196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141376</xdr:rowOff>
    </xdr:from>
    <xdr:to>
      <xdr:col>55</xdr:col>
      <xdr:colOff>50800</xdr:colOff>
      <xdr:row>85</xdr:row>
      <xdr:rowOff>71526</xdr:rowOff>
    </xdr:to>
    <xdr:sp macro="" textlink="">
      <xdr:nvSpPr>
        <xdr:cNvPr id="303" name="楕円 302">
          <a:extLst>
            <a:ext uri="{FF2B5EF4-FFF2-40B4-BE49-F238E27FC236}">
              <a16:creationId xmlns:a16="http://schemas.microsoft.com/office/drawing/2014/main" id="{C6B75394-B8B1-4564-AAEF-294904F71C6A}"/>
            </a:ext>
          </a:extLst>
        </xdr:cNvPr>
        <xdr:cNvSpPr/>
      </xdr:nvSpPr>
      <xdr:spPr>
        <a:xfrm>
          <a:off x="10426700" y="1454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119803</xdr:rowOff>
    </xdr:from>
    <xdr:ext cx="469744" cy="259045"/>
    <xdr:sp macro="" textlink="">
      <xdr:nvSpPr>
        <xdr:cNvPr id="304" name="【公営住宅】&#10;一人当たり面積該当値テキスト">
          <a:extLst>
            <a:ext uri="{FF2B5EF4-FFF2-40B4-BE49-F238E27FC236}">
              <a16:creationId xmlns:a16="http://schemas.microsoft.com/office/drawing/2014/main" id="{B48DA7DA-F816-4844-985A-090137A0E06A}"/>
            </a:ext>
          </a:extLst>
        </xdr:cNvPr>
        <xdr:cNvSpPr txBox="1"/>
      </xdr:nvSpPr>
      <xdr:spPr>
        <a:xfrm>
          <a:off x="10515600" y="1452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140919</xdr:rowOff>
    </xdr:from>
    <xdr:to>
      <xdr:col>50</xdr:col>
      <xdr:colOff>165100</xdr:colOff>
      <xdr:row>85</xdr:row>
      <xdr:rowOff>71069</xdr:rowOff>
    </xdr:to>
    <xdr:sp macro="" textlink="">
      <xdr:nvSpPr>
        <xdr:cNvPr id="305" name="楕円 304">
          <a:extLst>
            <a:ext uri="{FF2B5EF4-FFF2-40B4-BE49-F238E27FC236}">
              <a16:creationId xmlns:a16="http://schemas.microsoft.com/office/drawing/2014/main" id="{C199C065-7DD3-4854-A251-52F240377D6D}"/>
            </a:ext>
          </a:extLst>
        </xdr:cNvPr>
        <xdr:cNvSpPr/>
      </xdr:nvSpPr>
      <xdr:spPr>
        <a:xfrm>
          <a:off x="9588500" y="1454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20269</xdr:rowOff>
    </xdr:from>
    <xdr:to>
      <xdr:col>55</xdr:col>
      <xdr:colOff>0</xdr:colOff>
      <xdr:row>85</xdr:row>
      <xdr:rowOff>20726</xdr:rowOff>
    </xdr:to>
    <xdr:cxnSp macro="">
      <xdr:nvCxnSpPr>
        <xdr:cNvPr id="306" name="直線コネクタ 305">
          <a:extLst>
            <a:ext uri="{FF2B5EF4-FFF2-40B4-BE49-F238E27FC236}">
              <a16:creationId xmlns:a16="http://schemas.microsoft.com/office/drawing/2014/main" id="{63634985-270A-4F5D-B9BC-BD2B1F788127}"/>
            </a:ext>
          </a:extLst>
        </xdr:cNvPr>
        <xdr:cNvCxnSpPr/>
      </xdr:nvCxnSpPr>
      <xdr:spPr>
        <a:xfrm>
          <a:off x="9639300" y="14593519"/>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134976</xdr:rowOff>
    </xdr:from>
    <xdr:to>
      <xdr:col>46</xdr:col>
      <xdr:colOff>38100</xdr:colOff>
      <xdr:row>85</xdr:row>
      <xdr:rowOff>65126</xdr:rowOff>
    </xdr:to>
    <xdr:sp macro="" textlink="">
      <xdr:nvSpPr>
        <xdr:cNvPr id="307" name="楕円 306">
          <a:extLst>
            <a:ext uri="{FF2B5EF4-FFF2-40B4-BE49-F238E27FC236}">
              <a16:creationId xmlns:a16="http://schemas.microsoft.com/office/drawing/2014/main" id="{A53C1A53-CC3A-43ED-A9D7-842E66E47FF8}"/>
            </a:ext>
          </a:extLst>
        </xdr:cNvPr>
        <xdr:cNvSpPr/>
      </xdr:nvSpPr>
      <xdr:spPr>
        <a:xfrm>
          <a:off x="8699500" y="1453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14326</xdr:rowOff>
    </xdr:from>
    <xdr:to>
      <xdr:col>50</xdr:col>
      <xdr:colOff>114300</xdr:colOff>
      <xdr:row>85</xdr:row>
      <xdr:rowOff>20269</xdr:rowOff>
    </xdr:to>
    <xdr:cxnSp macro="">
      <xdr:nvCxnSpPr>
        <xdr:cNvPr id="308" name="直線コネクタ 307">
          <a:extLst>
            <a:ext uri="{FF2B5EF4-FFF2-40B4-BE49-F238E27FC236}">
              <a16:creationId xmlns:a16="http://schemas.microsoft.com/office/drawing/2014/main" id="{DE65EBFF-BA39-41BE-89ED-946473736CC7}"/>
            </a:ext>
          </a:extLst>
        </xdr:cNvPr>
        <xdr:cNvCxnSpPr/>
      </xdr:nvCxnSpPr>
      <xdr:spPr>
        <a:xfrm>
          <a:off x="8750300" y="14587576"/>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8044</xdr:rowOff>
    </xdr:from>
    <xdr:ext cx="469744" cy="259045"/>
    <xdr:sp macro="" textlink="">
      <xdr:nvSpPr>
        <xdr:cNvPr id="309" name="n_1aveValue【公営住宅】&#10;一人当たり面積">
          <a:extLst>
            <a:ext uri="{FF2B5EF4-FFF2-40B4-BE49-F238E27FC236}">
              <a16:creationId xmlns:a16="http://schemas.microsoft.com/office/drawing/2014/main" id="{4CE023CE-7A3C-473C-A98D-BDA9CC910CF1}"/>
            </a:ext>
          </a:extLst>
        </xdr:cNvPr>
        <xdr:cNvSpPr txBox="1"/>
      </xdr:nvSpPr>
      <xdr:spPr>
        <a:xfrm>
          <a:off x="9391727" y="1423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23589</xdr:rowOff>
    </xdr:from>
    <xdr:ext cx="469744" cy="259045"/>
    <xdr:sp macro="" textlink="">
      <xdr:nvSpPr>
        <xdr:cNvPr id="310" name="n_2aveValue【公営住宅】&#10;一人当たり面積">
          <a:extLst>
            <a:ext uri="{FF2B5EF4-FFF2-40B4-BE49-F238E27FC236}">
              <a16:creationId xmlns:a16="http://schemas.microsoft.com/office/drawing/2014/main" id="{0EAC7F44-25F0-4959-8153-A42A37B3919A}"/>
            </a:ext>
          </a:extLst>
        </xdr:cNvPr>
        <xdr:cNvSpPr txBox="1"/>
      </xdr:nvSpPr>
      <xdr:spPr>
        <a:xfrm>
          <a:off x="8515427" y="1425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62196</xdr:rowOff>
    </xdr:from>
    <xdr:ext cx="469744" cy="259045"/>
    <xdr:sp macro="" textlink="">
      <xdr:nvSpPr>
        <xdr:cNvPr id="311" name="n_1mainValue【公営住宅】&#10;一人当たり面積">
          <a:extLst>
            <a:ext uri="{FF2B5EF4-FFF2-40B4-BE49-F238E27FC236}">
              <a16:creationId xmlns:a16="http://schemas.microsoft.com/office/drawing/2014/main" id="{2D01933F-F7A4-462D-A0BE-D7E41E68F128}"/>
            </a:ext>
          </a:extLst>
        </xdr:cNvPr>
        <xdr:cNvSpPr txBox="1"/>
      </xdr:nvSpPr>
      <xdr:spPr>
        <a:xfrm>
          <a:off x="9391727" y="14635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56253</xdr:rowOff>
    </xdr:from>
    <xdr:ext cx="469744" cy="259045"/>
    <xdr:sp macro="" textlink="">
      <xdr:nvSpPr>
        <xdr:cNvPr id="312" name="n_2mainValue【公営住宅】&#10;一人当たり面積">
          <a:extLst>
            <a:ext uri="{FF2B5EF4-FFF2-40B4-BE49-F238E27FC236}">
              <a16:creationId xmlns:a16="http://schemas.microsoft.com/office/drawing/2014/main" id="{1F2F5FC8-44A8-4ECA-BD91-86758D9B0141}"/>
            </a:ext>
          </a:extLst>
        </xdr:cNvPr>
        <xdr:cNvSpPr txBox="1"/>
      </xdr:nvSpPr>
      <xdr:spPr>
        <a:xfrm>
          <a:off x="8515427" y="14629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3" name="正方形/長方形 312">
          <a:extLst>
            <a:ext uri="{FF2B5EF4-FFF2-40B4-BE49-F238E27FC236}">
              <a16:creationId xmlns:a16="http://schemas.microsoft.com/office/drawing/2014/main" id="{7B39580D-85E1-4A61-AD39-3CB8FD5238B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4" name="正方形/長方形 313">
          <a:extLst>
            <a:ext uri="{FF2B5EF4-FFF2-40B4-BE49-F238E27FC236}">
              <a16:creationId xmlns:a16="http://schemas.microsoft.com/office/drawing/2014/main" id="{9609BB8A-6269-4E5D-9C40-34ED1DA2C7D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5" name="正方形/長方形 314">
          <a:extLst>
            <a:ext uri="{FF2B5EF4-FFF2-40B4-BE49-F238E27FC236}">
              <a16:creationId xmlns:a16="http://schemas.microsoft.com/office/drawing/2014/main" id="{388FFDEE-0398-40D6-B211-C20EBD40BBC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6" name="正方形/長方形 315">
          <a:extLst>
            <a:ext uri="{FF2B5EF4-FFF2-40B4-BE49-F238E27FC236}">
              <a16:creationId xmlns:a16="http://schemas.microsoft.com/office/drawing/2014/main" id="{E726231F-BF17-4C37-A652-D6CCB79D718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7" name="正方形/長方形 316">
          <a:extLst>
            <a:ext uri="{FF2B5EF4-FFF2-40B4-BE49-F238E27FC236}">
              <a16:creationId xmlns:a16="http://schemas.microsoft.com/office/drawing/2014/main" id="{0E5A5C35-E6A1-49E4-A17E-0D6D6D647B9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8" name="正方形/長方形 317">
          <a:extLst>
            <a:ext uri="{FF2B5EF4-FFF2-40B4-BE49-F238E27FC236}">
              <a16:creationId xmlns:a16="http://schemas.microsoft.com/office/drawing/2014/main" id="{0D810F23-7A8F-4B34-AF9C-221D6F652B9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9" name="正方形/長方形 318">
          <a:extLst>
            <a:ext uri="{FF2B5EF4-FFF2-40B4-BE49-F238E27FC236}">
              <a16:creationId xmlns:a16="http://schemas.microsoft.com/office/drawing/2014/main" id="{77043C0B-0C2B-4395-AA80-2D79A47CAC4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0" name="正方形/長方形 319">
          <a:extLst>
            <a:ext uri="{FF2B5EF4-FFF2-40B4-BE49-F238E27FC236}">
              <a16:creationId xmlns:a16="http://schemas.microsoft.com/office/drawing/2014/main" id="{850105CB-17D8-4EF9-ABA5-98A82CAB6CE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1" name="テキスト ボックス 320">
          <a:extLst>
            <a:ext uri="{FF2B5EF4-FFF2-40B4-BE49-F238E27FC236}">
              <a16:creationId xmlns:a16="http://schemas.microsoft.com/office/drawing/2014/main" id="{AFCA430E-483E-474D-B772-8FF3D28D872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2" name="直線コネクタ 321">
          <a:extLst>
            <a:ext uri="{FF2B5EF4-FFF2-40B4-BE49-F238E27FC236}">
              <a16:creationId xmlns:a16="http://schemas.microsoft.com/office/drawing/2014/main" id="{3CB94023-CD8C-4511-9EA5-3AB2C47E960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3" name="テキスト ボックス 322">
          <a:extLst>
            <a:ext uri="{FF2B5EF4-FFF2-40B4-BE49-F238E27FC236}">
              <a16:creationId xmlns:a16="http://schemas.microsoft.com/office/drawing/2014/main" id="{7DC63A14-1644-430A-AF72-2EB9944896DA}"/>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4" name="直線コネクタ 323">
          <a:extLst>
            <a:ext uri="{FF2B5EF4-FFF2-40B4-BE49-F238E27FC236}">
              <a16:creationId xmlns:a16="http://schemas.microsoft.com/office/drawing/2014/main" id="{2CBB71D5-9AA6-41CB-BE62-9A59A30B4131}"/>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5" name="テキスト ボックス 324">
          <a:extLst>
            <a:ext uri="{FF2B5EF4-FFF2-40B4-BE49-F238E27FC236}">
              <a16:creationId xmlns:a16="http://schemas.microsoft.com/office/drawing/2014/main" id="{879FE494-D801-4DB5-9E19-9B1DED01EDEA}"/>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6" name="直線コネクタ 325">
          <a:extLst>
            <a:ext uri="{FF2B5EF4-FFF2-40B4-BE49-F238E27FC236}">
              <a16:creationId xmlns:a16="http://schemas.microsoft.com/office/drawing/2014/main" id="{CC3746C8-9481-44A7-9332-C77B0946380D}"/>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7" name="テキスト ボックス 326">
          <a:extLst>
            <a:ext uri="{FF2B5EF4-FFF2-40B4-BE49-F238E27FC236}">
              <a16:creationId xmlns:a16="http://schemas.microsoft.com/office/drawing/2014/main" id="{DAD09FC2-C9F7-4C9B-88A2-C127127B2A05}"/>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8" name="直線コネクタ 327">
          <a:extLst>
            <a:ext uri="{FF2B5EF4-FFF2-40B4-BE49-F238E27FC236}">
              <a16:creationId xmlns:a16="http://schemas.microsoft.com/office/drawing/2014/main" id="{C0DE1C7C-B955-4061-A31B-BB0EB1E44C6A}"/>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9" name="テキスト ボックス 328">
          <a:extLst>
            <a:ext uri="{FF2B5EF4-FFF2-40B4-BE49-F238E27FC236}">
              <a16:creationId xmlns:a16="http://schemas.microsoft.com/office/drawing/2014/main" id="{06BF844B-56FB-4693-A2A5-DB2AD6AEFE58}"/>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0" name="直線コネクタ 329">
          <a:extLst>
            <a:ext uri="{FF2B5EF4-FFF2-40B4-BE49-F238E27FC236}">
              <a16:creationId xmlns:a16="http://schemas.microsoft.com/office/drawing/2014/main" id="{415BFCEA-8489-47C3-94FB-AF1B96A96B93}"/>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1" name="テキスト ボックス 330">
          <a:extLst>
            <a:ext uri="{FF2B5EF4-FFF2-40B4-BE49-F238E27FC236}">
              <a16:creationId xmlns:a16="http://schemas.microsoft.com/office/drawing/2014/main" id="{48AED850-A61F-44B8-814C-BE59C994D592}"/>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2" name="直線コネクタ 331">
          <a:extLst>
            <a:ext uri="{FF2B5EF4-FFF2-40B4-BE49-F238E27FC236}">
              <a16:creationId xmlns:a16="http://schemas.microsoft.com/office/drawing/2014/main" id="{3BDA1B0B-B976-4DDA-A299-F80FD2AAD2A7}"/>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3" name="テキスト ボックス 332">
          <a:extLst>
            <a:ext uri="{FF2B5EF4-FFF2-40B4-BE49-F238E27FC236}">
              <a16:creationId xmlns:a16="http://schemas.microsoft.com/office/drawing/2014/main" id="{E928A54E-54AF-4C1D-A1AC-1F2AEE4F454B}"/>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4" name="直線コネクタ 333">
          <a:extLst>
            <a:ext uri="{FF2B5EF4-FFF2-40B4-BE49-F238E27FC236}">
              <a16:creationId xmlns:a16="http://schemas.microsoft.com/office/drawing/2014/main" id="{0EC74DB1-0198-43C2-B157-DE576683D48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5" name="テキスト ボックス 334">
          <a:extLst>
            <a:ext uri="{FF2B5EF4-FFF2-40B4-BE49-F238E27FC236}">
              <a16:creationId xmlns:a16="http://schemas.microsoft.com/office/drawing/2014/main" id="{E4E63B69-4902-45FD-BBB9-784B3DF87144}"/>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6" name="【港湾・漁港】&#10;有形固定資産減価償却率グラフ枠">
          <a:extLst>
            <a:ext uri="{FF2B5EF4-FFF2-40B4-BE49-F238E27FC236}">
              <a16:creationId xmlns:a16="http://schemas.microsoft.com/office/drawing/2014/main" id="{667D4DFA-B455-42BB-B4BB-001E362C8AF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9525</xdr:rowOff>
    </xdr:from>
    <xdr:to>
      <xdr:col>24</xdr:col>
      <xdr:colOff>62865</xdr:colOff>
      <xdr:row>109</xdr:row>
      <xdr:rowOff>19050</xdr:rowOff>
    </xdr:to>
    <xdr:cxnSp macro="">
      <xdr:nvCxnSpPr>
        <xdr:cNvPr id="337" name="直線コネクタ 336">
          <a:extLst>
            <a:ext uri="{FF2B5EF4-FFF2-40B4-BE49-F238E27FC236}">
              <a16:creationId xmlns:a16="http://schemas.microsoft.com/office/drawing/2014/main" id="{7E6F30D8-62D0-4468-8B29-CEA2E2CD8A49}"/>
            </a:ext>
          </a:extLst>
        </xdr:cNvPr>
        <xdr:cNvCxnSpPr/>
      </xdr:nvCxnSpPr>
      <xdr:spPr>
        <a:xfrm flipV="1">
          <a:off x="4634865" y="1715452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22877</xdr:rowOff>
    </xdr:from>
    <xdr:ext cx="405111" cy="259045"/>
    <xdr:sp macro="" textlink="">
      <xdr:nvSpPr>
        <xdr:cNvPr id="338" name="【港湾・漁港】&#10;有形固定資産減価償却率最小値テキスト">
          <a:extLst>
            <a:ext uri="{FF2B5EF4-FFF2-40B4-BE49-F238E27FC236}">
              <a16:creationId xmlns:a16="http://schemas.microsoft.com/office/drawing/2014/main" id="{09E12D71-DF86-40FC-B0CF-27F509DEC89F}"/>
            </a:ext>
          </a:extLst>
        </xdr:cNvPr>
        <xdr:cNvSpPr txBox="1"/>
      </xdr:nvSpPr>
      <xdr:spPr>
        <a:xfrm>
          <a:off x="4673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19050</xdr:rowOff>
    </xdr:from>
    <xdr:to>
      <xdr:col>24</xdr:col>
      <xdr:colOff>152400</xdr:colOff>
      <xdr:row>109</xdr:row>
      <xdr:rowOff>19050</xdr:rowOff>
    </xdr:to>
    <xdr:cxnSp macro="">
      <xdr:nvCxnSpPr>
        <xdr:cNvPr id="339" name="直線コネクタ 338">
          <a:extLst>
            <a:ext uri="{FF2B5EF4-FFF2-40B4-BE49-F238E27FC236}">
              <a16:creationId xmlns:a16="http://schemas.microsoft.com/office/drawing/2014/main" id="{3490C5D6-82E7-4289-A335-F904DCCA724F}"/>
            </a:ext>
          </a:extLst>
        </xdr:cNvPr>
        <xdr:cNvCxnSpPr/>
      </xdr:nvCxnSpPr>
      <xdr:spPr>
        <a:xfrm>
          <a:off x="4546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127652</xdr:rowOff>
    </xdr:from>
    <xdr:ext cx="405111" cy="259045"/>
    <xdr:sp macro="" textlink="">
      <xdr:nvSpPr>
        <xdr:cNvPr id="340" name="【港湾・漁港】&#10;有形固定資産減価償却率最大値テキスト">
          <a:extLst>
            <a:ext uri="{FF2B5EF4-FFF2-40B4-BE49-F238E27FC236}">
              <a16:creationId xmlns:a16="http://schemas.microsoft.com/office/drawing/2014/main" id="{EFB8EDFC-26DC-43AE-81E8-95B0757047D5}"/>
            </a:ext>
          </a:extLst>
        </xdr:cNvPr>
        <xdr:cNvSpPr txBox="1"/>
      </xdr:nvSpPr>
      <xdr:spPr>
        <a:xfrm>
          <a:off x="46736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9525</xdr:rowOff>
    </xdr:from>
    <xdr:to>
      <xdr:col>24</xdr:col>
      <xdr:colOff>152400</xdr:colOff>
      <xdr:row>100</xdr:row>
      <xdr:rowOff>9525</xdr:rowOff>
    </xdr:to>
    <xdr:cxnSp macro="">
      <xdr:nvCxnSpPr>
        <xdr:cNvPr id="341" name="直線コネクタ 340">
          <a:extLst>
            <a:ext uri="{FF2B5EF4-FFF2-40B4-BE49-F238E27FC236}">
              <a16:creationId xmlns:a16="http://schemas.microsoft.com/office/drawing/2014/main" id="{63343CE2-16A2-459E-B3E0-C902C829F6FB}"/>
            </a:ext>
          </a:extLst>
        </xdr:cNvPr>
        <xdr:cNvCxnSpPr/>
      </xdr:nvCxnSpPr>
      <xdr:spPr>
        <a:xfrm>
          <a:off x="4546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13352</xdr:rowOff>
    </xdr:from>
    <xdr:ext cx="405111" cy="259045"/>
    <xdr:sp macro="" textlink="">
      <xdr:nvSpPr>
        <xdr:cNvPr id="342" name="【港湾・漁港】&#10;有形固定資産減価償却率平均値テキスト">
          <a:extLst>
            <a:ext uri="{FF2B5EF4-FFF2-40B4-BE49-F238E27FC236}">
              <a16:creationId xmlns:a16="http://schemas.microsoft.com/office/drawing/2014/main" id="{9E317BD8-9692-4D40-BDFA-FE5C6FEF8190}"/>
            </a:ext>
          </a:extLst>
        </xdr:cNvPr>
        <xdr:cNvSpPr txBox="1"/>
      </xdr:nvSpPr>
      <xdr:spPr>
        <a:xfrm>
          <a:off x="4673600" y="18015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34925</xdr:rowOff>
    </xdr:from>
    <xdr:to>
      <xdr:col>24</xdr:col>
      <xdr:colOff>114300</xdr:colOff>
      <xdr:row>105</xdr:row>
      <xdr:rowOff>136525</xdr:rowOff>
    </xdr:to>
    <xdr:sp macro="" textlink="">
      <xdr:nvSpPr>
        <xdr:cNvPr id="343" name="フローチャート: 判断 342">
          <a:extLst>
            <a:ext uri="{FF2B5EF4-FFF2-40B4-BE49-F238E27FC236}">
              <a16:creationId xmlns:a16="http://schemas.microsoft.com/office/drawing/2014/main" id="{F1053142-F769-4B36-9FCA-3D03348BFC00}"/>
            </a:ext>
          </a:extLst>
        </xdr:cNvPr>
        <xdr:cNvSpPr/>
      </xdr:nvSpPr>
      <xdr:spPr>
        <a:xfrm>
          <a:off x="4584700" y="180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27305</xdr:rowOff>
    </xdr:from>
    <xdr:to>
      <xdr:col>20</xdr:col>
      <xdr:colOff>38100</xdr:colOff>
      <xdr:row>102</xdr:row>
      <xdr:rowOff>128905</xdr:rowOff>
    </xdr:to>
    <xdr:sp macro="" textlink="">
      <xdr:nvSpPr>
        <xdr:cNvPr id="344" name="フローチャート: 判断 343">
          <a:extLst>
            <a:ext uri="{FF2B5EF4-FFF2-40B4-BE49-F238E27FC236}">
              <a16:creationId xmlns:a16="http://schemas.microsoft.com/office/drawing/2014/main" id="{5D3B1C3B-1318-48C8-B230-828709F222E3}"/>
            </a:ext>
          </a:extLst>
        </xdr:cNvPr>
        <xdr:cNvSpPr/>
      </xdr:nvSpPr>
      <xdr:spPr>
        <a:xfrm>
          <a:off x="3746500" y="1751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76836</xdr:rowOff>
    </xdr:from>
    <xdr:to>
      <xdr:col>15</xdr:col>
      <xdr:colOff>101600</xdr:colOff>
      <xdr:row>104</xdr:row>
      <xdr:rowOff>6986</xdr:rowOff>
    </xdr:to>
    <xdr:sp macro="" textlink="">
      <xdr:nvSpPr>
        <xdr:cNvPr id="345" name="フローチャート: 判断 344">
          <a:extLst>
            <a:ext uri="{FF2B5EF4-FFF2-40B4-BE49-F238E27FC236}">
              <a16:creationId xmlns:a16="http://schemas.microsoft.com/office/drawing/2014/main" id="{F9647DD3-0B5A-42A1-9BA9-8263C2788A64}"/>
            </a:ext>
          </a:extLst>
        </xdr:cNvPr>
        <xdr:cNvSpPr/>
      </xdr:nvSpPr>
      <xdr:spPr>
        <a:xfrm>
          <a:off x="28575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6" name="テキスト ボックス 345">
          <a:extLst>
            <a:ext uri="{FF2B5EF4-FFF2-40B4-BE49-F238E27FC236}">
              <a16:creationId xmlns:a16="http://schemas.microsoft.com/office/drawing/2014/main" id="{0C09F4B7-B181-4FBF-BEDC-74649FD2C3B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FB388820-667A-4CAF-91EC-3DC9561DC18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56EE1F3F-B8AA-4FA0-96C6-81C0356DEFF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F73B9821-180D-453A-9669-02AF604F82D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70EE810D-3E31-4DF3-9F7B-3640C15D76B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130175</xdr:rowOff>
    </xdr:from>
    <xdr:to>
      <xdr:col>24</xdr:col>
      <xdr:colOff>114300</xdr:colOff>
      <xdr:row>100</xdr:row>
      <xdr:rowOff>60325</xdr:rowOff>
    </xdr:to>
    <xdr:sp macro="" textlink="">
      <xdr:nvSpPr>
        <xdr:cNvPr id="351" name="楕円 350">
          <a:extLst>
            <a:ext uri="{FF2B5EF4-FFF2-40B4-BE49-F238E27FC236}">
              <a16:creationId xmlns:a16="http://schemas.microsoft.com/office/drawing/2014/main" id="{D8B0EB74-A92A-4027-9655-737CFC2B9B39}"/>
            </a:ext>
          </a:extLst>
        </xdr:cNvPr>
        <xdr:cNvSpPr/>
      </xdr:nvSpPr>
      <xdr:spPr>
        <a:xfrm>
          <a:off x="4584700" y="1710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83202</xdr:rowOff>
    </xdr:from>
    <xdr:ext cx="405111" cy="259045"/>
    <xdr:sp macro="" textlink="">
      <xdr:nvSpPr>
        <xdr:cNvPr id="352" name="【港湾・漁港】&#10;有形固定資産減価償却率該当値テキスト">
          <a:extLst>
            <a:ext uri="{FF2B5EF4-FFF2-40B4-BE49-F238E27FC236}">
              <a16:creationId xmlns:a16="http://schemas.microsoft.com/office/drawing/2014/main" id="{4FF1BCB8-6141-49CE-BBAB-7106DFDC5E1C}"/>
            </a:ext>
          </a:extLst>
        </xdr:cNvPr>
        <xdr:cNvSpPr txBox="1"/>
      </xdr:nvSpPr>
      <xdr:spPr>
        <a:xfrm>
          <a:off x="4673600" y="17056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132080</xdr:rowOff>
    </xdr:from>
    <xdr:to>
      <xdr:col>20</xdr:col>
      <xdr:colOff>38100</xdr:colOff>
      <xdr:row>100</xdr:row>
      <xdr:rowOff>62230</xdr:rowOff>
    </xdr:to>
    <xdr:sp macro="" textlink="">
      <xdr:nvSpPr>
        <xdr:cNvPr id="353" name="楕円 352">
          <a:extLst>
            <a:ext uri="{FF2B5EF4-FFF2-40B4-BE49-F238E27FC236}">
              <a16:creationId xmlns:a16="http://schemas.microsoft.com/office/drawing/2014/main" id="{C6A5ABB0-8678-400A-918C-A2006E8611B5}"/>
            </a:ext>
          </a:extLst>
        </xdr:cNvPr>
        <xdr:cNvSpPr/>
      </xdr:nvSpPr>
      <xdr:spPr>
        <a:xfrm>
          <a:off x="3746500" y="1710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9525</xdr:rowOff>
    </xdr:from>
    <xdr:to>
      <xdr:col>24</xdr:col>
      <xdr:colOff>63500</xdr:colOff>
      <xdr:row>100</xdr:row>
      <xdr:rowOff>11430</xdr:rowOff>
    </xdr:to>
    <xdr:cxnSp macro="">
      <xdr:nvCxnSpPr>
        <xdr:cNvPr id="354" name="直線コネクタ 353">
          <a:extLst>
            <a:ext uri="{FF2B5EF4-FFF2-40B4-BE49-F238E27FC236}">
              <a16:creationId xmlns:a16="http://schemas.microsoft.com/office/drawing/2014/main" id="{889C8C01-296D-43C0-BB12-52115D6E08B0}"/>
            </a:ext>
          </a:extLst>
        </xdr:cNvPr>
        <xdr:cNvCxnSpPr/>
      </xdr:nvCxnSpPr>
      <xdr:spPr>
        <a:xfrm flipV="1">
          <a:off x="3797300" y="1715452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132080</xdr:rowOff>
    </xdr:from>
    <xdr:to>
      <xdr:col>15</xdr:col>
      <xdr:colOff>101600</xdr:colOff>
      <xdr:row>100</xdr:row>
      <xdr:rowOff>62230</xdr:rowOff>
    </xdr:to>
    <xdr:sp macro="" textlink="">
      <xdr:nvSpPr>
        <xdr:cNvPr id="355" name="楕円 354">
          <a:extLst>
            <a:ext uri="{FF2B5EF4-FFF2-40B4-BE49-F238E27FC236}">
              <a16:creationId xmlns:a16="http://schemas.microsoft.com/office/drawing/2014/main" id="{3BDC631E-E86A-41B2-9E8F-C7BAAD5F4182}"/>
            </a:ext>
          </a:extLst>
        </xdr:cNvPr>
        <xdr:cNvSpPr/>
      </xdr:nvSpPr>
      <xdr:spPr>
        <a:xfrm>
          <a:off x="2857500" y="1710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11430</xdr:rowOff>
    </xdr:from>
    <xdr:to>
      <xdr:col>19</xdr:col>
      <xdr:colOff>177800</xdr:colOff>
      <xdr:row>100</xdr:row>
      <xdr:rowOff>11430</xdr:rowOff>
    </xdr:to>
    <xdr:cxnSp macro="">
      <xdr:nvCxnSpPr>
        <xdr:cNvPr id="356" name="直線コネクタ 355">
          <a:extLst>
            <a:ext uri="{FF2B5EF4-FFF2-40B4-BE49-F238E27FC236}">
              <a16:creationId xmlns:a16="http://schemas.microsoft.com/office/drawing/2014/main" id="{90022C0B-4EC5-48C5-8506-69E57A784287}"/>
            </a:ext>
          </a:extLst>
        </xdr:cNvPr>
        <xdr:cNvCxnSpPr/>
      </xdr:nvCxnSpPr>
      <xdr:spPr>
        <a:xfrm>
          <a:off x="2908300" y="17156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120032</xdr:rowOff>
    </xdr:from>
    <xdr:ext cx="405111" cy="259045"/>
    <xdr:sp macro="" textlink="">
      <xdr:nvSpPr>
        <xdr:cNvPr id="357" name="n_1aveValue【港湾・漁港】&#10;有形固定資産減価償却率">
          <a:extLst>
            <a:ext uri="{FF2B5EF4-FFF2-40B4-BE49-F238E27FC236}">
              <a16:creationId xmlns:a16="http://schemas.microsoft.com/office/drawing/2014/main" id="{94F2B611-929A-4F77-9BC3-1BF9E1A1E5C9}"/>
            </a:ext>
          </a:extLst>
        </xdr:cNvPr>
        <xdr:cNvSpPr txBox="1"/>
      </xdr:nvSpPr>
      <xdr:spPr>
        <a:xfrm>
          <a:off x="3582044" y="17607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169563</xdr:rowOff>
    </xdr:from>
    <xdr:ext cx="405111" cy="259045"/>
    <xdr:sp macro="" textlink="">
      <xdr:nvSpPr>
        <xdr:cNvPr id="358" name="n_2aveValue【港湾・漁港】&#10;有形固定資産減価償却率">
          <a:extLst>
            <a:ext uri="{FF2B5EF4-FFF2-40B4-BE49-F238E27FC236}">
              <a16:creationId xmlns:a16="http://schemas.microsoft.com/office/drawing/2014/main" id="{0CD2CD64-74AA-4E9D-B884-5589DF24DDDA}"/>
            </a:ext>
          </a:extLst>
        </xdr:cNvPr>
        <xdr:cNvSpPr txBox="1"/>
      </xdr:nvSpPr>
      <xdr:spPr>
        <a:xfrm>
          <a:off x="2705744" y="1782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78757</xdr:rowOff>
    </xdr:from>
    <xdr:ext cx="405111" cy="259045"/>
    <xdr:sp macro="" textlink="">
      <xdr:nvSpPr>
        <xdr:cNvPr id="359" name="n_1mainValue【港湾・漁港】&#10;有形固定資産減価償却率">
          <a:extLst>
            <a:ext uri="{FF2B5EF4-FFF2-40B4-BE49-F238E27FC236}">
              <a16:creationId xmlns:a16="http://schemas.microsoft.com/office/drawing/2014/main" id="{1F95B2AB-A61C-427E-A2AC-F3EAA7929C7F}"/>
            </a:ext>
          </a:extLst>
        </xdr:cNvPr>
        <xdr:cNvSpPr txBox="1"/>
      </xdr:nvSpPr>
      <xdr:spPr>
        <a:xfrm>
          <a:off x="3582044" y="1688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78757</xdr:rowOff>
    </xdr:from>
    <xdr:ext cx="405111" cy="259045"/>
    <xdr:sp macro="" textlink="">
      <xdr:nvSpPr>
        <xdr:cNvPr id="360" name="n_2mainValue【港湾・漁港】&#10;有形固定資産減価償却率">
          <a:extLst>
            <a:ext uri="{FF2B5EF4-FFF2-40B4-BE49-F238E27FC236}">
              <a16:creationId xmlns:a16="http://schemas.microsoft.com/office/drawing/2014/main" id="{DEA65F56-9ADF-4FCC-9D9A-AED7936D86D4}"/>
            </a:ext>
          </a:extLst>
        </xdr:cNvPr>
        <xdr:cNvSpPr txBox="1"/>
      </xdr:nvSpPr>
      <xdr:spPr>
        <a:xfrm>
          <a:off x="2705744" y="1688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a:extLst>
            <a:ext uri="{FF2B5EF4-FFF2-40B4-BE49-F238E27FC236}">
              <a16:creationId xmlns:a16="http://schemas.microsoft.com/office/drawing/2014/main" id="{81659DF1-3210-46DB-B50A-0C2E2310C65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2" name="正方形/長方形 361">
          <a:extLst>
            <a:ext uri="{FF2B5EF4-FFF2-40B4-BE49-F238E27FC236}">
              <a16:creationId xmlns:a16="http://schemas.microsoft.com/office/drawing/2014/main" id="{1D21C7BA-7CC0-47FC-A991-66D7B547EA2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3" name="正方形/長方形 362">
          <a:extLst>
            <a:ext uri="{FF2B5EF4-FFF2-40B4-BE49-F238E27FC236}">
              <a16:creationId xmlns:a16="http://schemas.microsoft.com/office/drawing/2014/main" id="{220EFFA9-36C7-4D04-9FA2-A55273E3931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4" name="正方形/長方形 363">
          <a:extLst>
            <a:ext uri="{FF2B5EF4-FFF2-40B4-BE49-F238E27FC236}">
              <a16:creationId xmlns:a16="http://schemas.microsoft.com/office/drawing/2014/main" id="{6D831E2B-B05F-4CED-B3DC-97C385FF9AA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5" name="正方形/長方形 364">
          <a:extLst>
            <a:ext uri="{FF2B5EF4-FFF2-40B4-BE49-F238E27FC236}">
              <a16:creationId xmlns:a16="http://schemas.microsoft.com/office/drawing/2014/main" id="{E73DC626-D3D4-4A8E-A6C9-3AA42A0F2EA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6" name="正方形/長方形 365">
          <a:extLst>
            <a:ext uri="{FF2B5EF4-FFF2-40B4-BE49-F238E27FC236}">
              <a16:creationId xmlns:a16="http://schemas.microsoft.com/office/drawing/2014/main" id="{696D6B9E-9978-4D72-AAD8-E20AC3E6CC6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7" name="正方形/長方形 366">
          <a:extLst>
            <a:ext uri="{FF2B5EF4-FFF2-40B4-BE49-F238E27FC236}">
              <a16:creationId xmlns:a16="http://schemas.microsoft.com/office/drawing/2014/main" id="{8AAF8A17-2627-49DD-80F4-5DB721EE02A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8" name="正方形/長方形 367">
          <a:extLst>
            <a:ext uri="{FF2B5EF4-FFF2-40B4-BE49-F238E27FC236}">
              <a16:creationId xmlns:a16="http://schemas.microsoft.com/office/drawing/2014/main" id="{3F10C003-1422-46A1-841D-0EE2433664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9" name="テキスト ボックス 368">
          <a:extLst>
            <a:ext uri="{FF2B5EF4-FFF2-40B4-BE49-F238E27FC236}">
              <a16:creationId xmlns:a16="http://schemas.microsoft.com/office/drawing/2014/main" id="{3ADF6EFB-11FA-4E08-B78C-6DE00D541A5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0" name="直線コネクタ 369">
          <a:extLst>
            <a:ext uri="{FF2B5EF4-FFF2-40B4-BE49-F238E27FC236}">
              <a16:creationId xmlns:a16="http://schemas.microsoft.com/office/drawing/2014/main" id="{520005C2-5045-4F1E-9A58-8B73F398FF6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1" name="直線コネクタ 370">
          <a:extLst>
            <a:ext uri="{FF2B5EF4-FFF2-40B4-BE49-F238E27FC236}">
              <a16:creationId xmlns:a16="http://schemas.microsoft.com/office/drawing/2014/main" id="{E317886A-5BAC-489B-9448-E175102ED121}"/>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72" name="テキスト ボックス 371">
          <a:extLst>
            <a:ext uri="{FF2B5EF4-FFF2-40B4-BE49-F238E27FC236}">
              <a16:creationId xmlns:a16="http://schemas.microsoft.com/office/drawing/2014/main" id="{35048860-C26D-4D29-87FE-A7A119F3EBDF}"/>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3" name="直線コネクタ 372">
          <a:extLst>
            <a:ext uri="{FF2B5EF4-FFF2-40B4-BE49-F238E27FC236}">
              <a16:creationId xmlns:a16="http://schemas.microsoft.com/office/drawing/2014/main" id="{FC04AD0A-0904-4483-BB4B-5F5F1316D104}"/>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374" name="テキスト ボックス 373">
          <a:extLst>
            <a:ext uri="{FF2B5EF4-FFF2-40B4-BE49-F238E27FC236}">
              <a16:creationId xmlns:a16="http://schemas.microsoft.com/office/drawing/2014/main" id="{A3025E50-51F2-4449-852E-B40F15FD04EB}"/>
            </a:ext>
          </a:extLst>
        </xdr:cNvPr>
        <xdr:cNvSpPr txBox="1"/>
      </xdr:nvSpPr>
      <xdr:spPr>
        <a:xfrm>
          <a:off x="6072701" y="1799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5" name="直線コネクタ 374">
          <a:extLst>
            <a:ext uri="{FF2B5EF4-FFF2-40B4-BE49-F238E27FC236}">
              <a16:creationId xmlns:a16="http://schemas.microsoft.com/office/drawing/2014/main" id="{3518183B-44C7-4BE6-A12B-0B6860F5A0C7}"/>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76" name="テキスト ボックス 375">
          <a:extLst>
            <a:ext uri="{FF2B5EF4-FFF2-40B4-BE49-F238E27FC236}">
              <a16:creationId xmlns:a16="http://schemas.microsoft.com/office/drawing/2014/main" id="{9545EAA5-D67B-42B3-885F-2746FCC6BEBE}"/>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7" name="直線コネクタ 376">
          <a:extLst>
            <a:ext uri="{FF2B5EF4-FFF2-40B4-BE49-F238E27FC236}">
              <a16:creationId xmlns:a16="http://schemas.microsoft.com/office/drawing/2014/main" id="{CFD2CEB1-2C68-4213-9B13-25AF75D31855}"/>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78" name="テキスト ボックス 377">
          <a:extLst>
            <a:ext uri="{FF2B5EF4-FFF2-40B4-BE49-F238E27FC236}">
              <a16:creationId xmlns:a16="http://schemas.microsoft.com/office/drawing/2014/main" id="{10F300B6-454D-48D1-9318-91694D714882}"/>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9" name="直線コネクタ 378">
          <a:extLst>
            <a:ext uri="{FF2B5EF4-FFF2-40B4-BE49-F238E27FC236}">
              <a16:creationId xmlns:a16="http://schemas.microsoft.com/office/drawing/2014/main" id="{185395B4-9CE5-4428-9006-A05B5285E5C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0" name="テキスト ボックス 379">
          <a:extLst>
            <a:ext uri="{FF2B5EF4-FFF2-40B4-BE49-F238E27FC236}">
              <a16:creationId xmlns:a16="http://schemas.microsoft.com/office/drawing/2014/main" id="{E13C8209-62AB-4699-BDFB-ADF15F21C327}"/>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1" name="【港湾・漁港】&#10;一人当たり有形固定資産（償却資産）額グラフ枠">
          <a:extLst>
            <a:ext uri="{FF2B5EF4-FFF2-40B4-BE49-F238E27FC236}">
              <a16:creationId xmlns:a16="http://schemas.microsoft.com/office/drawing/2014/main" id="{3F5CC9D0-E563-4DDB-B82A-F8F76363338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131621</xdr:rowOff>
    </xdr:from>
    <xdr:to>
      <xdr:col>54</xdr:col>
      <xdr:colOff>189865</xdr:colOff>
      <xdr:row>108</xdr:row>
      <xdr:rowOff>75532</xdr:rowOff>
    </xdr:to>
    <xdr:cxnSp macro="">
      <xdr:nvCxnSpPr>
        <xdr:cNvPr id="382" name="直線コネクタ 381">
          <a:extLst>
            <a:ext uri="{FF2B5EF4-FFF2-40B4-BE49-F238E27FC236}">
              <a16:creationId xmlns:a16="http://schemas.microsoft.com/office/drawing/2014/main" id="{FD7D8E0B-0ADB-402E-AA8A-FEEB01E91877}"/>
            </a:ext>
          </a:extLst>
        </xdr:cNvPr>
        <xdr:cNvCxnSpPr/>
      </xdr:nvCxnSpPr>
      <xdr:spPr>
        <a:xfrm flipV="1">
          <a:off x="10476865" y="17105171"/>
          <a:ext cx="0" cy="1486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79359</xdr:rowOff>
    </xdr:from>
    <xdr:ext cx="313932" cy="259045"/>
    <xdr:sp macro="" textlink="">
      <xdr:nvSpPr>
        <xdr:cNvPr id="383" name="【港湾・漁港】&#10;一人当たり有形固定資産（償却資産）額最小値テキスト">
          <a:extLst>
            <a:ext uri="{FF2B5EF4-FFF2-40B4-BE49-F238E27FC236}">
              <a16:creationId xmlns:a16="http://schemas.microsoft.com/office/drawing/2014/main" id="{F35A0753-001F-4D5E-9538-FABC8AAAB716}"/>
            </a:ext>
          </a:extLst>
        </xdr:cNvPr>
        <xdr:cNvSpPr txBox="1"/>
      </xdr:nvSpPr>
      <xdr:spPr>
        <a:xfrm>
          <a:off x="10515600" y="185959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75532</xdr:rowOff>
    </xdr:from>
    <xdr:to>
      <xdr:col>55</xdr:col>
      <xdr:colOff>88900</xdr:colOff>
      <xdr:row>108</xdr:row>
      <xdr:rowOff>75532</xdr:rowOff>
    </xdr:to>
    <xdr:cxnSp macro="">
      <xdr:nvCxnSpPr>
        <xdr:cNvPr id="384" name="直線コネクタ 383">
          <a:extLst>
            <a:ext uri="{FF2B5EF4-FFF2-40B4-BE49-F238E27FC236}">
              <a16:creationId xmlns:a16="http://schemas.microsoft.com/office/drawing/2014/main" id="{62219BEE-CDB8-47B3-9F66-AE23209C86E7}"/>
            </a:ext>
          </a:extLst>
        </xdr:cNvPr>
        <xdr:cNvCxnSpPr/>
      </xdr:nvCxnSpPr>
      <xdr:spPr>
        <a:xfrm>
          <a:off x="10388600" y="18592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78298</xdr:rowOff>
    </xdr:from>
    <xdr:ext cx="599010" cy="259045"/>
    <xdr:sp macro="" textlink="">
      <xdr:nvSpPr>
        <xdr:cNvPr id="385" name="【港湾・漁港】&#10;一人当たり有形固定資産（償却資産）額最大値テキスト">
          <a:extLst>
            <a:ext uri="{FF2B5EF4-FFF2-40B4-BE49-F238E27FC236}">
              <a16:creationId xmlns:a16="http://schemas.microsoft.com/office/drawing/2014/main" id="{29A7036B-5CBD-438E-A524-7783D051F3C9}"/>
            </a:ext>
          </a:extLst>
        </xdr:cNvPr>
        <xdr:cNvSpPr txBox="1"/>
      </xdr:nvSpPr>
      <xdr:spPr>
        <a:xfrm>
          <a:off x="10515600" y="16880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131621</xdr:rowOff>
    </xdr:from>
    <xdr:to>
      <xdr:col>55</xdr:col>
      <xdr:colOff>88900</xdr:colOff>
      <xdr:row>99</xdr:row>
      <xdr:rowOff>131621</xdr:rowOff>
    </xdr:to>
    <xdr:cxnSp macro="">
      <xdr:nvCxnSpPr>
        <xdr:cNvPr id="386" name="直線コネクタ 385">
          <a:extLst>
            <a:ext uri="{FF2B5EF4-FFF2-40B4-BE49-F238E27FC236}">
              <a16:creationId xmlns:a16="http://schemas.microsoft.com/office/drawing/2014/main" id="{59750E96-B91F-4122-87FF-2AEFEB18AD2C}"/>
            </a:ext>
          </a:extLst>
        </xdr:cNvPr>
        <xdr:cNvCxnSpPr/>
      </xdr:nvCxnSpPr>
      <xdr:spPr>
        <a:xfrm>
          <a:off x="10388600" y="1710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14096</xdr:rowOff>
    </xdr:from>
    <xdr:ext cx="534377" cy="259045"/>
    <xdr:sp macro="" textlink="">
      <xdr:nvSpPr>
        <xdr:cNvPr id="387" name="【港湾・漁港】&#10;一人当たり有形固定資産（償却資産）額平均値テキスト">
          <a:extLst>
            <a:ext uri="{FF2B5EF4-FFF2-40B4-BE49-F238E27FC236}">
              <a16:creationId xmlns:a16="http://schemas.microsoft.com/office/drawing/2014/main" id="{A3AAE1B7-1CF9-4F65-A395-69D070BF30FA}"/>
            </a:ext>
          </a:extLst>
        </xdr:cNvPr>
        <xdr:cNvSpPr txBox="1"/>
      </xdr:nvSpPr>
      <xdr:spPr>
        <a:xfrm>
          <a:off x="10515600" y="18016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162669</xdr:rowOff>
    </xdr:from>
    <xdr:to>
      <xdr:col>55</xdr:col>
      <xdr:colOff>50800</xdr:colOff>
      <xdr:row>106</xdr:row>
      <xdr:rowOff>92819</xdr:rowOff>
    </xdr:to>
    <xdr:sp macro="" textlink="">
      <xdr:nvSpPr>
        <xdr:cNvPr id="388" name="フローチャート: 判断 387">
          <a:extLst>
            <a:ext uri="{FF2B5EF4-FFF2-40B4-BE49-F238E27FC236}">
              <a16:creationId xmlns:a16="http://schemas.microsoft.com/office/drawing/2014/main" id="{5064413F-D840-493B-8AEB-E09700FB5EA2}"/>
            </a:ext>
          </a:extLst>
        </xdr:cNvPr>
        <xdr:cNvSpPr/>
      </xdr:nvSpPr>
      <xdr:spPr>
        <a:xfrm>
          <a:off x="10426700" y="18164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102</xdr:row>
      <xdr:rowOff>121969</xdr:rowOff>
    </xdr:from>
    <xdr:to>
      <xdr:col>50</xdr:col>
      <xdr:colOff>165100</xdr:colOff>
      <xdr:row>103</xdr:row>
      <xdr:rowOff>52119</xdr:rowOff>
    </xdr:to>
    <xdr:sp macro="" textlink="">
      <xdr:nvSpPr>
        <xdr:cNvPr id="389" name="フローチャート: 判断 388">
          <a:extLst>
            <a:ext uri="{FF2B5EF4-FFF2-40B4-BE49-F238E27FC236}">
              <a16:creationId xmlns:a16="http://schemas.microsoft.com/office/drawing/2014/main" id="{0408314A-9E79-49F0-B25C-C291DDA8134F}"/>
            </a:ext>
          </a:extLst>
        </xdr:cNvPr>
        <xdr:cNvSpPr/>
      </xdr:nvSpPr>
      <xdr:spPr>
        <a:xfrm>
          <a:off x="9588500" y="1760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80730</xdr:rowOff>
    </xdr:from>
    <xdr:to>
      <xdr:col>46</xdr:col>
      <xdr:colOff>38100</xdr:colOff>
      <xdr:row>105</xdr:row>
      <xdr:rowOff>10880</xdr:rowOff>
    </xdr:to>
    <xdr:sp macro="" textlink="">
      <xdr:nvSpPr>
        <xdr:cNvPr id="390" name="フローチャート: 判断 389">
          <a:extLst>
            <a:ext uri="{FF2B5EF4-FFF2-40B4-BE49-F238E27FC236}">
              <a16:creationId xmlns:a16="http://schemas.microsoft.com/office/drawing/2014/main" id="{93A711B1-EF64-463F-8B1C-F96037793BCC}"/>
            </a:ext>
          </a:extLst>
        </xdr:cNvPr>
        <xdr:cNvSpPr/>
      </xdr:nvSpPr>
      <xdr:spPr>
        <a:xfrm>
          <a:off x="8699500" y="1791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B030B6CE-23BB-4CCF-AC60-1F9C898C881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1F9A6625-BB41-4129-96DC-A2A69298115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E774BC45-4AC6-400C-8C15-E41204743ED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BBE83467-CE58-4D19-B4E0-6010053D315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29382051-6C04-43AD-A005-96434F0B89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26076</xdr:rowOff>
    </xdr:from>
    <xdr:to>
      <xdr:col>55</xdr:col>
      <xdr:colOff>50800</xdr:colOff>
      <xdr:row>107</xdr:row>
      <xdr:rowOff>127676</xdr:rowOff>
    </xdr:to>
    <xdr:sp macro="" textlink="">
      <xdr:nvSpPr>
        <xdr:cNvPr id="396" name="楕円 395">
          <a:extLst>
            <a:ext uri="{FF2B5EF4-FFF2-40B4-BE49-F238E27FC236}">
              <a16:creationId xmlns:a16="http://schemas.microsoft.com/office/drawing/2014/main" id="{202FBD4B-EF64-45D3-A74A-947309A9B1FC}"/>
            </a:ext>
          </a:extLst>
        </xdr:cNvPr>
        <xdr:cNvSpPr/>
      </xdr:nvSpPr>
      <xdr:spPr>
        <a:xfrm>
          <a:off x="10426700" y="1837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4503</xdr:rowOff>
    </xdr:from>
    <xdr:ext cx="534377" cy="259045"/>
    <xdr:sp macro="" textlink="">
      <xdr:nvSpPr>
        <xdr:cNvPr id="397" name="【港湾・漁港】&#10;一人当たり有形固定資産（償却資産）額該当値テキスト">
          <a:extLst>
            <a:ext uri="{FF2B5EF4-FFF2-40B4-BE49-F238E27FC236}">
              <a16:creationId xmlns:a16="http://schemas.microsoft.com/office/drawing/2014/main" id="{EAB1AA03-C08E-4849-B417-334E01785597}"/>
            </a:ext>
          </a:extLst>
        </xdr:cNvPr>
        <xdr:cNvSpPr txBox="1"/>
      </xdr:nvSpPr>
      <xdr:spPr>
        <a:xfrm>
          <a:off x="10515600" y="1834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27347</xdr:rowOff>
    </xdr:from>
    <xdr:to>
      <xdr:col>50</xdr:col>
      <xdr:colOff>165100</xdr:colOff>
      <xdr:row>107</xdr:row>
      <xdr:rowOff>128947</xdr:rowOff>
    </xdr:to>
    <xdr:sp macro="" textlink="">
      <xdr:nvSpPr>
        <xdr:cNvPr id="398" name="楕円 397">
          <a:extLst>
            <a:ext uri="{FF2B5EF4-FFF2-40B4-BE49-F238E27FC236}">
              <a16:creationId xmlns:a16="http://schemas.microsoft.com/office/drawing/2014/main" id="{570F0BF8-33DB-4865-B763-3767929C4B75}"/>
            </a:ext>
          </a:extLst>
        </xdr:cNvPr>
        <xdr:cNvSpPr/>
      </xdr:nvSpPr>
      <xdr:spPr>
        <a:xfrm>
          <a:off x="9588500" y="1837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76876</xdr:rowOff>
    </xdr:from>
    <xdr:to>
      <xdr:col>55</xdr:col>
      <xdr:colOff>0</xdr:colOff>
      <xdr:row>107</xdr:row>
      <xdr:rowOff>78147</xdr:rowOff>
    </xdr:to>
    <xdr:cxnSp macro="">
      <xdr:nvCxnSpPr>
        <xdr:cNvPr id="399" name="直線コネクタ 398">
          <a:extLst>
            <a:ext uri="{FF2B5EF4-FFF2-40B4-BE49-F238E27FC236}">
              <a16:creationId xmlns:a16="http://schemas.microsoft.com/office/drawing/2014/main" id="{C6BC188E-D998-4AD7-96F0-8536C2BB29A0}"/>
            </a:ext>
          </a:extLst>
        </xdr:cNvPr>
        <xdr:cNvCxnSpPr/>
      </xdr:nvCxnSpPr>
      <xdr:spPr>
        <a:xfrm flipV="1">
          <a:off x="9639300" y="18422026"/>
          <a:ext cx="838200" cy="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28573</xdr:rowOff>
    </xdr:from>
    <xdr:to>
      <xdr:col>46</xdr:col>
      <xdr:colOff>38100</xdr:colOff>
      <xdr:row>107</xdr:row>
      <xdr:rowOff>130173</xdr:rowOff>
    </xdr:to>
    <xdr:sp macro="" textlink="">
      <xdr:nvSpPr>
        <xdr:cNvPr id="400" name="楕円 399">
          <a:extLst>
            <a:ext uri="{FF2B5EF4-FFF2-40B4-BE49-F238E27FC236}">
              <a16:creationId xmlns:a16="http://schemas.microsoft.com/office/drawing/2014/main" id="{0A09A163-2910-4030-8923-3EAFA6021DB9}"/>
            </a:ext>
          </a:extLst>
        </xdr:cNvPr>
        <xdr:cNvSpPr/>
      </xdr:nvSpPr>
      <xdr:spPr>
        <a:xfrm>
          <a:off x="8699500" y="183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78147</xdr:rowOff>
    </xdr:from>
    <xdr:to>
      <xdr:col>50</xdr:col>
      <xdr:colOff>114300</xdr:colOff>
      <xdr:row>107</xdr:row>
      <xdr:rowOff>79373</xdr:rowOff>
    </xdr:to>
    <xdr:cxnSp macro="">
      <xdr:nvCxnSpPr>
        <xdr:cNvPr id="401" name="直線コネクタ 400">
          <a:extLst>
            <a:ext uri="{FF2B5EF4-FFF2-40B4-BE49-F238E27FC236}">
              <a16:creationId xmlns:a16="http://schemas.microsoft.com/office/drawing/2014/main" id="{286BEF17-E643-4B8A-AA71-9C1DB3C8C8C5}"/>
            </a:ext>
          </a:extLst>
        </xdr:cNvPr>
        <xdr:cNvCxnSpPr/>
      </xdr:nvCxnSpPr>
      <xdr:spPr>
        <a:xfrm flipV="1">
          <a:off x="8750300" y="18423297"/>
          <a:ext cx="889000" cy="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101</xdr:row>
      <xdr:rowOff>68646</xdr:rowOff>
    </xdr:from>
    <xdr:ext cx="599010" cy="259045"/>
    <xdr:sp macro="" textlink="">
      <xdr:nvSpPr>
        <xdr:cNvPr id="402" name="n_1aveValue【港湾・漁港】&#10;一人当たり有形固定資産（償却資産）額">
          <a:extLst>
            <a:ext uri="{FF2B5EF4-FFF2-40B4-BE49-F238E27FC236}">
              <a16:creationId xmlns:a16="http://schemas.microsoft.com/office/drawing/2014/main" id="{31AE60A9-C8B6-4605-A11C-A1C28E435F74}"/>
            </a:ext>
          </a:extLst>
        </xdr:cNvPr>
        <xdr:cNvSpPr txBox="1"/>
      </xdr:nvSpPr>
      <xdr:spPr>
        <a:xfrm>
          <a:off x="9327095" y="1738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27407</xdr:rowOff>
    </xdr:from>
    <xdr:ext cx="534377" cy="259045"/>
    <xdr:sp macro="" textlink="">
      <xdr:nvSpPr>
        <xdr:cNvPr id="403" name="n_2aveValue【港湾・漁港】&#10;一人当たり有形固定資産（償却資産）額">
          <a:extLst>
            <a:ext uri="{FF2B5EF4-FFF2-40B4-BE49-F238E27FC236}">
              <a16:creationId xmlns:a16="http://schemas.microsoft.com/office/drawing/2014/main" id="{65730DA7-723C-41A8-B940-A5CA651D9F38}"/>
            </a:ext>
          </a:extLst>
        </xdr:cNvPr>
        <xdr:cNvSpPr txBox="1"/>
      </xdr:nvSpPr>
      <xdr:spPr>
        <a:xfrm>
          <a:off x="8483111" y="1768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120074</xdr:rowOff>
    </xdr:from>
    <xdr:ext cx="534377" cy="259045"/>
    <xdr:sp macro="" textlink="">
      <xdr:nvSpPr>
        <xdr:cNvPr id="404" name="n_1mainValue【港湾・漁港】&#10;一人当たり有形固定資産（償却資産）額">
          <a:extLst>
            <a:ext uri="{FF2B5EF4-FFF2-40B4-BE49-F238E27FC236}">
              <a16:creationId xmlns:a16="http://schemas.microsoft.com/office/drawing/2014/main" id="{7892B712-484D-4875-BB8C-2AEECB2F051A}"/>
            </a:ext>
          </a:extLst>
        </xdr:cNvPr>
        <xdr:cNvSpPr txBox="1"/>
      </xdr:nvSpPr>
      <xdr:spPr>
        <a:xfrm>
          <a:off x="9359411" y="1846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121300</xdr:rowOff>
    </xdr:from>
    <xdr:ext cx="534377" cy="259045"/>
    <xdr:sp macro="" textlink="">
      <xdr:nvSpPr>
        <xdr:cNvPr id="405" name="n_2mainValue【港湾・漁港】&#10;一人当たり有形固定資産（償却資産）額">
          <a:extLst>
            <a:ext uri="{FF2B5EF4-FFF2-40B4-BE49-F238E27FC236}">
              <a16:creationId xmlns:a16="http://schemas.microsoft.com/office/drawing/2014/main" id="{2F3BA991-24F5-4BCB-8645-8A6F665FF40B}"/>
            </a:ext>
          </a:extLst>
        </xdr:cNvPr>
        <xdr:cNvSpPr txBox="1"/>
      </xdr:nvSpPr>
      <xdr:spPr>
        <a:xfrm>
          <a:off x="8483111" y="1846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6" name="正方形/長方形 405">
          <a:extLst>
            <a:ext uri="{FF2B5EF4-FFF2-40B4-BE49-F238E27FC236}">
              <a16:creationId xmlns:a16="http://schemas.microsoft.com/office/drawing/2014/main" id="{0160F222-EC0B-47D2-AF18-7F2901E98F0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7" name="正方形/長方形 406">
          <a:extLst>
            <a:ext uri="{FF2B5EF4-FFF2-40B4-BE49-F238E27FC236}">
              <a16:creationId xmlns:a16="http://schemas.microsoft.com/office/drawing/2014/main" id="{E6225A6C-3488-400A-84A0-65D5B61197C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8" name="正方形/長方形 407">
          <a:extLst>
            <a:ext uri="{FF2B5EF4-FFF2-40B4-BE49-F238E27FC236}">
              <a16:creationId xmlns:a16="http://schemas.microsoft.com/office/drawing/2014/main" id="{D099D3A5-5E27-4DF2-B375-6C0B1737852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9" name="正方形/長方形 408">
          <a:extLst>
            <a:ext uri="{FF2B5EF4-FFF2-40B4-BE49-F238E27FC236}">
              <a16:creationId xmlns:a16="http://schemas.microsoft.com/office/drawing/2014/main" id="{218AD7A8-508F-48DC-9FB3-ECFE6257E84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0" name="正方形/長方形 409">
          <a:extLst>
            <a:ext uri="{FF2B5EF4-FFF2-40B4-BE49-F238E27FC236}">
              <a16:creationId xmlns:a16="http://schemas.microsoft.com/office/drawing/2014/main" id="{9F3F1C82-F5B1-41F1-80A4-72124F8EA32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1" name="正方形/長方形 410">
          <a:extLst>
            <a:ext uri="{FF2B5EF4-FFF2-40B4-BE49-F238E27FC236}">
              <a16:creationId xmlns:a16="http://schemas.microsoft.com/office/drawing/2014/main" id="{E64375EC-2D3C-424C-9763-9596376E945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2" name="正方形/長方形 411">
          <a:extLst>
            <a:ext uri="{FF2B5EF4-FFF2-40B4-BE49-F238E27FC236}">
              <a16:creationId xmlns:a16="http://schemas.microsoft.com/office/drawing/2014/main" id="{1E4B1C35-D5ED-4148-8832-346E10C3FD1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正方形/長方形 412">
          <a:extLst>
            <a:ext uri="{FF2B5EF4-FFF2-40B4-BE49-F238E27FC236}">
              <a16:creationId xmlns:a16="http://schemas.microsoft.com/office/drawing/2014/main" id="{8DED898F-DA1C-47F6-BD5E-96BD117CDAD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4" name="テキスト ボックス 413">
          <a:extLst>
            <a:ext uri="{FF2B5EF4-FFF2-40B4-BE49-F238E27FC236}">
              <a16:creationId xmlns:a16="http://schemas.microsoft.com/office/drawing/2014/main" id="{27BCAFF1-76B0-4A10-B381-D6D51B97431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5" name="直線コネクタ 414">
          <a:extLst>
            <a:ext uri="{FF2B5EF4-FFF2-40B4-BE49-F238E27FC236}">
              <a16:creationId xmlns:a16="http://schemas.microsoft.com/office/drawing/2014/main" id="{81AE93E3-2DFE-4594-BC8A-322098EAEB7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6" name="テキスト ボックス 415">
          <a:extLst>
            <a:ext uri="{FF2B5EF4-FFF2-40B4-BE49-F238E27FC236}">
              <a16:creationId xmlns:a16="http://schemas.microsoft.com/office/drawing/2014/main" id="{88C39BC9-4EF0-4212-8CDB-4860DAA2694C}"/>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17" name="直線コネクタ 416">
          <a:extLst>
            <a:ext uri="{FF2B5EF4-FFF2-40B4-BE49-F238E27FC236}">
              <a16:creationId xmlns:a16="http://schemas.microsoft.com/office/drawing/2014/main" id="{9A52B771-FA2D-48AA-BCF9-58411B93B297}"/>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18" name="テキスト ボックス 417">
          <a:extLst>
            <a:ext uri="{FF2B5EF4-FFF2-40B4-BE49-F238E27FC236}">
              <a16:creationId xmlns:a16="http://schemas.microsoft.com/office/drawing/2014/main" id="{6FFF5067-0CDD-49BF-B321-10A7C66F65E5}"/>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19" name="直線コネクタ 418">
          <a:extLst>
            <a:ext uri="{FF2B5EF4-FFF2-40B4-BE49-F238E27FC236}">
              <a16:creationId xmlns:a16="http://schemas.microsoft.com/office/drawing/2014/main" id="{576416D5-3A97-45AD-BB51-15E4716FF1E4}"/>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20" name="テキスト ボックス 419">
          <a:extLst>
            <a:ext uri="{FF2B5EF4-FFF2-40B4-BE49-F238E27FC236}">
              <a16:creationId xmlns:a16="http://schemas.microsoft.com/office/drawing/2014/main" id="{DE13E91B-1CC0-48DB-8434-4A30D846BBDD}"/>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21" name="直線コネクタ 420">
          <a:extLst>
            <a:ext uri="{FF2B5EF4-FFF2-40B4-BE49-F238E27FC236}">
              <a16:creationId xmlns:a16="http://schemas.microsoft.com/office/drawing/2014/main" id="{61FC5A80-F399-4989-88DA-C077E831B046}"/>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22" name="テキスト ボックス 421">
          <a:extLst>
            <a:ext uri="{FF2B5EF4-FFF2-40B4-BE49-F238E27FC236}">
              <a16:creationId xmlns:a16="http://schemas.microsoft.com/office/drawing/2014/main" id="{1C839D49-4A27-4A11-B111-9C7F79512DC9}"/>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23" name="直線コネクタ 422">
          <a:extLst>
            <a:ext uri="{FF2B5EF4-FFF2-40B4-BE49-F238E27FC236}">
              <a16:creationId xmlns:a16="http://schemas.microsoft.com/office/drawing/2014/main" id="{7F9D20F8-9976-43B9-8B70-C337BBCEA08C}"/>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24" name="テキスト ボックス 423">
          <a:extLst>
            <a:ext uri="{FF2B5EF4-FFF2-40B4-BE49-F238E27FC236}">
              <a16:creationId xmlns:a16="http://schemas.microsoft.com/office/drawing/2014/main" id="{9FAAF2FC-AC10-4A5D-BB29-C30E99BB31A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5" name="直線コネクタ 424">
          <a:extLst>
            <a:ext uri="{FF2B5EF4-FFF2-40B4-BE49-F238E27FC236}">
              <a16:creationId xmlns:a16="http://schemas.microsoft.com/office/drawing/2014/main" id="{2E97C0D8-07A7-4481-A2CF-F6665292CB8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6" name="テキスト ボックス 425">
          <a:extLst>
            <a:ext uri="{FF2B5EF4-FFF2-40B4-BE49-F238E27FC236}">
              <a16:creationId xmlns:a16="http://schemas.microsoft.com/office/drawing/2014/main" id="{C729A122-4CAD-4A8E-9FA0-84E21D355D98}"/>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7" name="【認定こども園・幼稚園・保育所】&#10;有形固定資産減価償却率グラフ枠">
          <a:extLst>
            <a:ext uri="{FF2B5EF4-FFF2-40B4-BE49-F238E27FC236}">
              <a16:creationId xmlns:a16="http://schemas.microsoft.com/office/drawing/2014/main" id="{3A1E667D-3E7B-4AEF-931F-3706A76DE92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39624</xdr:rowOff>
    </xdr:from>
    <xdr:to>
      <xdr:col>85</xdr:col>
      <xdr:colOff>126364</xdr:colOff>
      <xdr:row>40</xdr:row>
      <xdr:rowOff>48768</xdr:rowOff>
    </xdr:to>
    <xdr:cxnSp macro="">
      <xdr:nvCxnSpPr>
        <xdr:cNvPr id="428" name="直線コネクタ 427">
          <a:extLst>
            <a:ext uri="{FF2B5EF4-FFF2-40B4-BE49-F238E27FC236}">
              <a16:creationId xmlns:a16="http://schemas.microsoft.com/office/drawing/2014/main" id="{E21DB833-F784-49FC-8839-FB9D1A708CE7}"/>
            </a:ext>
          </a:extLst>
        </xdr:cNvPr>
        <xdr:cNvCxnSpPr/>
      </xdr:nvCxnSpPr>
      <xdr:spPr>
        <a:xfrm flipV="1">
          <a:off x="16318864" y="5697474"/>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52595</xdr:rowOff>
    </xdr:from>
    <xdr:ext cx="405111" cy="259045"/>
    <xdr:sp macro="" textlink="">
      <xdr:nvSpPr>
        <xdr:cNvPr id="429" name="【認定こども園・幼稚園・保育所】&#10;有形固定資産減価償却率最小値テキスト">
          <a:extLst>
            <a:ext uri="{FF2B5EF4-FFF2-40B4-BE49-F238E27FC236}">
              <a16:creationId xmlns:a16="http://schemas.microsoft.com/office/drawing/2014/main" id="{CBC15D0F-4841-4D5D-9D45-F4C469F31360}"/>
            </a:ext>
          </a:extLst>
        </xdr:cNvPr>
        <xdr:cNvSpPr txBox="1"/>
      </xdr:nvSpPr>
      <xdr:spPr>
        <a:xfrm>
          <a:off x="16357600" y="6910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48768</xdr:rowOff>
    </xdr:from>
    <xdr:to>
      <xdr:col>86</xdr:col>
      <xdr:colOff>25400</xdr:colOff>
      <xdr:row>40</xdr:row>
      <xdr:rowOff>48768</xdr:rowOff>
    </xdr:to>
    <xdr:cxnSp macro="">
      <xdr:nvCxnSpPr>
        <xdr:cNvPr id="430" name="直線コネクタ 429">
          <a:extLst>
            <a:ext uri="{FF2B5EF4-FFF2-40B4-BE49-F238E27FC236}">
              <a16:creationId xmlns:a16="http://schemas.microsoft.com/office/drawing/2014/main" id="{35F69828-CCDE-4A52-BF43-9FEEF1B68919}"/>
            </a:ext>
          </a:extLst>
        </xdr:cNvPr>
        <xdr:cNvCxnSpPr/>
      </xdr:nvCxnSpPr>
      <xdr:spPr>
        <a:xfrm>
          <a:off x="16230600" y="690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157751</xdr:rowOff>
    </xdr:from>
    <xdr:ext cx="405111" cy="259045"/>
    <xdr:sp macro="" textlink="">
      <xdr:nvSpPr>
        <xdr:cNvPr id="431" name="【認定こども園・幼稚園・保育所】&#10;有形固定資産減価償却率最大値テキスト">
          <a:extLst>
            <a:ext uri="{FF2B5EF4-FFF2-40B4-BE49-F238E27FC236}">
              <a16:creationId xmlns:a16="http://schemas.microsoft.com/office/drawing/2014/main" id="{71D07C69-0021-47ED-84B3-B625AA424FF2}"/>
            </a:ext>
          </a:extLst>
        </xdr:cNvPr>
        <xdr:cNvSpPr txBox="1"/>
      </xdr:nvSpPr>
      <xdr:spPr>
        <a:xfrm>
          <a:off x="16357600" y="547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39624</xdr:rowOff>
    </xdr:from>
    <xdr:to>
      <xdr:col>86</xdr:col>
      <xdr:colOff>25400</xdr:colOff>
      <xdr:row>33</xdr:row>
      <xdr:rowOff>39624</xdr:rowOff>
    </xdr:to>
    <xdr:cxnSp macro="">
      <xdr:nvCxnSpPr>
        <xdr:cNvPr id="432" name="直線コネクタ 431">
          <a:extLst>
            <a:ext uri="{FF2B5EF4-FFF2-40B4-BE49-F238E27FC236}">
              <a16:creationId xmlns:a16="http://schemas.microsoft.com/office/drawing/2014/main" id="{1FECD83C-9BB1-422B-A41E-A972A0CCDFE1}"/>
            </a:ext>
          </a:extLst>
        </xdr:cNvPr>
        <xdr:cNvCxnSpPr/>
      </xdr:nvCxnSpPr>
      <xdr:spPr>
        <a:xfrm>
          <a:off x="16230600" y="569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123715</xdr:rowOff>
    </xdr:from>
    <xdr:ext cx="405111" cy="259045"/>
    <xdr:sp macro="" textlink="">
      <xdr:nvSpPr>
        <xdr:cNvPr id="433" name="【認定こども園・幼稚園・保育所】&#10;有形固定資産減価償却率平均値テキスト">
          <a:extLst>
            <a:ext uri="{FF2B5EF4-FFF2-40B4-BE49-F238E27FC236}">
              <a16:creationId xmlns:a16="http://schemas.microsoft.com/office/drawing/2014/main" id="{455E6748-DF2C-46D1-8A86-16F47728BF0D}"/>
            </a:ext>
          </a:extLst>
        </xdr:cNvPr>
        <xdr:cNvSpPr txBox="1"/>
      </xdr:nvSpPr>
      <xdr:spPr>
        <a:xfrm>
          <a:off x="16357600" y="6295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100838</xdr:rowOff>
    </xdr:from>
    <xdr:to>
      <xdr:col>85</xdr:col>
      <xdr:colOff>177800</xdr:colOff>
      <xdr:row>38</xdr:row>
      <xdr:rowOff>30988</xdr:rowOff>
    </xdr:to>
    <xdr:sp macro="" textlink="">
      <xdr:nvSpPr>
        <xdr:cNvPr id="434" name="フローチャート: 判断 433">
          <a:extLst>
            <a:ext uri="{FF2B5EF4-FFF2-40B4-BE49-F238E27FC236}">
              <a16:creationId xmlns:a16="http://schemas.microsoft.com/office/drawing/2014/main" id="{ED2221C6-BD3D-4425-8551-CCC8638C5539}"/>
            </a:ext>
          </a:extLst>
        </xdr:cNvPr>
        <xdr:cNvSpPr/>
      </xdr:nvSpPr>
      <xdr:spPr>
        <a:xfrm>
          <a:off x="162687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89408</xdr:rowOff>
    </xdr:from>
    <xdr:to>
      <xdr:col>81</xdr:col>
      <xdr:colOff>101600</xdr:colOff>
      <xdr:row>38</xdr:row>
      <xdr:rowOff>19558</xdr:rowOff>
    </xdr:to>
    <xdr:sp macro="" textlink="">
      <xdr:nvSpPr>
        <xdr:cNvPr id="435" name="フローチャート: 判断 434">
          <a:extLst>
            <a:ext uri="{FF2B5EF4-FFF2-40B4-BE49-F238E27FC236}">
              <a16:creationId xmlns:a16="http://schemas.microsoft.com/office/drawing/2014/main" id="{D9ED7794-049D-4457-B1F6-135F06311945}"/>
            </a:ext>
          </a:extLst>
        </xdr:cNvPr>
        <xdr:cNvSpPr/>
      </xdr:nvSpPr>
      <xdr:spPr>
        <a:xfrm>
          <a:off x="15430500" y="643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84836</xdr:rowOff>
    </xdr:from>
    <xdr:to>
      <xdr:col>76</xdr:col>
      <xdr:colOff>165100</xdr:colOff>
      <xdr:row>38</xdr:row>
      <xdr:rowOff>14986</xdr:rowOff>
    </xdr:to>
    <xdr:sp macro="" textlink="">
      <xdr:nvSpPr>
        <xdr:cNvPr id="436" name="フローチャート: 判断 435">
          <a:extLst>
            <a:ext uri="{FF2B5EF4-FFF2-40B4-BE49-F238E27FC236}">
              <a16:creationId xmlns:a16="http://schemas.microsoft.com/office/drawing/2014/main" id="{DF97C2D7-ABBD-4C8B-8BF2-1A9E7E2E7FFA}"/>
            </a:ext>
          </a:extLst>
        </xdr:cNvPr>
        <xdr:cNvSpPr/>
      </xdr:nvSpPr>
      <xdr:spPr>
        <a:xfrm>
          <a:off x="14541500" y="642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D5811A78-F422-4EB5-BE97-9FBC3C64E2D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7CD3707C-45DD-4693-A826-279A990B7DF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CF5370D1-E8E5-4442-B87D-0C984E0D249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5C6A692B-565C-43DA-B105-2EE306A43C1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C9F3E49B-3327-4160-A6A8-83B77FD2A62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25400</xdr:rowOff>
    </xdr:from>
    <xdr:to>
      <xdr:col>85</xdr:col>
      <xdr:colOff>177800</xdr:colOff>
      <xdr:row>39</xdr:row>
      <xdr:rowOff>127000</xdr:rowOff>
    </xdr:to>
    <xdr:sp macro="" textlink="">
      <xdr:nvSpPr>
        <xdr:cNvPr id="442" name="楕円 441">
          <a:extLst>
            <a:ext uri="{FF2B5EF4-FFF2-40B4-BE49-F238E27FC236}">
              <a16:creationId xmlns:a16="http://schemas.microsoft.com/office/drawing/2014/main" id="{4E65C3A5-C3D2-49C3-A763-6865C87F32B5}"/>
            </a:ext>
          </a:extLst>
        </xdr:cNvPr>
        <xdr:cNvSpPr/>
      </xdr:nvSpPr>
      <xdr:spPr>
        <a:xfrm>
          <a:off x="16268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3827</xdr:rowOff>
    </xdr:from>
    <xdr:ext cx="405111" cy="259045"/>
    <xdr:sp macro="" textlink="">
      <xdr:nvSpPr>
        <xdr:cNvPr id="443" name="【認定こども園・幼稚園・保育所】&#10;有形固定資産減価償却率該当値テキスト">
          <a:extLst>
            <a:ext uri="{FF2B5EF4-FFF2-40B4-BE49-F238E27FC236}">
              <a16:creationId xmlns:a16="http://schemas.microsoft.com/office/drawing/2014/main" id="{661B5AA5-1663-4C5E-B9CB-C02C6E2399FC}"/>
            </a:ext>
          </a:extLst>
        </xdr:cNvPr>
        <xdr:cNvSpPr txBox="1"/>
      </xdr:nvSpPr>
      <xdr:spPr>
        <a:xfrm>
          <a:off x="16357600"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93980</xdr:rowOff>
    </xdr:from>
    <xdr:to>
      <xdr:col>81</xdr:col>
      <xdr:colOff>101600</xdr:colOff>
      <xdr:row>40</xdr:row>
      <xdr:rowOff>24130</xdr:rowOff>
    </xdr:to>
    <xdr:sp macro="" textlink="">
      <xdr:nvSpPr>
        <xdr:cNvPr id="444" name="楕円 443">
          <a:extLst>
            <a:ext uri="{FF2B5EF4-FFF2-40B4-BE49-F238E27FC236}">
              <a16:creationId xmlns:a16="http://schemas.microsoft.com/office/drawing/2014/main" id="{0C727BD0-99E9-419A-AC0C-7E826CA173E6}"/>
            </a:ext>
          </a:extLst>
        </xdr:cNvPr>
        <xdr:cNvSpPr/>
      </xdr:nvSpPr>
      <xdr:spPr>
        <a:xfrm>
          <a:off x="15430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76200</xdr:rowOff>
    </xdr:from>
    <xdr:to>
      <xdr:col>85</xdr:col>
      <xdr:colOff>127000</xdr:colOff>
      <xdr:row>39</xdr:row>
      <xdr:rowOff>144780</xdr:rowOff>
    </xdr:to>
    <xdr:cxnSp macro="">
      <xdr:nvCxnSpPr>
        <xdr:cNvPr id="445" name="直線コネクタ 444">
          <a:extLst>
            <a:ext uri="{FF2B5EF4-FFF2-40B4-BE49-F238E27FC236}">
              <a16:creationId xmlns:a16="http://schemas.microsoft.com/office/drawing/2014/main" id="{E2345C8E-74C3-49B7-93E2-084C2D78D1B6}"/>
            </a:ext>
          </a:extLst>
        </xdr:cNvPr>
        <xdr:cNvCxnSpPr/>
      </xdr:nvCxnSpPr>
      <xdr:spPr>
        <a:xfrm flipV="1">
          <a:off x="15481300" y="676275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162560</xdr:rowOff>
    </xdr:from>
    <xdr:to>
      <xdr:col>76</xdr:col>
      <xdr:colOff>165100</xdr:colOff>
      <xdr:row>40</xdr:row>
      <xdr:rowOff>92710</xdr:rowOff>
    </xdr:to>
    <xdr:sp macro="" textlink="">
      <xdr:nvSpPr>
        <xdr:cNvPr id="446" name="楕円 445">
          <a:extLst>
            <a:ext uri="{FF2B5EF4-FFF2-40B4-BE49-F238E27FC236}">
              <a16:creationId xmlns:a16="http://schemas.microsoft.com/office/drawing/2014/main" id="{C7F120C4-8CB9-4C40-A121-704DA1BDFB8B}"/>
            </a:ext>
          </a:extLst>
        </xdr:cNvPr>
        <xdr:cNvSpPr/>
      </xdr:nvSpPr>
      <xdr:spPr>
        <a:xfrm>
          <a:off x="14541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144780</xdr:rowOff>
    </xdr:from>
    <xdr:to>
      <xdr:col>81</xdr:col>
      <xdr:colOff>50800</xdr:colOff>
      <xdr:row>40</xdr:row>
      <xdr:rowOff>41910</xdr:rowOff>
    </xdr:to>
    <xdr:cxnSp macro="">
      <xdr:nvCxnSpPr>
        <xdr:cNvPr id="447" name="直線コネクタ 446">
          <a:extLst>
            <a:ext uri="{FF2B5EF4-FFF2-40B4-BE49-F238E27FC236}">
              <a16:creationId xmlns:a16="http://schemas.microsoft.com/office/drawing/2014/main" id="{7D260E78-448C-414B-A645-5B89BD261DB2}"/>
            </a:ext>
          </a:extLst>
        </xdr:cNvPr>
        <xdr:cNvCxnSpPr/>
      </xdr:nvCxnSpPr>
      <xdr:spPr>
        <a:xfrm flipV="1">
          <a:off x="14592300" y="683133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36085</xdr:rowOff>
    </xdr:from>
    <xdr:ext cx="405111" cy="259045"/>
    <xdr:sp macro="" textlink="">
      <xdr:nvSpPr>
        <xdr:cNvPr id="448" name="n_1aveValue【認定こども園・幼稚園・保育所】&#10;有形固定資産減価償却率">
          <a:extLst>
            <a:ext uri="{FF2B5EF4-FFF2-40B4-BE49-F238E27FC236}">
              <a16:creationId xmlns:a16="http://schemas.microsoft.com/office/drawing/2014/main" id="{DCDE3C92-A4C6-4515-BD53-23D7CDB631E1}"/>
            </a:ext>
          </a:extLst>
        </xdr:cNvPr>
        <xdr:cNvSpPr txBox="1"/>
      </xdr:nvSpPr>
      <xdr:spPr>
        <a:xfrm>
          <a:off x="15266044" y="620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31513</xdr:rowOff>
    </xdr:from>
    <xdr:ext cx="405111" cy="259045"/>
    <xdr:sp macro="" textlink="">
      <xdr:nvSpPr>
        <xdr:cNvPr id="449" name="n_2aveValue【認定こども園・幼稚園・保育所】&#10;有形固定資産減価償却率">
          <a:extLst>
            <a:ext uri="{FF2B5EF4-FFF2-40B4-BE49-F238E27FC236}">
              <a16:creationId xmlns:a16="http://schemas.microsoft.com/office/drawing/2014/main" id="{FF833FCB-F7B7-4F1B-AF57-4C91129EA555}"/>
            </a:ext>
          </a:extLst>
        </xdr:cNvPr>
        <xdr:cNvSpPr txBox="1"/>
      </xdr:nvSpPr>
      <xdr:spPr>
        <a:xfrm>
          <a:off x="14389744" y="620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15257</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41BD453B-26F0-4E69-BFC2-02B8BEBDE8D7}"/>
            </a:ext>
          </a:extLst>
        </xdr:cNvPr>
        <xdr:cNvSpPr txBox="1"/>
      </xdr:nvSpPr>
      <xdr:spPr>
        <a:xfrm>
          <a:off x="15266044"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83837</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3D423259-0863-41F7-9862-ECE8BD0AC5CC}"/>
            </a:ext>
          </a:extLst>
        </xdr:cNvPr>
        <xdr:cNvSpPr txBox="1"/>
      </xdr:nvSpPr>
      <xdr:spPr>
        <a:xfrm>
          <a:off x="14389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DCFA47A-A524-4F68-9D79-B3ECEB423E5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BC19CFA8-FABB-4B46-8070-9AC5A018A8C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74CDF0B3-BFAB-41FA-BB47-3EA255A8D02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60773FD5-6591-4E69-BF1A-9E04D25634A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5D3B098A-CF1F-483E-9FBD-FD692E7711F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407221C5-0C13-4A6C-A15D-7AB089FF01C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ECCBFF66-96F0-4AAD-931C-93657DE05AC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12E51654-7A9B-46A5-BD9F-BF2D1AEF4D1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F6170160-B585-49F7-8E92-BACD1088C00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C225763F-D683-40D4-982B-E0666D54705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2" name="直線コネクタ 461">
          <a:extLst>
            <a:ext uri="{FF2B5EF4-FFF2-40B4-BE49-F238E27FC236}">
              <a16:creationId xmlns:a16="http://schemas.microsoft.com/office/drawing/2014/main" id="{3F9CBFC6-16ED-4F0F-8404-BD00D93DC951}"/>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3" name="テキスト ボックス 462">
          <a:extLst>
            <a:ext uri="{FF2B5EF4-FFF2-40B4-BE49-F238E27FC236}">
              <a16:creationId xmlns:a16="http://schemas.microsoft.com/office/drawing/2014/main" id="{EDD4D283-55CA-4FA9-861A-27A13874C94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4" name="直線コネクタ 463">
          <a:extLst>
            <a:ext uri="{FF2B5EF4-FFF2-40B4-BE49-F238E27FC236}">
              <a16:creationId xmlns:a16="http://schemas.microsoft.com/office/drawing/2014/main" id="{202F9471-1B1A-4B33-9BAC-B57CB0D13181}"/>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5" name="テキスト ボックス 464">
          <a:extLst>
            <a:ext uri="{FF2B5EF4-FFF2-40B4-BE49-F238E27FC236}">
              <a16:creationId xmlns:a16="http://schemas.microsoft.com/office/drawing/2014/main" id="{26D0A4CD-29BC-4C0E-A27A-8B1D8D71BACB}"/>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6" name="直線コネクタ 465">
          <a:extLst>
            <a:ext uri="{FF2B5EF4-FFF2-40B4-BE49-F238E27FC236}">
              <a16:creationId xmlns:a16="http://schemas.microsoft.com/office/drawing/2014/main" id="{F5D81D46-B91A-4028-9B42-D4C1544E35E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7" name="テキスト ボックス 466">
          <a:extLst>
            <a:ext uri="{FF2B5EF4-FFF2-40B4-BE49-F238E27FC236}">
              <a16:creationId xmlns:a16="http://schemas.microsoft.com/office/drawing/2014/main" id="{84266A38-C9CF-4642-9CB0-94E038BA53A1}"/>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8" name="直線コネクタ 467">
          <a:extLst>
            <a:ext uri="{FF2B5EF4-FFF2-40B4-BE49-F238E27FC236}">
              <a16:creationId xmlns:a16="http://schemas.microsoft.com/office/drawing/2014/main" id="{4268A85A-4DE7-41D5-83B1-4663F5EE7A02}"/>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9" name="テキスト ボックス 468">
          <a:extLst>
            <a:ext uri="{FF2B5EF4-FFF2-40B4-BE49-F238E27FC236}">
              <a16:creationId xmlns:a16="http://schemas.microsoft.com/office/drawing/2014/main" id="{0DF653FC-D867-4BB0-A808-8EA9C60B2658}"/>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0" name="直線コネクタ 469">
          <a:extLst>
            <a:ext uri="{FF2B5EF4-FFF2-40B4-BE49-F238E27FC236}">
              <a16:creationId xmlns:a16="http://schemas.microsoft.com/office/drawing/2014/main" id="{C66D7750-F816-49F5-8E3E-5B264334BACD}"/>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1" name="テキスト ボックス 470">
          <a:extLst>
            <a:ext uri="{FF2B5EF4-FFF2-40B4-BE49-F238E27FC236}">
              <a16:creationId xmlns:a16="http://schemas.microsoft.com/office/drawing/2014/main" id="{E6E92F7D-8385-411B-AD22-A005B1FBA74D}"/>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E043E731-98BD-404F-A46E-190516F9F85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a:extLst>
            <a:ext uri="{FF2B5EF4-FFF2-40B4-BE49-F238E27FC236}">
              <a16:creationId xmlns:a16="http://schemas.microsoft.com/office/drawing/2014/main" id="{28793D7C-694C-4205-9538-AC29311D1B3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a:extLst>
            <a:ext uri="{FF2B5EF4-FFF2-40B4-BE49-F238E27FC236}">
              <a16:creationId xmlns:a16="http://schemas.microsoft.com/office/drawing/2014/main" id="{B2FFB390-A111-46CC-A329-B2F068AF655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41</xdr:row>
      <xdr:rowOff>129540</xdr:rowOff>
    </xdr:to>
    <xdr:cxnSp macro="">
      <xdr:nvCxnSpPr>
        <xdr:cNvPr id="475" name="直線コネクタ 474">
          <a:extLst>
            <a:ext uri="{FF2B5EF4-FFF2-40B4-BE49-F238E27FC236}">
              <a16:creationId xmlns:a16="http://schemas.microsoft.com/office/drawing/2014/main" id="{D46EA0CD-3291-48AE-B701-DA4EDE109DF2}"/>
            </a:ext>
          </a:extLst>
        </xdr:cNvPr>
        <xdr:cNvCxnSpPr/>
      </xdr:nvCxnSpPr>
      <xdr:spPr>
        <a:xfrm flipV="1">
          <a:off x="22160864" y="589788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133367</xdr:rowOff>
    </xdr:from>
    <xdr:ext cx="469744" cy="259045"/>
    <xdr:sp macro="" textlink="">
      <xdr:nvSpPr>
        <xdr:cNvPr id="476" name="【認定こども園・幼稚園・保育所】&#10;一人当たり面積最小値テキスト">
          <a:extLst>
            <a:ext uri="{FF2B5EF4-FFF2-40B4-BE49-F238E27FC236}">
              <a16:creationId xmlns:a16="http://schemas.microsoft.com/office/drawing/2014/main" id="{BBD6DBDF-E108-4CCF-AD1B-419B38B4D9E2}"/>
            </a:ext>
          </a:extLst>
        </xdr:cNvPr>
        <xdr:cNvSpPr txBox="1"/>
      </xdr:nvSpPr>
      <xdr:spPr>
        <a:xfrm>
          <a:off x="22199600"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129540</xdr:rowOff>
    </xdr:from>
    <xdr:to>
      <xdr:col>116</xdr:col>
      <xdr:colOff>152400</xdr:colOff>
      <xdr:row>41</xdr:row>
      <xdr:rowOff>129540</xdr:rowOff>
    </xdr:to>
    <xdr:cxnSp macro="">
      <xdr:nvCxnSpPr>
        <xdr:cNvPr id="477" name="直線コネクタ 476">
          <a:extLst>
            <a:ext uri="{FF2B5EF4-FFF2-40B4-BE49-F238E27FC236}">
              <a16:creationId xmlns:a16="http://schemas.microsoft.com/office/drawing/2014/main" id="{AAA61795-25A7-440A-A19C-42EFA78A2986}"/>
            </a:ext>
          </a:extLst>
        </xdr:cNvPr>
        <xdr:cNvCxnSpPr/>
      </xdr:nvCxnSpPr>
      <xdr:spPr>
        <a:xfrm>
          <a:off x="22072600" y="715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78" name="【認定こども園・幼稚園・保育所】&#10;一人当たり面積最大値テキスト">
          <a:extLst>
            <a:ext uri="{FF2B5EF4-FFF2-40B4-BE49-F238E27FC236}">
              <a16:creationId xmlns:a16="http://schemas.microsoft.com/office/drawing/2014/main" id="{23D8274F-0B91-4C86-97F0-43697493C0EA}"/>
            </a:ext>
          </a:extLst>
        </xdr:cNvPr>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79" name="直線コネクタ 478">
          <a:extLst>
            <a:ext uri="{FF2B5EF4-FFF2-40B4-BE49-F238E27FC236}">
              <a16:creationId xmlns:a16="http://schemas.microsoft.com/office/drawing/2014/main" id="{1483EEC8-4A57-4941-9F91-0E90CA64229B}"/>
            </a:ext>
          </a:extLst>
        </xdr:cNvPr>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148607</xdr:rowOff>
    </xdr:from>
    <xdr:ext cx="469744" cy="259045"/>
    <xdr:sp macro="" textlink="">
      <xdr:nvSpPr>
        <xdr:cNvPr id="480" name="【認定こども園・幼稚園・保育所】&#10;一人当たり面積平均値テキスト">
          <a:extLst>
            <a:ext uri="{FF2B5EF4-FFF2-40B4-BE49-F238E27FC236}">
              <a16:creationId xmlns:a16="http://schemas.microsoft.com/office/drawing/2014/main" id="{DFBF12F3-7371-4144-A645-6FFCB7AF4B94}"/>
            </a:ext>
          </a:extLst>
        </xdr:cNvPr>
        <xdr:cNvSpPr txBox="1"/>
      </xdr:nvSpPr>
      <xdr:spPr>
        <a:xfrm>
          <a:off x="22199600" y="666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170180</xdr:rowOff>
    </xdr:from>
    <xdr:to>
      <xdr:col>116</xdr:col>
      <xdr:colOff>114300</xdr:colOff>
      <xdr:row>39</xdr:row>
      <xdr:rowOff>100330</xdr:rowOff>
    </xdr:to>
    <xdr:sp macro="" textlink="">
      <xdr:nvSpPr>
        <xdr:cNvPr id="481" name="フローチャート: 判断 480">
          <a:extLst>
            <a:ext uri="{FF2B5EF4-FFF2-40B4-BE49-F238E27FC236}">
              <a16:creationId xmlns:a16="http://schemas.microsoft.com/office/drawing/2014/main" id="{05013D01-10EB-4235-89F9-44BDA731F045}"/>
            </a:ext>
          </a:extLst>
        </xdr:cNvPr>
        <xdr:cNvSpPr/>
      </xdr:nvSpPr>
      <xdr:spPr>
        <a:xfrm>
          <a:off x="22110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482" name="フローチャート: 判断 481">
          <a:extLst>
            <a:ext uri="{FF2B5EF4-FFF2-40B4-BE49-F238E27FC236}">
              <a16:creationId xmlns:a16="http://schemas.microsoft.com/office/drawing/2014/main" id="{38D4DBE5-BBA1-4688-9377-3E5C83A9AD5D}"/>
            </a:ext>
          </a:extLst>
        </xdr:cNvPr>
        <xdr:cNvSpPr/>
      </xdr:nvSpPr>
      <xdr:spPr>
        <a:xfrm>
          <a:off x="21272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483" name="フローチャート: 判断 482">
          <a:extLst>
            <a:ext uri="{FF2B5EF4-FFF2-40B4-BE49-F238E27FC236}">
              <a16:creationId xmlns:a16="http://schemas.microsoft.com/office/drawing/2014/main" id="{BDA843CC-A1F7-4FF0-AC4A-46BF6BEB9519}"/>
            </a:ext>
          </a:extLst>
        </xdr:cNvPr>
        <xdr:cNvSpPr/>
      </xdr:nvSpPr>
      <xdr:spPr>
        <a:xfrm>
          <a:off x="20383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483B80B7-8618-491B-8417-80779F1CCE4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5168B137-8B1C-44B8-A959-D36421384C6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DC5ED2FC-64EB-45CB-8C8E-A85268641BA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9898672C-FEB0-4EC4-A3FA-2E0007FB1C0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1EFDA5FE-1C5B-45EE-8BB1-32B94BDC2FE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48260</xdr:rowOff>
    </xdr:from>
    <xdr:to>
      <xdr:col>116</xdr:col>
      <xdr:colOff>114300</xdr:colOff>
      <xdr:row>35</xdr:row>
      <xdr:rowOff>149860</xdr:rowOff>
    </xdr:to>
    <xdr:sp macro="" textlink="">
      <xdr:nvSpPr>
        <xdr:cNvPr id="489" name="楕円 488">
          <a:extLst>
            <a:ext uri="{FF2B5EF4-FFF2-40B4-BE49-F238E27FC236}">
              <a16:creationId xmlns:a16="http://schemas.microsoft.com/office/drawing/2014/main" id="{0BEEAAB6-5EEB-4E17-BAE5-E9944A565ECD}"/>
            </a:ext>
          </a:extLst>
        </xdr:cNvPr>
        <xdr:cNvSpPr/>
      </xdr:nvSpPr>
      <xdr:spPr>
        <a:xfrm>
          <a:off x="221107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71137</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6EE6C80D-5BD9-4F7D-8FA9-5E29C2C7044C}"/>
            </a:ext>
          </a:extLst>
        </xdr:cNvPr>
        <xdr:cNvSpPr txBox="1"/>
      </xdr:nvSpPr>
      <xdr:spPr>
        <a:xfrm>
          <a:off x="22199600" y="590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55880</xdr:rowOff>
    </xdr:from>
    <xdr:to>
      <xdr:col>112</xdr:col>
      <xdr:colOff>38100</xdr:colOff>
      <xdr:row>35</xdr:row>
      <xdr:rowOff>157480</xdr:rowOff>
    </xdr:to>
    <xdr:sp macro="" textlink="">
      <xdr:nvSpPr>
        <xdr:cNvPr id="491" name="楕円 490">
          <a:extLst>
            <a:ext uri="{FF2B5EF4-FFF2-40B4-BE49-F238E27FC236}">
              <a16:creationId xmlns:a16="http://schemas.microsoft.com/office/drawing/2014/main" id="{0FEF6431-4D1A-447F-A4DB-EDA4231963EF}"/>
            </a:ext>
          </a:extLst>
        </xdr:cNvPr>
        <xdr:cNvSpPr/>
      </xdr:nvSpPr>
      <xdr:spPr>
        <a:xfrm>
          <a:off x="21272500" y="60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99060</xdr:rowOff>
    </xdr:from>
    <xdr:to>
      <xdr:col>116</xdr:col>
      <xdr:colOff>63500</xdr:colOff>
      <xdr:row>35</xdr:row>
      <xdr:rowOff>106680</xdr:rowOff>
    </xdr:to>
    <xdr:cxnSp macro="">
      <xdr:nvCxnSpPr>
        <xdr:cNvPr id="492" name="直線コネクタ 491">
          <a:extLst>
            <a:ext uri="{FF2B5EF4-FFF2-40B4-BE49-F238E27FC236}">
              <a16:creationId xmlns:a16="http://schemas.microsoft.com/office/drawing/2014/main" id="{9DC0235C-6A6F-43BF-B988-4B31E284E6A5}"/>
            </a:ext>
          </a:extLst>
        </xdr:cNvPr>
        <xdr:cNvCxnSpPr/>
      </xdr:nvCxnSpPr>
      <xdr:spPr>
        <a:xfrm flipV="1">
          <a:off x="21323300" y="60998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63500</xdr:rowOff>
    </xdr:from>
    <xdr:to>
      <xdr:col>107</xdr:col>
      <xdr:colOff>101600</xdr:colOff>
      <xdr:row>35</xdr:row>
      <xdr:rowOff>165100</xdr:rowOff>
    </xdr:to>
    <xdr:sp macro="" textlink="">
      <xdr:nvSpPr>
        <xdr:cNvPr id="493" name="楕円 492">
          <a:extLst>
            <a:ext uri="{FF2B5EF4-FFF2-40B4-BE49-F238E27FC236}">
              <a16:creationId xmlns:a16="http://schemas.microsoft.com/office/drawing/2014/main" id="{B3187CBD-BF94-4400-8C5C-3512ADF6E2CF}"/>
            </a:ext>
          </a:extLst>
        </xdr:cNvPr>
        <xdr:cNvSpPr/>
      </xdr:nvSpPr>
      <xdr:spPr>
        <a:xfrm>
          <a:off x="20383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106680</xdr:rowOff>
    </xdr:from>
    <xdr:to>
      <xdr:col>111</xdr:col>
      <xdr:colOff>177800</xdr:colOff>
      <xdr:row>35</xdr:row>
      <xdr:rowOff>114300</xdr:rowOff>
    </xdr:to>
    <xdr:cxnSp macro="">
      <xdr:nvCxnSpPr>
        <xdr:cNvPr id="494" name="直線コネクタ 493">
          <a:extLst>
            <a:ext uri="{FF2B5EF4-FFF2-40B4-BE49-F238E27FC236}">
              <a16:creationId xmlns:a16="http://schemas.microsoft.com/office/drawing/2014/main" id="{917001A8-C2C0-4B22-AA02-522FBC67EF0D}"/>
            </a:ext>
          </a:extLst>
        </xdr:cNvPr>
        <xdr:cNvCxnSpPr/>
      </xdr:nvCxnSpPr>
      <xdr:spPr>
        <a:xfrm flipV="1">
          <a:off x="20434300" y="61074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99077</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2B1A1053-B60E-4475-A024-D5951101FEB8}"/>
            </a:ext>
          </a:extLst>
        </xdr:cNvPr>
        <xdr:cNvSpPr txBox="1"/>
      </xdr:nvSpPr>
      <xdr:spPr>
        <a:xfrm>
          <a:off x="21075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99077</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8162627A-3A7B-43F5-874D-E2387BDA200F}"/>
            </a:ext>
          </a:extLst>
        </xdr:cNvPr>
        <xdr:cNvSpPr txBox="1"/>
      </xdr:nvSpPr>
      <xdr:spPr>
        <a:xfrm>
          <a:off x="20199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2557</xdr:rowOff>
    </xdr:from>
    <xdr:ext cx="469744" cy="259045"/>
    <xdr:sp macro="" textlink="">
      <xdr:nvSpPr>
        <xdr:cNvPr id="497" name="n_1mainValue【認定こども園・幼稚園・保育所】&#10;一人当たり面積">
          <a:extLst>
            <a:ext uri="{FF2B5EF4-FFF2-40B4-BE49-F238E27FC236}">
              <a16:creationId xmlns:a16="http://schemas.microsoft.com/office/drawing/2014/main" id="{B811A2FA-207C-4DB5-ADEA-BD8EDE879338}"/>
            </a:ext>
          </a:extLst>
        </xdr:cNvPr>
        <xdr:cNvSpPr txBox="1"/>
      </xdr:nvSpPr>
      <xdr:spPr>
        <a:xfrm>
          <a:off x="21075727" y="58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10177</xdr:rowOff>
    </xdr:from>
    <xdr:ext cx="469744" cy="259045"/>
    <xdr:sp macro="" textlink="">
      <xdr:nvSpPr>
        <xdr:cNvPr id="498" name="n_2mainValue【認定こども園・幼稚園・保育所】&#10;一人当たり面積">
          <a:extLst>
            <a:ext uri="{FF2B5EF4-FFF2-40B4-BE49-F238E27FC236}">
              <a16:creationId xmlns:a16="http://schemas.microsoft.com/office/drawing/2014/main" id="{81F1EC32-ABCB-4A39-9E0F-4908ABB36CE1}"/>
            </a:ext>
          </a:extLst>
        </xdr:cNvPr>
        <xdr:cNvSpPr txBox="1"/>
      </xdr:nvSpPr>
      <xdr:spPr>
        <a:xfrm>
          <a:off x="20199427" y="58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9" name="正方形/長方形 498">
          <a:extLst>
            <a:ext uri="{FF2B5EF4-FFF2-40B4-BE49-F238E27FC236}">
              <a16:creationId xmlns:a16="http://schemas.microsoft.com/office/drawing/2014/main" id="{2B3C1BC8-A928-4CF5-9CAA-54B8EF52FCC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0" name="正方形/長方形 499">
          <a:extLst>
            <a:ext uri="{FF2B5EF4-FFF2-40B4-BE49-F238E27FC236}">
              <a16:creationId xmlns:a16="http://schemas.microsoft.com/office/drawing/2014/main" id="{3FD7F45B-289F-4A5C-8F21-BA4B725E256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1" name="正方形/長方形 500">
          <a:extLst>
            <a:ext uri="{FF2B5EF4-FFF2-40B4-BE49-F238E27FC236}">
              <a16:creationId xmlns:a16="http://schemas.microsoft.com/office/drawing/2014/main" id="{1F78694F-1523-484A-8CBE-5EF4460DCDF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2" name="正方形/長方形 501">
          <a:extLst>
            <a:ext uri="{FF2B5EF4-FFF2-40B4-BE49-F238E27FC236}">
              <a16:creationId xmlns:a16="http://schemas.microsoft.com/office/drawing/2014/main" id="{7093AA96-87AB-4359-ACC2-16D46558FCF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3" name="正方形/長方形 502">
          <a:extLst>
            <a:ext uri="{FF2B5EF4-FFF2-40B4-BE49-F238E27FC236}">
              <a16:creationId xmlns:a16="http://schemas.microsoft.com/office/drawing/2014/main" id="{8C759BBB-5EAD-4A80-8FD6-2D4F1066381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4" name="正方形/長方形 503">
          <a:extLst>
            <a:ext uri="{FF2B5EF4-FFF2-40B4-BE49-F238E27FC236}">
              <a16:creationId xmlns:a16="http://schemas.microsoft.com/office/drawing/2014/main" id="{B5DDB03B-32EC-4833-84E7-7A56DF5DD66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5" name="正方形/長方形 504">
          <a:extLst>
            <a:ext uri="{FF2B5EF4-FFF2-40B4-BE49-F238E27FC236}">
              <a16:creationId xmlns:a16="http://schemas.microsoft.com/office/drawing/2014/main" id="{AE9A1F86-18A3-47FE-9897-77EF0CA2504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正方形/長方形 505">
          <a:extLst>
            <a:ext uri="{FF2B5EF4-FFF2-40B4-BE49-F238E27FC236}">
              <a16:creationId xmlns:a16="http://schemas.microsoft.com/office/drawing/2014/main" id="{AD1E85E3-B5F5-4603-B2D0-317728D079D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7" name="テキスト ボックス 506">
          <a:extLst>
            <a:ext uri="{FF2B5EF4-FFF2-40B4-BE49-F238E27FC236}">
              <a16:creationId xmlns:a16="http://schemas.microsoft.com/office/drawing/2014/main" id="{EDCCE8B0-ADAB-46FB-8870-2567D155D5A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8" name="直線コネクタ 507">
          <a:extLst>
            <a:ext uri="{FF2B5EF4-FFF2-40B4-BE49-F238E27FC236}">
              <a16:creationId xmlns:a16="http://schemas.microsoft.com/office/drawing/2014/main" id="{506A6651-B3F5-4A0A-B324-84F84DFBDC6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09" name="テキスト ボックス 508">
          <a:extLst>
            <a:ext uri="{FF2B5EF4-FFF2-40B4-BE49-F238E27FC236}">
              <a16:creationId xmlns:a16="http://schemas.microsoft.com/office/drawing/2014/main" id="{25FCEFFA-CB02-4B7D-A0AE-EA2840EF8CD4}"/>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510" name="直線コネクタ 509">
          <a:extLst>
            <a:ext uri="{FF2B5EF4-FFF2-40B4-BE49-F238E27FC236}">
              <a16:creationId xmlns:a16="http://schemas.microsoft.com/office/drawing/2014/main" id="{CEA0C529-2657-483F-9991-BF0D91B244BA}"/>
            </a:ext>
          </a:extLst>
        </xdr:cNvPr>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511" name="テキスト ボックス 510">
          <a:extLst>
            <a:ext uri="{FF2B5EF4-FFF2-40B4-BE49-F238E27FC236}">
              <a16:creationId xmlns:a16="http://schemas.microsoft.com/office/drawing/2014/main" id="{E8356770-3CE4-4990-8DFC-344BDC12AC83}"/>
            </a:ext>
          </a:extLst>
        </xdr:cNvPr>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12" name="直線コネクタ 511">
          <a:extLst>
            <a:ext uri="{FF2B5EF4-FFF2-40B4-BE49-F238E27FC236}">
              <a16:creationId xmlns:a16="http://schemas.microsoft.com/office/drawing/2014/main" id="{3FA188D5-C42D-41B1-8A99-5B4C888390CB}"/>
            </a:ext>
          </a:extLst>
        </xdr:cNvPr>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13" name="テキスト ボックス 512">
          <a:extLst>
            <a:ext uri="{FF2B5EF4-FFF2-40B4-BE49-F238E27FC236}">
              <a16:creationId xmlns:a16="http://schemas.microsoft.com/office/drawing/2014/main" id="{B140975B-812E-4B78-8558-C9272391400D}"/>
            </a:ext>
          </a:extLst>
        </xdr:cNvPr>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514" name="直線コネクタ 513">
          <a:extLst>
            <a:ext uri="{FF2B5EF4-FFF2-40B4-BE49-F238E27FC236}">
              <a16:creationId xmlns:a16="http://schemas.microsoft.com/office/drawing/2014/main" id="{A9F8E222-94B2-4FB5-8CC4-2EC3038BD7FA}"/>
            </a:ext>
          </a:extLst>
        </xdr:cNvPr>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515" name="テキスト ボックス 514">
          <a:extLst>
            <a:ext uri="{FF2B5EF4-FFF2-40B4-BE49-F238E27FC236}">
              <a16:creationId xmlns:a16="http://schemas.microsoft.com/office/drawing/2014/main" id="{994F988F-94A2-4A9C-9AA4-15E1BAF48A35}"/>
            </a:ext>
          </a:extLst>
        </xdr:cNvPr>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a:extLst>
            <a:ext uri="{FF2B5EF4-FFF2-40B4-BE49-F238E27FC236}">
              <a16:creationId xmlns:a16="http://schemas.microsoft.com/office/drawing/2014/main" id="{CFEA938A-9606-4BCC-8445-3B46C072AEA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a:extLst>
            <a:ext uri="{FF2B5EF4-FFF2-40B4-BE49-F238E27FC236}">
              <a16:creationId xmlns:a16="http://schemas.microsoft.com/office/drawing/2014/main" id="{DB653EDD-A3FD-4A1F-84FD-048C8F97038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518" name="直線コネクタ 517">
          <a:extLst>
            <a:ext uri="{FF2B5EF4-FFF2-40B4-BE49-F238E27FC236}">
              <a16:creationId xmlns:a16="http://schemas.microsoft.com/office/drawing/2014/main" id="{97FF8CBF-6DB8-48FB-932E-5FD7664B4C3B}"/>
            </a:ext>
          </a:extLst>
        </xdr:cNvPr>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519" name="テキスト ボックス 518">
          <a:extLst>
            <a:ext uri="{FF2B5EF4-FFF2-40B4-BE49-F238E27FC236}">
              <a16:creationId xmlns:a16="http://schemas.microsoft.com/office/drawing/2014/main" id="{FBA09ED6-A333-4CBD-9FDD-2516E3A5FC11}"/>
            </a:ext>
          </a:extLst>
        </xdr:cNvPr>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0" name="直線コネクタ 519">
          <a:extLst>
            <a:ext uri="{FF2B5EF4-FFF2-40B4-BE49-F238E27FC236}">
              <a16:creationId xmlns:a16="http://schemas.microsoft.com/office/drawing/2014/main" id="{0E4C45BC-8B1D-4776-AD09-EA6FF1694E5A}"/>
            </a:ext>
          </a:extLst>
        </xdr:cNvPr>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1" name="テキスト ボックス 520">
          <a:extLst>
            <a:ext uri="{FF2B5EF4-FFF2-40B4-BE49-F238E27FC236}">
              <a16:creationId xmlns:a16="http://schemas.microsoft.com/office/drawing/2014/main" id="{47BE4730-95A1-4B33-B98C-30805734E5EF}"/>
            </a:ext>
          </a:extLst>
        </xdr:cNvPr>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522" name="直線コネクタ 521">
          <a:extLst>
            <a:ext uri="{FF2B5EF4-FFF2-40B4-BE49-F238E27FC236}">
              <a16:creationId xmlns:a16="http://schemas.microsoft.com/office/drawing/2014/main" id="{BACC6598-838A-4487-9096-1FC75A490F47}"/>
            </a:ext>
          </a:extLst>
        </xdr:cNvPr>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523" name="テキスト ボックス 522">
          <a:extLst>
            <a:ext uri="{FF2B5EF4-FFF2-40B4-BE49-F238E27FC236}">
              <a16:creationId xmlns:a16="http://schemas.microsoft.com/office/drawing/2014/main" id="{7F2B5B47-0557-4196-AA7E-2B5467F54432}"/>
            </a:ext>
          </a:extLst>
        </xdr:cNvPr>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a:extLst>
            <a:ext uri="{FF2B5EF4-FFF2-40B4-BE49-F238E27FC236}">
              <a16:creationId xmlns:a16="http://schemas.microsoft.com/office/drawing/2014/main" id="{AA952F54-FBEE-4EA9-B86A-3EADEDED7CB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5" name="テキスト ボックス 524">
          <a:extLst>
            <a:ext uri="{FF2B5EF4-FFF2-40B4-BE49-F238E27FC236}">
              <a16:creationId xmlns:a16="http://schemas.microsoft.com/office/drawing/2014/main" id="{E67E479D-478B-4D75-A16D-6756EA9E97B3}"/>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a:extLst>
            <a:ext uri="{FF2B5EF4-FFF2-40B4-BE49-F238E27FC236}">
              <a16:creationId xmlns:a16="http://schemas.microsoft.com/office/drawing/2014/main" id="{349A0E81-4EA4-433F-BB8A-8F79D86B23A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45720</xdr:rowOff>
    </xdr:to>
    <xdr:cxnSp macro="">
      <xdr:nvCxnSpPr>
        <xdr:cNvPr id="527" name="直線コネクタ 526">
          <a:extLst>
            <a:ext uri="{FF2B5EF4-FFF2-40B4-BE49-F238E27FC236}">
              <a16:creationId xmlns:a16="http://schemas.microsoft.com/office/drawing/2014/main" id="{1A6FD738-37AA-45F3-9029-625C1FDFAE56}"/>
            </a:ext>
          </a:extLst>
        </xdr:cNvPr>
        <xdr:cNvCxnSpPr/>
      </xdr:nvCxnSpPr>
      <xdr:spPr>
        <a:xfrm flipV="1">
          <a:off x="16318864" y="960691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528" name="【学校施設】&#10;有形固定資産減価償却率最小値テキスト">
          <a:extLst>
            <a:ext uri="{FF2B5EF4-FFF2-40B4-BE49-F238E27FC236}">
              <a16:creationId xmlns:a16="http://schemas.microsoft.com/office/drawing/2014/main" id="{1B465C8D-EA3A-4D8D-986D-CA19D0D739EE}"/>
            </a:ext>
          </a:extLst>
        </xdr:cNvPr>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529" name="直線コネクタ 528">
          <a:extLst>
            <a:ext uri="{FF2B5EF4-FFF2-40B4-BE49-F238E27FC236}">
              <a16:creationId xmlns:a16="http://schemas.microsoft.com/office/drawing/2014/main" id="{737CB91A-37AD-4DEA-9FA5-3DD01B6A7FB1}"/>
            </a:ext>
          </a:extLst>
        </xdr:cNvPr>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530" name="【学校施設】&#10;有形固定資産減価償却率最大値テキスト">
          <a:extLst>
            <a:ext uri="{FF2B5EF4-FFF2-40B4-BE49-F238E27FC236}">
              <a16:creationId xmlns:a16="http://schemas.microsoft.com/office/drawing/2014/main" id="{993A94F6-12A8-4A2A-8A51-D0161FAC0B2B}"/>
            </a:ext>
          </a:extLst>
        </xdr:cNvPr>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531" name="直線コネクタ 530">
          <a:extLst>
            <a:ext uri="{FF2B5EF4-FFF2-40B4-BE49-F238E27FC236}">
              <a16:creationId xmlns:a16="http://schemas.microsoft.com/office/drawing/2014/main" id="{D4BD95E9-A80B-4DD2-B1F1-93BCAB9AB0A7}"/>
            </a:ext>
          </a:extLst>
        </xdr:cNvPr>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63517</xdr:rowOff>
    </xdr:from>
    <xdr:ext cx="405111" cy="259045"/>
    <xdr:sp macro="" textlink="">
      <xdr:nvSpPr>
        <xdr:cNvPr id="532" name="【学校施設】&#10;有形固定資産減価償却率平均値テキスト">
          <a:extLst>
            <a:ext uri="{FF2B5EF4-FFF2-40B4-BE49-F238E27FC236}">
              <a16:creationId xmlns:a16="http://schemas.microsoft.com/office/drawing/2014/main" id="{B4FF91E2-029E-4758-BA02-F2F4A6743DB3}"/>
            </a:ext>
          </a:extLst>
        </xdr:cNvPr>
        <xdr:cNvSpPr txBox="1"/>
      </xdr:nvSpPr>
      <xdr:spPr>
        <a:xfrm>
          <a:off x="16357600" y="1000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40640</xdr:rowOff>
    </xdr:from>
    <xdr:to>
      <xdr:col>85</xdr:col>
      <xdr:colOff>177800</xdr:colOff>
      <xdr:row>59</xdr:row>
      <xdr:rowOff>142240</xdr:rowOff>
    </xdr:to>
    <xdr:sp macro="" textlink="">
      <xdr:nvSpPr>
        <xdr:cNvPr id="533" name="フローチャート: 判断 532">
          <a:extLst>
            <a:ext uri="{FF2B5EF4-FFF2-40B4-BE49-F238E27FC236}">
              <a16:creationId xmlns:a16="http://schemas.microsoft.com/office/drawing/2014/main" id="{FD07D755-1532-4731-A195-E278206E3562}"/>
            </a:ext>
          </a:extLst>
        </xdr:cNvPr>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60643</xdr:rowOff>
    </xdr:from>
    <xdr:to>
      <xdr:col>81</xdr:col>
      <xdr:colOff>101600</xdr:colOff>
      <xdr:row>59</xdr:row>
      <xdr:rowOff>162243</xdr:rowOff>
    </xdr:to>
    <xdr:sp macro="" textlink="">
      <xdr:nvSpPr>
        <xdr:cNvPr id="534" name="フローチャート: 判断 533">
          <a:extLst>
            <a:ext uri="{FF2B5EF4-FFF2-40B4-BE49-F238E27FC236}">
              <a16:creationId xmlns:a16="http://schemas.microsoft.com/office/drawing/2014/main" id="{B6DD04B8-E65E-48AC-88DC-230B824E7626}"/>
            </a:ext>
          </a:extLst>
        </xdr:cNvPr>
        <xdr:cNvSpPr/>
      </xdr:nvSpPr>
      <xdr:spPr>
        <a:xfrm>
          <a:off x="15430500" y="101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35" name="フローチャート: 判断 534">
          <a:extLst>
            <a:ext uri="{FF2B5EF4-FFF2-40B4-BE49-F238E27FC236}">
              <a16:creationId xmlns:a16="http://schemas.microsoft.com/office/drawing/2014/main" id="{FE10E121-7CD7-4E1C-ABFE-2AA10DFD0547}"/>
            </a:ext>
          </a:extLst>
        </xdr:cNvPr>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4E6E0E75-5EAF-445E-97B0-085337AB4E1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C957F75B-B05A-47E3-A4B1-87C37F470AB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2BC9B2E9-E230-44AB-A4CC-0F07C7FC8E6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7E05174-5E61-4639-95E5-B8D28EDF32C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A35FCF45-5279-448B-8407-E97895AE9D3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46355</xdr:rowOff>
    </xdr:from>
    <xdr:to>
      <xdr:col>85</xdr:col>
      <xdr:colOff>177800</xdr:colOff>
      <xdr:row>60</xdr:row>
      <xdr:rowOff>147955</xdr:rowOff>
    </xdr:to>
    <xdr:sp macro="" textlink="">
      <xdr:nvSpPr>
        <xdr:cNvPr id="541" name="楕円 540">
          <a:extLst>
            <a:ext uri="{FF2B5EF4-FFF2-40B4-BE49-F238E27FC236}">
              <a16:creationId xmlns:a16="http://schemas.microsoft.com/office/drawing/2014/main" id="{8C228B80-66C5-40F4-8B7C-20A57E7CC0B6}"/>
            </a:ext>
          </a:extLst>
        </xdr:cNvPr>
        <xdr:cNvSpPr/>
      </xdr:nvSpPr>
      <xdr:spPr>
        <a:xfrm>
          <a:off x="162687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24782</xdr:rowOff>
    </xdr:from>
    <xdr:ext cx="405111" cy="259045"/>
    <xdr:sp macro="" textlink="">
      <xdr:nvSpPr>
        <xdr:cNvPr id="542" name="【学校施設】&#10;有形固定資産減価償却率該当値テキスト">
          <a:extLst>
            <a:ext uri="{FF2B5EF4-FFF2-40B4-BE49-F238E27FC236}">
              <a16:creationId xmlns:a16="http://schemas.microsoft.com/office/drawing/2014/main" id="{BB51289D-102A-4440-BC24-6D0FE4378C1B}"/>
            </a:ext>
          </a:extLst>
        </xdr:cNvPr>
        <xdr:cNvSpPr txBox="1"/>
      </xdr:nvSpPr>
      <xdr:spPr>
        <a:xfrm>
          <a:off x="16357600"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92075</xdr:rowOff>
    </xdr:from>
    <xdr:to>
      <xdr:col>81</xdr:col>
      <xdr:colOff>101600</xdr:colOff>
      <xdr:row>61</xdr:row>
      <xdr:rowOff>22225</xdr:rowOff>
    </xdr:to>
    <xdr:sp macro="" textlink="">
      <xdr:nvSpPr>
        <xdr:cNvPr id="543" name="楕円 542">
          <a:extLst>
            <a:ext uri="{FF2B5EF4-FFF2-40B4-BE49-F238E27FC236}">
              <a16:creationId xmlns:a16="http://schemas.microsoft.com/office/drawing/2014/main" id="{A03A4D97-ECDA-48DC-A6CD-46ADDED6C623}"/>
            </a:ext>
          </a:extLst>
        </xdr:cNvPr>
        <xdr:cNvSpPr/>
      </xdr:nvSpPr>
      <xdr:spPr>
        <a:xfrm>
          <a:off x="15430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97155</xdr:rowOff>
    </xdr:from>
    <xdr:to>
      <xdr:col>85</xdr:col>
      <xdr:colOff>127000</xdr:colOff>
      <xdr:row>60</xdr:row>
      <xdr:rowOff>142875</xdr:rowOff>
    </xdr:to>
    <xdr:cxnSp macro="">
      <xdr:nvCxnSpPr>
        <xdr:cNvPr id="544" name="直線コネクタ 543">
          <a:extLst>
            <a:ext uri="{FF2B5EF4-FFF2-40B4-BE49-F238E27FC236}">
              <a16:creationId xmlns:a16="http://schemas.microsoft.com/office/drawing/2014/main" id="{85D55633-11F3-4741-BCF2-02462B30CA3B}"/>
            </a:ext>
          </a:extLst>
        </xdr:cNvPr>
        <xdr:cNvCxnSpPr/>
      </xdr:nvCxnSpPr>
      <xdr:spPr>
        <a:xfrm flipV="1">
          <a:off x="15481300" y="1038415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143510</xdr:rowOff>
    </xdr:from>
    <xdr:to>
      <xdr:col>76</xdr:col>
      <xdr:colOff>165100</xdr:colOff>
      <xdr:row>61</xdr:row>
      <xdr:rowOff>73660</xdr:rowOff>
    </xdr:to>
    <xdr:sp macro="" textlink="">
      <xdr:nvSpPr>
        <xdr:cNvPr id="545" name="楕円 544">
          <a:extLst>
            <a:ext uri="{FF2B5EF4-FFF2-40B4-BE49-F238E27FC236}">
              <a16:creationId xmlns:a16="http://schemas.microsoft.com/office/drawing/2014/main" id="{DC55DE38-7D47-4B83-815A-F70AA92095A2}"/>
            </a:ext>
          </a:extLst>
        </xdr:cNvPr>
        <xdr:cNvSpPr/>
      </xdr:nvSpPr>
      <xdr:spPr>
        <a:xfrm>
          <a:off x="14541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142875</xdr:rowOff>
    </xdr:from>
    <xdr:to>
      <xdr:col>81</xdr:col>
      <xdr:colOff>50800</xdr:colOff>
      <xdr:row>61</xdr:row>
      <xdr:rowOff>22860</xdr:rowOff>
    </xdr:to>
    <xdr:cxnSp macro="">
      <xdr:nvCxnSpPr>
        <xdr:cNvPr id="546" name="直線コネクタ 545">
          <a:extLst>
            <a:ext uri="{FF2B5EF4-FFF2-40B4-BE49-F238E27FC236}">
              <a16:creationId xmlns:a16="http://schemas.microsoft.com/office/drawing/2014/main" id="{C28FA542-90D9-49AC-B3A7-163207A6C6AA}"/>
            </a:ext>
          </a:extLst>
        </xdr:cNvPr>
        <xdr:cNvCxnSpPr/>
      </xdr:nvCxnSpPr>
      <xdr:spPr>
        <a:xfrm flipV="1">
          <a:off x="14592300" y="1042987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7320</xdr:rowOff>
    </xdr:from>
    <xdr:ext cx="405111" cy="259045"/>
    <xdr:sp macro="" textlink="">
      <xdr:nvSpPr>
        <xdr:cNvPr id="547" name="n_1aveValue【学校施設】&#10;有形固定資産減価償却率">
          <a:extLst>
            <a:ext uri="{FF2B5EF4-FFF2-40B4-BE49-F238E27FC236}">
              <a16:creationId xmlns:a16="http://schemas.microsoft.com/office/drawing/2014/main" id="{93EE312A-E661-420E-B7D3-41B1B69343F1}"/>
            </a:ext>
          </a:extLst>
        </xdr:cNvPr>
        <xdr:cNvSpPr txBox="1"/>
      </xdr:nvSpPr>
      <xdr:spPr>
        <a:xfrm>
          <a:off x="15266044" y="9951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548" name="n_2aveValue【学校施設】&#10;有形固定資産減価償却率">
          <a:extLst>
            <a:ext uri="{FF2B5EF4-FFF2-40B4-BE49-F238E27FC236}">
              <a16:creationId xmlns:a16="http://schemas.microsoft.com/office/drawing/2014/main" id="{FF9C5FB0-B6BF-4555-905A-5D4492ED2F03}"/>
            </a:ext>
          </a:extLst>
        </xdr:cNvPr>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13352</xdr:rowOff>
    </xdr:from>
    <xdr:ext cx="405111" cy="259045"/>
    <xdr:sp macro="" textlink="">
      <xdr:nvSpPr>
        <xdr:cNvPr id="549" name="n_1mainValue【学校施設】&#10;有形固定資産減価償却率">
          <a:extLst>
            <a:ext uri="{FF2B5EF4-FFF2-40B4-BE49-F238E27FC236}">
              <a16:creationId xmlns:a16="http://schemas.microsoft.com/office/drawing/2014/main" id="{C73FCB95-5A59-4D59-ADA5-BEE7047356C3}"/>
            </a:ext>
          </a:extLst>
        </xdr:cNvPr>
        <xdr:cNvSpPr txBox="1"/>
      </xdr:nvSpPr>
      <xdr:spPr>
        <a:xfrm>
          <a:off x="152660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64787</xdr:rowOff>
    </xdr:from>
    <xdr:ext cx="405111" cy="259045"/>
    <xdr:sp macro="" textlink="">
      <xdr:nvSpPr>
        <xdr:cNvPr id="550" name="n_2mainValue【学校施設】&#10;有形固定資産減価償却率">
          <a:extLst>
            <a:ext uri="{FF2B5EF4-FFF2-40B4-BE49-F238E27FC236}">
              <a16:creationId xmlns:a16="http://schemas.microsoft.com/office/drawing/2014/main" id="{C3E3E2A3-DD9B-43BF-A178-AE71BF6DE7D9}"/>
            </a:ext>
          </a:extLst>
        </xdr:cNvPr>
        <xdr:cNvSpPr txBox="1"/>
      </xdr:nvSpPr>
      <xdr:spPr>
        <a:xfrm>
          <a:off x="14389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1" name="正方形/長方形 550">
          <a:extLst>
            <a:ext uri="{FF2B5EF4-FFF2-40B4-BE49-F238E27FC236}">
              <a16:creationId xmlns:a16="http://schemas.microsoft.com/office/drawing/2014/main" id="{2FE9F724-51EA-4DDA-91A1-56051E22A1A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2" name="正方形/長方形 551">
          <a:extLst>
            <a:ext uri="{FF2B5EF4-FFF2-40B4-BE49-F238E27FC236}">
              <a16:creationId xmlns:a16="http://schemas.microsoft.com/office/drawing/2014/main" id="{75C6A9CA-8BE3-4344-9984-3A00D4162E0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3" name="正方形/長方形 552">
          <a:extLst>
            <a:ext uri="{FF2B5EF4-FFF2-40B4-BE49-F238E27FC236}">
              <a16:creationId xmlns:a16="http://schemas.microsoft.com/office/drawing/2014/main" id="{F790891D-4244-4F10-B6FC-EC5F72332EA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4" name="正方形/長方形 553">
          <a:extLst>
            <a:ext uri="{FF2B5EF4-FFF2-40B4-BE49-F238E27FC236}">
              <a16:creationId xmlns:a16="http://schemas.microsoft.com/office/drawing/2014/main" id="{2E8B3987-CB4D-472F-9916-A908FE81CB9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5" name="正方形/長方形 554">
          <a:extLst>
            <a:ext uri="{FF2B5EF4-FFF2-40B4-BE49-F238E27FC236}">
              <a16:creationId xmlns:a16="http://schemas.microsoft.com/office/drawing/2014/main" id="{C41DADE0-9DD9-4CF5-9EE1-9C5361A7F2F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6" name="正方形/長方形 555">
          <a:extLst>
            <a:ext uri="{FF2B5EF4-FFF2-40B4-BE49-F238E27FC236}">
              <a16:creationId xmlns:a16="http://schemas.microsoft.com/office/drawing/2014/main" id="{259871E7-A90E-44B0-8BCC-702E49B23D5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7" name="正方形/長方形 556">
          <a:extLst>
            <a:ext uri="{FF2B5EF4-FFF2-40B4-BE49-F238E27FC236}">
              <a16:creationId xmlns:a16="http://schemas.microsoft.com/office/drawing/2014/main" id="{6860972D-5DE5-4A7B-8B3B-8F1C0D37F1B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8" name="正方形/長方形 557">
          <a:extLst>
            <a:ext uri="{FF2B5EF4-FFF2-40B4-BE49-F238E27FC236}">
              <a16:creationId xmlns:a16="http://schemas.microsoft.com/office/drawing/2014/main" id="{16C20073-57BF-44E3-AE21-28D978103D5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9" name="テキスト ボックス 558">
          <a:extLst>
            <a:ext uri="{FF2B5EF4-FFF2-40B4-BE49-F238E27FC236}">
              <a16:creationId xmlns:a16="http://schemas.microsoft.com/office/drawing/2014/main" id="{279217F2-BC15-4DA6-9B23-4C5089B2FFA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0" name="直線コネクタ 559">
          <a:extLst>
            <a:ext uri="{FF2B5EF4-FFF2-40B4-BE49-F238E27FC236}">
              <a16:creationId xmlns:a16="http://schemas.microsoft.com/office/drawing/2014/main" id="{EF95DF45-3B77-4221-A2D4-E10F626B473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1" name="テキスト ボックス 560">
          <a:extLst>
            <a:ext uri="{FF2B5EF4-FFF2-40B4-BE49-F238E27FC236}">
              <a16:creationId xmlns:a16="http://schemas.microsoft.com/office/drawing/2014/main" id="{2DB52CB2-196E-4AE8-AD6C-2AF547E9BB7C}"/>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62" name="直線コネクタ 561">
          <a:extLst>
            <a:ext uri="{FF2B5EF4-FFF2-40B4-BE49-F238E27FC236}">
              <a16:creationId xmlns:a16="http://schemas.microsoft.com/office/drawing/2014/main" id="{69D803AA-7E94-4094-A52E-032033D657C3}"/>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3" name="テキスト ボックス 562">
          <a:extLst>
            <a:ext uri="{FF2B5EF4-FFF2-40B4-BE49-F238E27FC236}">
              <a16:creationId xmlns:a16="http://schemas.microsoft.com/office/drawing/2014/main" id="{F924A06C-C539-4E11-85BC-7543DDA9E728}"/>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4" name="直線コネクタ 563">
          <a:extLst>
            <a:ext uri="{FF2B5EF4-FFF2-40B4-BE49-F238E27FC236}">
              <a16:creationId xmlns:a16="http://schemas.microsoft.com/office/drawing/2014/main" id="{9FD1025B-E4DF-4A4C-A449-ADE1F9383D09}"/>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5" name="テキスト ボックス 564">
          <a:extLst>
            <a:ext uri="{FF2B5EF4-FFF2-40B4-BE49-F238E27FC236}">
              <a16:creationId xmlns:a16="http://schemas.microsoft.com/office/drawing/2014/main" id="{7248765D-F602-4667-B433-0EB892F1D1D5}"/>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6" name="直線コネクタ 565">
          <a:extLst>
            <a:ext uri="{FF2B5EF4-FFF2-40B4-BE49-F238E27FC236}">
              <a16:creationId xmlns:a16="http://schemas.microsoft.com/office/drawing/2014/main" id="{3EC13A1C-620C-4D42-9843-64207CECF644}"/>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7" name="テキスト ボックス 566">
          <a:extLst>
            <a:ext uri="{FF2B5EF4-FFF2-40B4-BE49-F238E27FC236}">
              <a16:creationId xmlns:a16="http://schemas.microsoft.com/office/drawing/2014/main" id="{3C238AC8-45DA-45DF-81A0-4CB16C3B6901}"/>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8" name="直線コネクタ 567">
          <a:extLst>
            <a:ext uri="{FF2B5EF4-FFF2-40B4-BE49-F238E27FC236}">
              <a16:creationId xmlns:a16="http://schemas.microsoft.com/office/drawing/2014/main" id="{D354A3AC-3703-4390-B0B3-C8EAD0D5F5E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9" name="テキスト ボックス 568">
          <a:extLst>
            <a:ext uri="{FF2B5EF4-FFF2-40B4-BE49-F238E27FC236}">
              <a16:creationId xmlns:a16="http://schemas.microsoft.com/office/drawing/2014/main" id="{6DAA83CC-7E6D-4310-9205-D9EE852394F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0" name="直線コネクタ 569">
          <a:extLst>
            <a:ext uri="{FF2B5EF4-FFF2-40B4-BE49-F238E27FC236}">
              <a16:creationId xmlns:a16="http://schemas.microsoft.com/office/drawing/2014/main" id="{EF7E9F9B-C3E0-4D12-8BDE-4DF30A8DBA7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1" name="テキスト ボックス 570">
          <a:extLst>
            <a:ext uri="{FF2B5EF4-FFF2-40B4-BE49-F238E27FC236}">
              <a16:creationId xmlns:a16="http://schemas.microsoft.com/office/drawing/2014/main" id="{D0C8DFE1-ED4A-4E1F-A6A3-10AE4EC8899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2" name="直線コネクタ 571">
          <a:extLst>
            <a:ext uri="{FF2B5EF4-FFF2-40B4-BE49-F238E27FC236}">
              <a16:creationId xmlns:a16="http://schemas.microsoft.com/office/drawing/2014/main" id="{56325940-4A9B-4E70-B1F4-32B013D4E542}"/>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3" name="テキスト ボックス 572">
          <a:extLst>
            <a:ext uri="{FF2B5EF4-FFF2-40B4-BE49-F238E27FC236}">
              <a16:creationId xmlns:a16="http://schemas.microsoft.com/office/drawing/2014/main" id="{4608A7AC-B677-4A9D-AC0D-9CEE47218302}"/>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a:extLst>
            <a:ext uri="{FF2B5EF4-FFF2-40B4-BE49-F238E27FC236}">
              <a16:creationId xmlns:a16="http://schemas.microsoft.com/office/drawing/2014/main" id="{BE5A358C-E95A-4BFC-A9BF-789203C5C55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a:extLst>
            <a:ext uri="{FF2B5EF4-FFF2-40B4-BE49-F238E27FC236}">
              <a16:creationId xmlns:a16="http://schemas.microsoft.com/office/drawing/2014/main" id="{EA61AFA3-ADCB-4A2C-B904-D1DB8747EF7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学校施設】&#10;一人当たり面積グラフ枠">
          <a:extLst>
            <a:ext uri="{FF2B5EF4-FFF2-40B4-BE49-F238E27FC236}">
              <a16:creationId xmlns:a16="http://schemas.microsoft.com/office/drawing/2014/main" id="{89140633-5672-4F05-A170-2F645C64A4C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21227</xdr:rowOff>
    </xdr:from>
    <xdr:to>
      <xdr:col>116</xdr:col>
      <xdr:colOff>62864</xdr:colOff>
      <xdr:row>63</xdr:row>
      <xdr:rowOff>70213</xdr:rowOff>
    </xdr:to>
    <xdr:cxnSp macro="">
      <xdr:nvCxnSpPr>
        <xdr:cNvPr id="577" name="直線コネクタ 576">
          <a:extLst>
            <a:ext uri="{FF2B5EF4-FFF2-40B4-BE49-F238E27FC236}">
              <a16:creationId xmlns:a16="http://schemas.microsoft.com/office/drawing/2014/main" id="{D23C45BE-5345-49BA-B4B7-42FA9F56F39F}"/>
            </a:ext>
          </a:extLst>
        </xdr:cNvPr>
        <xdr:cNvCxnSpPr/>
      </xdr:nvCxnSpPr>
      <xdr:spPr>
        <a:xfrm flipV="1">
          <a:off x="22160864" y="945097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74040</xdr:rowOff>
    </xdr:from>
    <xdr:ext cx="469744" cy="259045"/>
    <xdr:sp macro="" textlink="">
      <xdr:nvSpPr>
        <xdr:cNvPr id="578" name="【学校施設】&#10;一人当たり面積最小値テキスト">
          <a:extLst>
            <a:ext uri="{FF2B5EF4-FFF2-40B4-BE49-F238E27FC236}">
              <a16:creationId xmlns:a16="http://schemas.microsoft.com/office/drawing/2014/main" id="{4B7F6E93-F92C-4954-A26C-78B0405D8D66}"/>
            </a:ext>
          </a:extLst>
        </xdr:cNvPr>
        <xdr:cNvSpPr txBox="1"/>
      </xdr:nvSpPr>
      <xdr:spPr>
        <a:xfrm>
          <a:off x="22199600" y="108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70213</xdr:rowOff>
    </xdr:from>
    <xdr:to>
      <xdr:col>116</xdr:col>
      <xdr:colOff>152400</xdr:colOff>
      <xdr:row>63</xdr:row>
      <xdr:rowOff>70213</xdr:rowOff>
    </xdr:to>
    <xdr:cxnSp macro="">
      <xdr:nvCxnSpPr>
        <xdr:cNvPr id="579" name="直線コネクタ 578">
          <a:extLst>
            <a:ext uri="{FF2B5EF4-FFF2-40B4-BE49-F238E27FC236}">
              <a16:creationId xmlns:a16="http://schemas.microsoft.com/office/drawing/2014/main" id="{6F840C9E-DA90-4F19-B2AE-FD296087AFA3}"/>
            </a:ext>
          </a:extLst>
        </xdr:cNvPr>
        <xdr:cNvCxnSpPr/>
      </xdr:nvCxnSpPr>
      <xdr:spPr>
        <a:xfrm>
          <a:off x="22072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139354</xdr:rowOff>
    </xdr:from>
    <xdr:ext cx="469744" cy="259045"/>
    <xdr:sp macro="" textlink="">
      <xdr:nvSpPr>
        <xdr:cNvPr id="580" name="【学校施設】&#10;一人当たり面積最大値テキスト">
          <a:extLst>
            <a:ext uri="{FF2B5EF4-FFF2-40B4-BE49-F238E27FC236}">
              <a16:creationId xmlns:a16="http://schemas.microsoft.com/office/drawing/2014/main" id="{DDF816C1-0C37-499C-BB03-AE02985612C4}"/>
            </a:ext>
          </a:extLst>
        </xdr:cNvPr>
        <xdr:cNvSpPr txBox="1"/>
      </xdr:nvSpPr>
      <xdr:spPr>
        <a:xfrm>
          <a:off x="22199600" y="922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21227</xdr:rowOff>
    </xdr:from>
    <xdr:to>
      <xdr:col>116</xdr:col>
      <xdr:colOff>152400</xdr:colOff>
      <xdr:row>55</xdr:row>
      <xdr:rowOff>21227</xdr:rowOff>
    </xdr:to>
    <xdr:cxnSp macro="">
      <xdr:nvCxnSpPr>
        <xdr:cNvPr id="581" name="直線コネクタ 580">
          <a:extLst>
            <a:ext uri="{FF2B5EF4-FFF2-40B4-BE49-F238E27FC236}">
              <a16:creationId xmlns:a16="http://schemas.microsoft.com/office/drawing/2014/main" id="{48B4E0F0-E641-4559-98B4-BD4C8600A6F9}"/>
            </a:ext>
          </a:extLst>
        </xdr:cNvPr>
        <xdr:cNvCxnSpPr/>
      </xdr:nvCxnSpPr>
      <xdr:spPr>
        <a:xfrm>
          <a:off x="22072600" y="945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1105</xdr:rowOff>
    </xdr:from>
    <xdr:ext cx="469744" cy="259045"/>
    <xdr:sp macro="" textlink="">
      <xdr:nvSpPr>
        <xdr:cNvPr id="582" name="【学校施設】&#10;一人当たり面積平均値テキスト">
          <a:extLst>
            <a:ext uri="{FF2B5EF4-FFF2-40B4-BE49-F238E27FC236}">
              <a16:creationId xmlns:a16="http://schemas.microsoft.com/office/drawing/2014/main" id="{AB7D7B6D-4467-44C5-9452-B4BEB4450848}"/>
            </a:ext>
          </a:extLst>
        </xdr:cNvPr>
        <xdr:cNvSpPr txBox="1"/>
      </xdr:nvSpPr>
      <xdr:spPr>
        <a:xfrm>
          <a:off x="22199600" y="10288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22678</xdr:rowOff>
    </xdr:from>
    <xdr:to>
      <xdr:col>116</xdr:col>
      <xdr:colOff>114300</xdr:colOff>
      <xdr:row>60</xdr:row>
      <xdr:rowOff>124278</xdr:rowOff>
    </xdr:to>
    <xdr:sp macro="" textlink="">
      <xdr:nvSpPr>
        <xdr:cNvPr id="583" name="フローチャート: 判断 582">
          <a:extLst>
            <a:ext uri="{FF2B5EF4-FFF2-40B4-BE49-F238E27FC236}">
              <a16:creationId xmlns:a16="http://schemas.microsoft.com/office/drawing/2014/main" id="{F0F81680-38F8-4F19-99DD-73D840A8AC4D}"/>
            </a:ext>
          </a:extLst>
        </xdr:cNvPr>
        <xdr:cNvSpPr/>
      </xdr:nvSpPr>
      <xdr:spPr>
        <a:xfrm>
          <a:off x="22110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xdr:rowOff>
    </xdr:from>
    <xdr:to>
      <xdr:col>112</xdr:col>
      <xdr:colOff>38100</xdr:colOff>
      <xdr:row>60</xdr:row>
      <xdr:rowOff>103051</xdr:rowOff>
    </xdr:to>
    <xdr:sp macro="" textlink="">
      <xdr:nvSpPr>
        <xdr:cNvPr id="584" name="フローチャート: 判断 583">
          <a:extLst>
            <a:ext uri="{FF2B5EF4-FFF2-40B4-BE49-F238E27FC236}">
              <a16:creationId xmlns:a16="http://schemas.microsoft.com/office/drawing/2014/main" id="{9D5019B2-A2C0-4D4C-AC27-2A47DBEF4180}"/>
            </a:ext>
          </a:extLst>
        </xdr:cNvPr>
        <xdr:cNvSpPr/>
      </xdr:nvSpPr>
      <xdr:spPr>
        <a:xfrm>
          <a:off x="21272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146776</xdr:rowOff>
    </xdr:from>
    <xdr:to>
      <xdr:col>107</xdr:col>
      <xdr:colOff>101600</xdr:colOff>
      <xdr:row>60</xdr:row>
      <xdr:rowOff>76926</xdr:rowOff>
    </xdr:to>
    <xdr:sp macro="" textlink="">
      <xdr:nvSpPr>
        <xdr:cNvPr id="585" name="フローチャート: 判断 584">
          <a:extLst>
            <a:ext uri="{FF2B5EF4-FFF2-40B4-BE49-F238E27FC236}">
              <a16:creationId xmlns:a16="http://schemas.microsoft.com/office/drawing/2014/main" id="{F8D1A68D-E7C0-4F09-BA57-3C651366F9B3}"/>
            </a:ext>
          </a:extLst>
        </xdr:cNvPr>
        <xdr:cNvSpPr/>
      </xdr:nvSpPr>
      <xdr:spPr>
        <a:xfrm>
          <a:off x="20383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A2553B08-6F2A-484B-9CC2-9D9B639EE93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A5E0EF31-FCF9-4D24-B6B8-69D9D576968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940B33F3-3146-40F5-BF4B-157D42E9032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EE8E4B79-FD01-4FFD-9239-AEF6AA34CEA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08DF3FBE-DC2D-46B5-B9A5-B3619F6C4EF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141877</xdr:rowOff>
    </xdr:from>
    <xdr:to>
      <xdr:col>116</xdr:col>
      <xdr:colOff>114300</xdr:colOff>
      <xdr:row>55</xdr:row>
      <xdr:rowOff>72027</xdr:rowOff>
    </xdr:to>
    <xdr:sp macro="" textlink="">
      <xdr:nvSpPr>
        <xdr:cNvPr id="591" name="楕円 590">
          <a:extLst>
            <a:ext uri="{FF2B5EF4-FFF2-40B4-BE49-F238E27FC236}">
              <a16:creationId xmlns:a16="http://schemas.microsoft.com/office/drawing/2014/main" id="{3A930A39-FCC9-439B-8E3E-F013B8B8518B}"/>
            </a:ext>
          </a:extLst>
        </xdr:cNvPr>
        <xdr:cNvSpPr/>
      </xdr:nvSpPr>
      <xdr:spPr>
        <a:xfrm>
          <a:off x="22110700" y="940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94904</xdr:rowOff>
    </xdr:from>
    <xdr:ext cx="469744" cy="259045"/>
    <xdr:sp macro="" textlink="">
      <xdr:nvSpPr>
        <xdr:cNvPr id="592" name="【学校施設】&#10;一人当たり面積該当値テキスト">
          <a:extLst>
            <a:ext uri="{FF2B5EF4-FFF2-40B4-BE49-F238E27FC236}">
              <a16:creationId xmlns:a16="http://schemas.microsoft.com/office/drawing/2014/main" id="{215A3E7D-4E9E-4EAD-AD39-A2EBBE5487B9}"/>
            </a:ext>
          </a:extLst>
        </xdr:cNvPr>
        <xdr:cNvSpPr txBox="1"/>
      </xdr:nvSpPr>
      <xdr:spPr>
        <a:xfrm>
          <a:off x="22199600" y="935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130447</xdr:rowOff>
    </xdr:from>
    <xdr:to>
      <xdr:col>112</xdr:col>
      <xdr:colOff>38100</xdr:colOff>
      <xdr:row>55</xdr:row>
      <xdr:rowOff>60597</xdr:rowOff>
    </xdr:to>
    <xdr:sp macro="" textlink="">
      <xdr:nvSpPr>
        <xdr:cNvPr id="593" name="楕円 592">
          <a:extLst>
            <a:ext uri="{FF2B5EF4-FFF2-40B4-BE49-F238E27FC236}">
              <a16:creationId xmlns:a16="http://schemas.microsoft.com/office/drawing/2014/main" id="{86F05398-A06F-4A16-BCD4-D16A79B4752B}"/>
            </a:ext>
          </a:extLst>
        </xdr:cNvPr>
        <xdr:cNvSpPr/>
      </xdr:nvSpPr>
      <xdr:spPr>
        <a:xfrm>
          <a:off x="21272500" y="938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9797</xdr:rowOff>
    </xdr:from>
    <xdr:to>
      <xdr:col>116</xdr:col>
      <xdr:colOff>63500</xdr:colOff>
      <xdr:row>55</xdr:row>
      <xdr:rowOff>21227</xdr:rowOff>
    </xdr:to>
    <xdr:cxnSp macro="">
      <xdr:nvCxnSpPr>
        <xdr:cNvPr id="594" name="直線コネクタ 593">
          <a:extLst>
            <a:ext uri="{FF2B5EF4-FFF2-40B4-BE49-F238E27FC236}">
              <a16:creationId xmlns:a16="http://schemas.microsoft.com/office/drawing/2014/main" id="{5E3AE3CC-1664-42E0-9EC4-B258B7483E1D}"/>
            </a:ext>
          </a:extLst>
        </xdr:cNvPr>
        <xdr:cNvCxnSpPr/>
      </xdr:nvCxnSpPr>
      <xdr:spPr>
        <a:xfrm>
          <a:off x="21323300" y="943954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153307</xdr:rowOff>
    </xdr:from>
    <xdr:to>
      <xdr:col>107</xdr:col>
      <xdr:colOff>101600</xdr:colOff>
      <xdr:row>55</xdr:row>
      <xdr:rowOff>83457</xdr:rowOff>
    </xdr:to>
    <xdr:sp macro="" textlink="">
      <xdr:nvSpPr>
        <xdr:cNvPr id="595" name="楕円 594">
          <a:extLst>
            <a:ext uri="{FF2B5EF4-FFF2-40B4-BE49-F238E27FC236}">
              <a16:creationId xmlns:a16="http://schemas.microsoft.com/office/drawing/2014/main" id="{C923DD16-88F2-45E3-BE7C-FFFEE4F4A8DF}"/>
            </a:ext>
          </a:extLst>
        </xdr:cNvPr>
        <xdr:cNvSpPr/>
      </xdr:nvSpPr>
      <xdr:spPr>
        <a:xfrm>
          <a:off x="20383500" y="941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9797</xdr:rowOff>
    </xdr:from>
    <xdr:to>
      <xdr:col>111</xdr:col>
      <xdr:colOff>177800</xdr:colOff>
      <xdr:row>55</xdr:row>
      <xdr:rowOff>32657</xdr:rowOff>
    </xdr:to>
    <xdr:cxnSp macro="">
      <xdr:nvCxnSpPr>
        <xdr:cNvPr id="596" name="直線コネクタ 595">
          <a:extLst>
            <a:ext uri="{FF2B5EF4-FFF2-40B4-BE49-F238E27FC236}">
              <a16:creationId xmlns:a16="http://schemas.microsoft.com/office/drawing/2014/main" id="{231DECFD-44D6-48A2-93B9-48C9503AEF6A}"/>
            </a:ext>
          </a:extLst>
        </xdr:cNvPr>
        <xdr:cNvCxnSpPr/>
      </xdr:nvCxnSpPr>
      <xdr:spPr>
        <a:xfrm flipV="1">
          <a:off x="20434300" y="943954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94178</xdr:rowOff>
    </xdr:from>
    <xdr:ext cx="469744" cy="259045"/>
    <xdr:sp macro="" textlink="">
      <xdr:nvSpPr>
        <xdr:cNvPr id="597" name="n_1aveValue【学校施設】&#10;一人当たり面積">
          <a:extLst>
            <a:ext uri="{FF2B5EF4-FFF2-40B4-BE49-F238E27FC236}">
              <a16:creationId xmlns:a16="http://schemas.microsoft.com/office/drawing/2014/main" id="{6468169B-E6D6-4658-BF08-516822295F54}"/>
            </a:ext>
          </a:extLst>
        </xdr:cNvPr>
        <xdr:cNvSpPr txBox="1"/>
      </xdr:nvSpPr>
      <xdr:spPr>
        <a:xfrm>
          <a:off x="21075727" y="1038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68053</xdr:rowOff>
    </xdr:from>
    <xdr:ext cx="469744" cy="259045"/>
    <xdr:sp macro="" textlink="">
      <xdr:nvSpPr>
        <xdr:cNvPr id="598" name="n_2aveValue【学校施設】&#10;一人当たり面積">
          <a:extLst>
            <a:ext uri="{FF2B5EF4-FFF2-40B4-BE49-F238E27FC236}">
              <a16:creationId xmlns:a16="http://schemas.microsoft.com/office/drawing/2014/main" id="{87F05D5F-D6BB-4367-AC4D-F73AF061E1C3}"/>
            </a:ext>
          </a:extLst>
        </xdr:cNvPr>
        <xdr:cNvSpPr txBox="1"/>
      </xdr:nvSpPr>
      <xdr:spPr>
        <a:xfrm>
          <a:off x="20199427" y="1035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53</xdr:row>
      <xdr:rowOff>77124</xdr:rowOff>
    </xdr:from>
    <xdr:ext cx="469744" cy="259045"/>
    <xdr:sp macro="" textlink="">
      <xdr:nvSpPr>
        <xdr:cNvPr id="599" name="n_1mainValue【学校施設】&#10;一人当たり面積">
          <a:extLst>
            <a:ext uri="{FF2B5EF4-FFF2-40B4-BE49-F238E27FC236}">
              <a16:creationId xmlns:a16="http://schemas.microsoft.com/office/drawing/2014/main" id="{F8138E50-8F16-4DBB-9E2A-9A7D8EAB94E4}"/>
            </a:ext>
          </a:extLst>
        </xdr:cNvPr>
        <xdr:cNvSpPr txBox="1"/>
      </xdr:nvSpPr>
      <xdr:spPr>
        <a:xfrm>
          <a:off x="21075727" y="916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53</xdr:row>
      <xdr:rowOff>99984</xdr:rowOff>
    </xdr:from>
    <xdr:ext cx="469744" cy="259045"/>
    <xdr:sp macro="" textlink="">
      <xdr:nvSpPr>
        <xdr:cNvPr id="600" name="n_2mainValue【学校施設】&#10;一人当たり面積">
          <a:extLst>
            <a:ext uri="{FF2B5EF4-FFF2-40B4-BE49-F238E27FC236}">
              <a16:creationId xmlns:a16="http://schemas.microsoft.com/office/drawing/2014/main" id="{5BB4D215-1515-431A-86EF-5D20A4FBC566}"/>
            </a:ext>
          </a:extLst>
        </xdr:cNvPr>
        <xdr:cNvSpPr txBox="1"/>
      </xdr:nvSpPr>
      <xdr:spPr>
        <a:xfrm>
          <a:off x="20199427" y="918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1" name="正方形/長方形 600">
          <a:extLst>
            <a:ext uri="{FF2B5EF4-FFF2-40B4-BE49-F238E27FC236}">
              <a16:creationId xmlns:a16="http://schemas.microsoft.com/office/drawing/2014/main" id="{E797D062-09BD-428A-AD55-FBAFA2CFD12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2" name="正方形/長方形 601">
          <a:extLst>
            <a:ext uri="{FF2B5EF4-FFF2-40B4-BE49-F238E27FC236}">
              <a16:creationId xmlns:a16="http://schemas.microsoft.com/office/drawing/2014/main" id="{2FDDD602-0C48-4663-AD1D-D488A993921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3" name="正方形/長方形 602">
          <a:extLst>
            <a:ext uri="{FF2B5EF4-FFF2-40B4-BE49-F238E27FC236}">
              <a16:creationId xmlns:a16="http://schemas.microsoft.com/office/drawing/2014/main" id="{225910E7-FE68-43DF-924B-B829ECC33EF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4" name="正方形/長方形 603">
          <a:extLst>
            <a:ext uri="{FF2B5EF4-FFF2-40B4-BE49-F238E27FC236}">
              <a16:creationId xmlns:a16="http://schemas.microsoft.com/office/drawing/2014/main" id="{AC2964AE-88A5-4669-9B5E-EB7FBB6454C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5" name="正方形/長方形 604">
          <a:extLst>
            <a:ext uri="{FF2B5EF4-FFF2-40B4-BE49-F238E27FC236}">
              <a16:creationId xmlns:a16="http://schemas.microsoft.com/office/drawing/2014/main" id="{A56E1E47-1D09-42F8-893A-6FE16D183D4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6" name="正方形/長方形 605">
          <a:extLst>
            <a:ext uri="{FF2B5EF4-FFF2-40B4-BE49-F238E27FC236}">
              <a16:creationId xmlns:a16="http://schemas.microsoft.com/office/drawing/2014/main" id="{AEEDC07A-7748-4ED9-B0B4-0C94C255D00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7" name="正方形/長方形 606">
          <a:extLst>
            <a:ext uri="{FF2B5EF4-FFF2-40B4-BE49-F238E27FC236}">
              <a16:creationId xmlns:a16="http://schemas.microsoft.com/office/drawing/2014/main" id="{322630D5-2C7E-418D-A05B-6DD15500157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a:extLst>
            <a:ext uri="{FF2B5EF4-FFF2-40B4-BE49-F238E27FC236}">
              <a16:creationId xmlns:a16="http://schemas.microsoft.com/office/drawing/2014/main" id="{5027C3A3-1B2B-4EED-9AFA-D2584EF2D8DE}"/>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9" name="正方形/長方形 608">
          <a:extLst>
            <a:ext uri="{FF2B5EF4-FFF2-40B4-BE49-F238E27FC236}">
              <a16:creationId xmlns:a16="http://schemas.microsoft.com/office/drawing/2014/main" id="{BC7FEBC8-29E8-410A-96A4-ED34459255B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0" name="正方形/長方形 609">
          <a:extLst>
            <a:ext uri="{FF2B5EF4-FFF2-40B4-BE49-F238E27FC236}">
              <a16:creationId xmlns:a16="http://schemas.microsoft.com/office/drawing/2014/main" id="{203CB6E6-1B93-4B5C-A73A-8BECDCB344E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1" name="正方形/長方形 610">
          <a:extLst>
            <a:ext uri="{FF2B5EF4-FFF2-40B4-BE49-F238E27FC236}">
              <a16:creationId xmlns:a16="http://schemas.microsoft.com/office/drawing/2014/main" id="{586128AA-AE1D-477E-8F2A-EBB19AF7EBE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2" name="正方形/長方形 611">
          <a:extLst>
            <a:ext uri="{FF2B5EF4-FFF2-40B4-BE49-F238E27FC236}">
              <a16:creationId xmlns:a16="http://schemas.microsoft.com/office/drawing/2014/main" id="{262A1A83-81A3-4431-B51F-C0CD8F1379F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3" name="正方形/長方形 612">
          <a:extLst>
            <a:ext uri="{FF2B5EF4-FFF2-40B4-BE49-F238E27FC236}">
              <a16:creationId xmlns:a16="http://schemas.microsoft.com/office/drawing/2014/main" id="{6FAD5BD3-217D-4D28-AFE2-579DB470F27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4" name="正方形/長方形 613">
          <a:extLst>
            <a:ext uri="{FF2B5EF4-FFF2-40B4-BE49-F238E27FC236}">
              <a16:creationId xmlns:a16="http://schemas.microsoft.com/office/drawing/2014/main" id="{796D750A-454E-4934-B9F9-B59B8A1B5BF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5" name="正方形/長方形 614">
          <a:extLst>
            <a:ext uri="{FF2B5EF4-FFF2-40B4-BE49-F238E27FC236}">
              <a16:creationId xmlns:a16="http://schemas.microsoft.com/office/drawing/2014/main" id="{A298D999-FDDC-49CC-B531-FF020467D59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6" name="正方形/長方形 615">
          <a:extLst>
            <a:ext uri="{FF2B5EF4-FFF2-40B4-BE49-F238E27FC236}">
              <a16:creationId xmlns:a16="http://schemas.microsoft.com/office/drawing/2014/main" id="{0993BF48-2F6D-47DA-9B3D-6BBE46975135}"/>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7" name="正方形/長方形 616">
          <a:extLst>
            <a:ext uri="{FF2B5EF4-FFF2-40B4-BE49-F238E27FC236}">
              <a16:creationId xmlns:a16="http://schemas.microsoft.com/office/drawing/2014/main" id="{0164EB82-59D4-48B8-8581-01C64E18576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8" name="正方形/長方形 617">
          <a:extLst>
            <a:ext uri="{FF2B5EF4-FFF2-40B4-BE49-F238E27FC236}">
              <a16:creationId xmlns:a16="http://schemas.microsoft.com/office/drawing/2014/main" id="{0A9ACEEF-86B7-424D-873C-F82368CA496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9" name="正方形/長方形 618">
          <a:extLst>
            <a:ext uri="{FF2B5EF4-FFF2-40B4-BE49-F238E27FC236}">
              <a16:creationId xmlns:a16="http://schemas.microsoft.com/office/drawing/2014/main" id="{963D6870-AE29-4461-B5A7-C34E0F66343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0" name="正方形/長方形 619">
          <a:extLst>
            <a:ext uri="{FF2B5EF4-FFF2-40B4-BE49-F238E27FC236}">
              <a16:creationId xmlns:a16="http://schemas.microsoft.com/office/drawing/2014/main" id="{78685B4C-FB6B-4830-BBF8-AEBE9BA7698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1" name="正方形/長方形 620">
          <a:extLst>
            <a:ext uri="{FF2B5EF4-FFF2-40B4-BE49-F238E27FC236}">
              <a16:creationId xmlns:a16="http://schemas.microsoft.com/office/drawing/2014/main" id="{A32FC689-0121-4EF7-B14E-7DC4A53A846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2" name="正方形/長方形 621">
          <a:extLst>
            <a:ext uri="{FF2B5EF4-FFF2-40B4-BE49-F238E27FC236}">
              <a16:creationId xmlns:a16="http://schemas.microsoft.com/office/drawing/2014/main" id="{A08AA688-BDFB-4273-982E-72FD19E8F54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3" name="正方形/長方形 622">
          <a:extLst>
            <a:ext uri="{FF2B5EF4-FFF2-40B4-BE49-F238E27FC236}">
              <a16:creationId xmlns:a16="http://schemas.microsoft.com/office/drawing/2014/main" id="{37E6A024-349C-4222-85ED-6EAF852D907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4" name="正方形/長方形 623">
          <a:extLst>
            <a:ext uri="{FF2B5EF4-FFF2-40B4-BE49-F238E27FC236}">
              <a16:creationId xmlns:a16="http://schemas.microsoft.com/office/drawing/2014/main" id="{C02A9E5F-519F-44BB-9652-93B0BCB18A4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5" name="テキスト ボックス 624">
          <a:extLst>
            <a:ext uri="{FF2B5EF4-FFF2-40B4-BE49-F238E27FC236}">
              <a16:creationId xmlns:a16="http://schemas.microsoft.com/office/drawing/2014/main" id="{60E867B2-8779-49ED-9F7A-5CB17CC273D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6" name="直線コネクタ 625">
          <a:extLst>
            <a:ext uri="{FF2B5EF4-FFF2-40B4-BE49-F238E27FC236}">
              <a16:creationId xmlns:a16="http://schemas.microsoft.com/office/drawing/2014/main" id="{FB1614D2-455A-47ED-8B42-77A1ECDAFE7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27" name="テキスト ボックス 626">
          <a:extLst>
            <a:ext uri="{FF2B5EF4-FFF2-40B4-BE49-F238E27FC236}">
              <a16:creationId xmlns:a16="http://schemas.microsoft.com/office/drawing/2014/main" id="{57E43033-EBD9-4CDE-BB8A-2A27F32E7352}"/>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8" name="直線コネクタ 627">
          <a:extLst>
            <a:ext uri="{FF2B5EF4-FFF2-40B4-BE49-F238E27FC236}">
              <a16:creationId xmlns:a16="http://schemas.microsoft.com/office/drawing/2014/main" id="{E7F022E7-0747-4DE9-AABB-E1D4953774B1}"/>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9" name="テキスト ボックス 628">
          <a:extLst>
            <a:ext uri="{FF2B5EF4-FFF2-40B4-BE49-F238E27FC236}">
              <a16:creationId xmlns:a16="http://schemas.microsoft.com/office/drawing/2014/main" id="{276E5890-BC2E-4C4A-A755-1BEA46949D7A}"/>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0" name="直線コネクタ 629">
          <a:extLst>
            <a:ext uri="{FF2B5EF4-FFF2-40B4-BE49-F238E27FC236}">
              <a16:creationId xmlns:a16="http://schemas.microsoft.com/office/drawing/2014/main" id="{4A6360FE-01F8-40EB-921B-EB341243B5FD}"/>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1" name="テキスト ボックス 630">
          <a:extLst>
            <a:ext uri="{FF2B5EF4-FFF2-40B4-BE49-F238E27FC236}">
              <a16:creationId xmlns:a16="http://schemas.microsoft.com/office/drawing/2014/main" id="{3BACA6C9-20CB-453B-81F6-580A5B0372F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2" name="直線コネクタ 631">
          <a:extLst>
            <a:ext uri="{FF2B5EF4-FFF2-40B4-BE49-F238E27FC236}">
              <a16:creationId xmlns:a16="http://schemas.microsoft.com/office/drawing/2014/main" id="{E391B779-A366-412D-BCDD-2484E68E7A4E}"/>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3" name="テキスト ボックス 632">
          <a:extLst>
            <a:ext uri="{FF2B5EF4-FFF2-40B4-BE49-F238E27FC236}">
              <a16:creationId xmlns:a16="http://schemas.microsoft.com/office/drawing/2014/main" id="{599D0E52-0ECA-4B67-82A3-C38EA1886AB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4" name="直線コネクタ 633">
          <a:extLst>
            <a:ext uri="{FF2B5EF4-FFF2-40B4-BE49-F238E27FC236}">
              <a16:creationId xmlns:a16="http://schemas.microsoft.com/office/drawing/2014/main" id="{95A68F95-AE3F-4492-A1E2-41C33B5127E9}"/>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5" name="テキスト ボックス 634">
          <a:extLst>
            <a:ext uri="{FF2B5EF4-FFF2-40B4-BE49-F238E27FC236}">
              <a16:creationId xmlns:a16="http://schemas.microsoft.com/office/drawing/2014/main" id="{038CEC07-B30B-46F4-90BF-9E50005D8089}"/>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6" name="直線コネクタ 635">
          <a:extLst>
            <a:ext uri="{FF2B5EF4-FFF2-40B4-BE49-F238E27FC236}">
              <a16:creationId xmlns:a16="http://schemas.microsoft.com/office/drawing/2014/main" id="{442225D1-C515-4331-AD52-28CBF2CB7C36}"/>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7" name="テキスト ボックス 636">
          <a:extLst>
            <a:ext uri="{FF2B5EF4-FFF2-40B4-BE49-F238E27FC236}">
              <a16:creationId xmlns:a16="http://schemas.microsoft.com/office/drawing/2014/main" id="{2C9BED48-DEE2-4BC7-966A-94055D1B7558}"/>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8" name="直線コネクタ 637">
          <a:extLst>
            <a:ext uri="{FF2B5EF4-FFF2-40B4-BE49-F238E27FC236}">
              <a16:creationId xmlns:a16="http://schemas.microsoft.com/office/drawing/2014/main" id="{AC0086CF-9E84-4253-AE60-CD1F3CE2ECF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39" name="テキスト ボックス 638">
          <a:extLst>
            <a:ext uri="{FF2B5EF4-FFF2-40B4-BE49-F238E27FC236}">
              <a16:creationId xmlns:a16="http://schemas.microsoft.com/office/drawing/2014/main" id="{90432DFF-5973-49B6-A03D-6CEECBFBD876}"/>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0" name="【公民館】&#10;有形固定資産減価償却率グラフ枠">
          <a:extLst>
            <a:ext uri="{FF2B5EF4-FFF2-40B4-BE49-F238E27FC236}">
              <a16:creationId xmlns:a16="http://schemas.microsoft.com/office/drawing/2014/main" id="{469E1010-DDAF-4A58-9D7D-754626DA4E7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3811</xdr:rowOff>
    </xdr:from>
    <xdr:to>
      <xdr:col>85</xdr:col>
      <xdr:colOff>126364</xdr:colOff>
      <xdr:row>107</xdr:row>
      <xdr:rowOff>129539</xdr:rowOff>
    </xdr:to>
    <xdr:cxnSp macro="">
      <xdr:nvCxnSpPr>
        <xdr:cNvPr id="641" name="直線コネクタ 640">
          <a:extLst>
            <a:ext uri="{FF2B5EF4-FFF2-40B4-BE49-F238E27FC236}">
              <a16:creationId xmlns:a16="http://schemas.microsoft.com/office/drawing/2014/main" id="{C835EF79-5576-46C4-8F96-B96B6E037D54}"/>
            </a:ext>
          </a:extLst>
        </xdr:cNvPr>
        <xdr:cNvCxnSpPr/>
      </xdr:nvCxnSpPr>
      <xdr:spPr>
        <a:xfrm flipV="1">
          <a:off x="16318864" y="1714881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133366</xdr:rowOff>
    </xdr:from>
    <xdr:ext cx="405111" cy="259045"/>
    <xdr:sp macro="" textlink="">
      <xdr:nvSpPr>
        <xdr:cNvPr id="642" name="【公民館】&#10;有形固定資産減価償却率最小値テキスト">
          <a:extLst>
            <a:ext uri="{FF2B5EF4-FFF2-40B4-BE49-F238E27FC236}">
              <a16:creationId xmlns:a16="http://schemas.microsoft.com/office/drawing/2014/main" id="{5DE8F15B-C0CA-43BB-B802-650D75D9E929}"/>
            </a:ext>
          </a:extLst>
        </xdr:cNvPr>
        <xdr:cNvSpPr txBox="1"/>
      </xdr:nvSpPr>
      <xdr:spPr>
        <a:xfrm>
          <a:off x="16357600" y="1847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129539</xdr:rowOff>
    </xdr:from>
    <xdr:to>
      <xdr:col>86</xdr:col>
      <xdr:colOff>25400</xdr:colOff>
      <xdr:row>107</xdr:row>
      <xdr:rowOff>129539</xdr:rowOff>
    </xdr:to>
    <xdr:cxnSp macro="">
      <xdr:nvCxnSpPr>
        <xdr:cNvPr id="643" name="直線コネクタ 642">
          <a:extLst>
            <a:ext uri="{FF2B5EF4-FFF2-40B4-BE49-F238E27FC236}">
              <a16:creationId xmlns:a16="http://schemas.microsoft.com/office/drawing/2014/main" id="{DC0EEA7D-DD54-4D5E-9AF3-27199F162A47}"/>
            </a:ext>
          </a:extLst>
        </xdr:cNvPr>
        <xdr:cNvCxnSpPr/>
      </xdr:nvCxnSpPr>
      <xdr:spPr>
        <a:xfrm>
          <a:off x="16230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121938</xdr:rowOff>
    </xdr:from>
    <xdr:ext cx="405111" cy="259045"/>
    <xdr:sp macro="" textlink="">
      <xdr:nvSpPr>
        <xdr:cNvPr id="644" name="【公民館】&#10;有形固定資産減価償却率最大値テキスト">
          <a:extLst>
            <a:ext uri="{FF2B5EF4-FFF2-40B4-BE49-F238E27FC236}">
              <a16:creationId xmlns:a16="http://schemas.microsoft.com/office/drawing/2014/main" id="{955391ED-BF00-4AF8-94DB-C9A0E05D09E1}"/>
            </a:ext>
          </a:extLst>
        </xdr:cNvPr>
        <xdr:cNvSpPr txBox="1"/>
      </xdr:nvSpPr>
      <xdr:spPr>
        <a:xfrm>
          <a:off x="16357600" y="1692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3811</xdr:rowOff>
    </xdr:from>
    <xdr:to>
      <xdr:col>86</xdr:col>
      <xdr:colOff>25400</xdr:colOff>
      <xdr:row>100</xdr:row>
      <xdr:rowOff>3811</xdr:rowOff>
    </xdr:to>
    <xdr:cxnSp macro="">
      <xdr:nvCxnSpPr>
        <xdr:cNvPr id="645" name="直線コネクタ 644">
          <a:extLst>
            <a:ext uri="{FF2B5EF4-FFF2-40B4-BE49-F238E27FC236}">
              <a16:creationId xmlns:a16="http://schemas.microsoft.com/office/drawing/2014/main" id="{5F8E8DE9-C7A0-4FA4-8B1E-2909B625764F}"/>
            </a:ext>
          </a:extLst>
        </xdr:cNvPr>
        <xdr:cNvCxnSpPr/>
      </xdr:nvCxnSpPr>
      <xdr:spPr>
        <a:xfrm>
          <a:off x="16230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114316</xdr:rowOff>
    </xdr:from>
    <xdr:ext cx="405111" cy="259045"/>
    <xdr:sp macro="" textlink="">
      <xdr:nvSpPr>
        <xdr:cNvPr id="646" name="【公民館】&#10;有形固定資産減価償却率平均値テキスト">
          <a:extLst>
            <a:ext uri="{FF2B5EF4-FFF2-40B4-BE49-F238E27FC236}">
              <a16:creationId xmlns:a16="http://schemas.microsoft.com/office/drawing/2014/main" id="{B236C6E0-71B8-40C1-9849-9EB293E10EB2}"/>
            </a:ext>
          </a:extLst>
        </xdr:cNvPr>
        <xdr:cNvSpPr txBox="1"/>
      </xdr:nvSpPr>
      <xdr:spPr>
        <a:xfrm>
          <a:off x="16357600" y="17602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135889</xdr:rowOff>
    </xdr:from>
    <xdr:to>
      <xdr:col>85</xdr:col>
      <xdr:colOff>177800</xdr:colOff>
      <xdr:row>103</xdr:row>
      <xdr:rowOff>66039</xdr:rowOff>
    </xdr:to>
    <xdr:sp macro="" textlink="">
      <xdr:nvSpPr>
        <xdr:cNvPr id="647" name="フローチャート: 判断 646">
          <a:extLst>
            <a:ext uri="{FF2B5EF4-FFF2-40B4-BE49-F238E27FC236}">
              <a16:creationId xmlns:a16="http://schemas.microsoft.com/office/drawing/2014/main" id="{42D683C0-B734-4B73-A745-1ADFA11B52F0}"/>
            </a:ext>
          </a:extLst>
        </xdr:cNvPr>
        <xdr:cNvSpPr/>
      </xdr:nvSpPr>
      <xdr:spPr>
        <a:xfrm>
          <a:off x="16268700" y="1762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48" name="フローチャート: 判断 647">
          <a:extLst>
            <a:ext uri="{FF2B5EF4-FFF2-40B4-BE49-F238E27FC236}">
              <a16:creationId xmlns:a16="http://schemas.microsoft.com/office/drawing/2014/main" id="{F881C5DB-0E72-450E-9F33-8FE88B1F273B}"/>
            </a:ext>
          </a:extLst>
        </xdr:cNvPr>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166370</xdr:rowOff>
    </xdr:from>
    <xdr:to>
      <xdr:col>76</xdr:col>
      <xdr:colOff>165100</xdr:colOff>
      <xdr:row>103</xdr:row>
      <xdr:rowOff>96520</xdr:rowOff>
    </xdr:to>
    <xdr:sp macro="" textlink="">
      <xdr:nvSpPr>
        <xdr:cNvPr id="649" name="フローチャート: 判断 648">
          <a:extLst>
            <a:ext uri="{FF2B5EF4-FFF2-40B4-BE49-F238E27FC236}">
              <a16:creationId xmlns:a16="http://schemas.microsoft.com/office/drawing/2014/main" id="{0A1851F3-E629-4AC7-A889-7A258CB6ED68}"/>
            </a:ext>
          </a:extLst>
        </xdr:cNvPr>
        <xdr:cNvSpPr/>
      </xdr:nvSpPr>
      <xdr:spPr>
        <a:xfrm>
          <a:off x="14541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189BFEE7-F5F2-4EB7-ADF1-78409645A6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075FF719-6E8E-4E89-B396-D333FC9F7C2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D02D0A7B-75D6-4340-B91E-A6966B7AAFE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6EEA9BB3-B3C2-4714-B0D4-E9E5FE9771F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82A9BAE1-B164-4F77-953A-AA1113FCC55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124461</xdr:rowOff>
    </xdr:from>
    <xdr:to>
      <xdr:col>81</xdr:col>
      <xdr:colOff>101600</xdr:colOff>
      <xdr:row>104</xdr:row>
      <xdr:rowOff>54611</xdr:rowOff>
    </xdr:to>
    <xdr:sp macro="" textlink="">
      <xdr:nvSpPr>
        <xdr:cNvPr id="655" name="楕円 654">
          <a:extLst>
            <a:ext uri="{FF2B5EF4-FFF2-40B4-BE49-F238E27FC236}">
              <a16:creationId xmlns:a16="http://schemas.microsoft.com/office/drawing/2014/main" id="{24E26E45-2B5A-47F7-BB91-DBEDF6082257}"/>
            </a:ext>
          </a:extLst>
        </xdr:cNvPr>
        <xdr:cNvSpPr/>
      </xdr:nvSpPr>
      <xdr:spPr>
        <a:xfrm>
          <a:off x="154305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113030</xdr:rowOff>
    </xdr:from>
    <xdr:to>
      <xdr:col>76</xdr:col>
      <xdr:colOff>165100</xdr:colOff>
      <xdr:row>103</xdr:row>
      <xdr:rowOff>43180</xdr:rowOff>
    </xdr:to>
    <xdr:sp macro="" textlink="">
      <xdr:nvSpPr>
        <xdr:cNvPr id="656" name="楕円 655">
          <a:extLst>
            <a:ext uri="{FF2B5EF4-FFF2-40B4-BE49-F238E27FC236}">
              <a16:creationId xmlns:a16="http://schemas.microsoft.com/office/drawing/2014/main" id="{CC64AE38-85E4-452E-93B4-97B51BEE097A}"/>
            </a:ext>
          </a:extLst>
        </xdr:cNvPr>
        <xdr:cNvSpPr/>
      </xdr:nvSpPr>
      <xdr:spPr>
        <a:xfrm>
          <a:off x="14541500" y="1760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163830</xdr:rowOff>
    </xdr:from>
    <xdr:to>
      <xdr:col>81</xdr:col>
      <xdr:colOff>50800</xdr:colOff>
      <xdr:row>104</xdr:row>
      <xdr:rowOff>3811</xdr:rowOff>
    </xdr:to>
    <xdr:cxnSp macro="">
      <xdr:nvCxnSpPr>
        <xdr:cNvPr id="657" name="直線コネクタ 656">
          <a:extLst>
            <a:ext uri="{FF2B5EF4-FFF2-40B4-BE49-F238E27FC236}">
              <a16:creationId xmlns:a16="http://schemas.microsoft.com/office/drawing/2014/main" id="{29EB507E-83F7-47CE-B6C1-01480B8B5A23}"/>
            </a:ext>
          </a:extLst>
        </xdr:cNvPr>
        <xdr:cNvCxnSpPr/>
      </xdr:nvCxnSpPr>
      <xdr:spPr>
        <a:xfrm>
          <a:off x="14592300" y="17651730"/>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154957</xdr:rowOff>
    </xdr:from>
    <xdr:ext cx="405111" cy="259045"/>
    <xdr:sp macro="" textlink="">
      <xdr:nvSpPr>
        <xdr:cNvPr id="658" name="n_1aveValue【公民館】&#10;有形固定資産減価償却率">
          <a:extLst>
            <a:ext uri="{FF2B5EF4-FFF2-40B4-BE49-F238E27FC236}">
              <a16:creationId xmlns:a16="http://schemas.microsoft.com/office/drawing/2014/main" id="{107CFF83-2976-45BF-8F29-A95EB6F6E4C1}"/>
            </a:ext>
          </a:extLst>
        </xdr:cNvPr>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87647</xdr:rowOff>
    </xdr:from>
    <xdr:ext cx="405111" cy="259045"/>
    <xdr:sp macro="" textlink="">
      <xdr:nvSpPr>
        <xdr:cNvPr id="659" name="n_2aveValue【公民館】&#10;有形固定資産減価償却率">
          <a:extLst>
            <a:ext uri="{FF2B5EF4-FFF2-40B4-BE49-F238E27FC236}">
              <a16:creationId xmlns:a16="http://schemas.microsoft.com/office/drawing/2014/main" id="{9B465546-EC95-45C5-8FDB-CA416305323E}"/>
            </a:ext>
          </a:extLst>
        </xdr:cNvPr>
        <xdr:cNvSpPr txBox="1"/>
      </xdr:nvSpPr>
      <xdr:spPr>
        <a:xfrm>
          <a:off x="14389744"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45738</xdr:rowOff>
    </xdr:from>
    <xdr:ext cx="405111" cy="259045"/>
    <xdr:sp macro="" textlink="">
      <xdr:nvSpPr>
        <xdr:cNvPr id="660" name="n_1mainValue【公民館】&#10;有形固定資産減価償却率">
          <a:extLst>
            <a:ext uri="{FF2B5EF4-FFF2-40B4-BE49-F238E27FC236}">
              <a16:creationId xmlns:a16="http://schemas.microsoft.com/office/drawing/2014/main" id="{4E3F0A61-7A95-4600-83D7-D60EC38E183A}"/>
            </a:ext>
          </a:extLst>
        </xdr:cNvPr>
        <xdr:cNvSpPr txBox="1"/>
      </xdr:nvSpPr>
      <xdr:spPr>
        <a:xfrm>
          <a:off x="152660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59707</xdr:rowOff>
    </xdr:from>
    <xdr:ext cx="405111" cy="259045"/>
    <xdr:sp macro="" textlink="">
      <xdr:nvSpPr>
        <xdr:cNvPr id="661" name="n_2mainValue【公民館】&#10;有形固定資産減価償却率">
          <a:extLst>
            <a:ext uri="{FF2B5EF4-FFF2-40B4-BE49-F238E27FC236}">
              <a16:creationId xmlns:a16="http://schemas.microsoft.com/office/drawing/2014/main" id="{C85E7433-0899-4052-B00F-2E134B39D332}"/>
            </a:ext>
          </a:extLst>
        </xdr:cNvPr>
        <xdr:cNvSpPr txBox="1"/>
      </xdr:nvSpPr>
      <xdr:spPr>
        <a:xfrm>
          <a:off x="14389744" y="1737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2" name="正方形/長方形 661">
          <a:extLst>
            <a:ext uri="{FF2B5EF4-FFF2-40B4-BE49-F238E27FC236}">
              <a16:creationId xmlns:a16="http://schemas.microsoft.com/office/drawing/2014/main" id="{29ADD5FF-DB4E-4884-B538-D6C95E1B9D3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3" name="正方形/長方形 662">
          <a:extLst>
            <a:ext uri="{FF2B5EF4-FFF2-40B4-BE49-F238E27FC236}">
              <a16:creationId xmlns:a16="http://schemas.microsoft.com/office/drawing/2014/main" id="{F8E0B823-E4A2-4E19-8A32-9BC002F8C6F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4" name="正方形/長方形 663">
          <a:extLst>
            <a:ext uri="{FF2B5EF4-FFF2-40B4-BE49-F238E27FC236}">
              <a16:creationId xmlns:a16="http://schemas.microsoft.com/office/drawing/2014/main" id="{80D423F7-6A13-409F-B997-32E6841EC13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5" name="正方形/長方形 664">
          <a:extLst>
            <a:ext uri="{FF2B5EF4-FFF2-40B4-BE49-F238E27FC236}">
              <a16:creationId xmlns:a16="http://schemas.microsoft.com/office/drawing/2014/main" id="{8E640BF8-D8FE-4EB6-B76D-9BDBB9DFB73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6" name="正方形/長方形 665">
          <a:extLst>
            <a:ext uri="{FF2B5EF4-FFF2-40B4-BE49-F238E27FC236}">
              <a16:creationId xmlns:a16="http://schemas.microsoft.com/office/drawing/2014/main" id="{8C514210-54AF-4E8A-AC31-AA0735D8BDE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7" name="正方形/長方形 666">
          <a:extLst>
            <a:ext uri="{FF2B5EF4-FFF2-40B4-BE49-F238E27FC236}">
              <a16:creationId xmlns:a16="http://schemas.microsoft.com/office/drawing/2014/main" id="{FACFF003-FB1D-47CD-91DF-9BD42F3FF71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8" name="正方形/長方形 667">
          <a:extLst>
            <a:ext uri="{FF2B5EF4-FFF2-40B4-BE49-F238E27FC236}">
              <a16:creationId xmlns:a16="http://schemas.microsoft.com/office/drawing/2014/main" id="{FC72250E-F062-4540-B1B4-0B6840E1692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9" name="正方形/長方形 668">
          <a:extLst>
            <a:ext uri="{FF2B5EF4-FFF2-40B4-BE49-F238E27FC236}">
              <a16:creationId xmlns:a16="http://schemas.microsoft.com/office/drawing/2014/main" id="{A96A9527-455C-4331-8B71-A7FDEC58DEF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0" name="テキスト ボックス 669">
          <a:extLst>
            <a:ext uri="{FF2B5EF4-FFF2-40B4-BE49-F238E27FC236}">
              <a16:creationId xmlns:a16="http://schemas.microsoft.com/office/drawing/2014/main" id="{B6883C30-9193-4B5D-9E7B-F181FA3DEE6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1" name="直線コネクタ 670">
          <a:extLst>
            <a:ext uri="{FF2B5EF4-FFF2-40B4-BE49-F238E27FC236}">
              <a16:creationId xmlns:a16="http://schemas.microsoft.com/office/drawing/2014/main" id="{5F2C85EF-E02C-4383-BEDC-C2504C0CC52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2" name="直線コネクタ 671">
          <a:extLst>
            <a:ext uri="{FF2B5EF4-FFF2-40B4-BE49-F238E27FC236}">
              <a16:creationId xmlns:a16="http://schemas.microsoft.com/office/drawing/2014/main" id="{400F1650-C28A-4992-8D02-8C4DAF2FCA0A}"/>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3" name="テキスト ボックス 672">
          <a:extLst>
            <a:ext uri="{FF2B5EF4-FFF2-40B4-BE49-F238E27FC236}">
              <a16:creationId xmlns:a16="http://schemas.microsoft.com/office/drawing/2014/main" id="{759CF4FC-BB5B-4701-9848-DA73D8829F04}"/>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4" name="直線コネクタ 673">
          <a:extLst>
            <a:ext uri="{FF2B5EF4-FFF2-40B4-BE49-F238E27FC236}">
              <a16:creationId xmlns:a16="http://schemas.microsoft.com/office/drawing/2014/main" id="{1EF985D8-9B26-4D64-A565-F6F1FBC5C92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5" name="テキスト ボックス 674">
          <a:extLst>
            <a:ext uri="{FF2B5EF4-FFF2-40B4-BE49-F238E27FC236}">
              <a16:creationId xmlns:a16="http://schemas.microsoft.com/office/drawing/2014/main" id="{AAD8CA79-1DC4-4DA9-9E18-84D9BB70578F}"/>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6" name="直線コネクタ 675">
          <a:extLst>
            <a:ext uri="{FF2B5EF4-FFF2-40B4-BE49-F238E27FC236}">
              <a16:creationId xmlns:a16="http://schemas.microsoft.com/office/drawing/2014/main" id="{26066969-FEE7-458A-9DCF-9EAD61211519}"/>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7" name="テキスト ボックス 676">
          <a:extLst>
            <a:ext uri="{FF2B5EF4-FFF2-40B4-BE49-F238E27FC236}">
              <a16:creationId xmlns:a16="http://schemas.microsoft.com/office/drawing/2014/main" id="{B792A912-89A0-4A00-A811-34D729D7D7FF}"/>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8" name="直線コネクタ 677">
          <a:extLst>
            <a:ext uri="{FF2B5EF4-FFF2-40B4-BE49-F238E27FC236}">
              <a16:creationId xmlns:a16="http://schemas.microsoft.com/office/drawing/2014/main" id="{FF2548CB-3069-4DCA-8E68-B0D749618ADF}"/>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9" name="テキスト ボックス 678">
          <a:extLst>
            <a:ext uri="{FF2B5EF4-FFF2-40B4-BE49-F238E27FC236}">
              <a16:creationId xmlns:a16="http://schemas.microsoft.com/office/drawing/2014/main" id="{75EB9FB3-3C1A-4CB2-A054-F4DFFA25C852}"/>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0" name="直線コネクタ 679">
          <a:extLst>
            <a:ext uri="{FF2B5EF4-FFF2-40B4-BE49-F238E27FC236}">
              <a16:creationId xmlns:a16="http://schemas.microsoft.com/office/drawing/2014/main" id="{78D25022-D3F6-4889-944A-FBC3A9540D7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1" name="テキスト ボックス 680">
          <a:extLst>
            <a:ext uri="{FF2B5EF4-FFF2-40B4-BE49-F238E27FC236}">
              <a16:creationId xmlns:a16="http://schemas.microsoft.com/office/drawing/2014/main" id="{E8276605-3342-43A5-9055-EDB10C5A06A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2" name="【公民館】&#10;一人当たり面積グラフ枠">
          <a:extLst>
            <a:ext uri="{FF2B5EF4-FFF2-40B4-BE49-F238E27FC236}">
              <a16:creationId xmlns:a16="http://schemas.microsoft.com/office/drawing/2014/main" id="{8D8AF7B5-6359-40DD-9B12-96656F43016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140208</xdr:rowOff>
    </xdr:from>
    <xdr:to>
      <xdr:col>116</xdr:col>
      <xdr:colOff>62864</xdr:colOff>
      <xdr:row>108</xdr:row>
      <xdr:rowOff>67056</xdr:rowOff>
    </xdr:to>
    <xdr:cxnSp macro="">
      <xdr:nvCxnSpPr>
        <xdr:cNvPr id="683" name="直線コネクタ 682">
          <a:extLst>
            <a:ext uri="{FF2B5EF4-FFF2-40B4-BE49-F238E27FC236}">
              <a16:creationId xmlns:a16="http://schemas.microsoft.com/office/drawing/2014/main" id="{6BF13092-C12E-4A44-9FE6-AF2D2BDCD736}"/>
            </a:ext>
          </a:extLst>
        </xdr:cNvPr>
        <xdr:cNvCxnSpPr/>
      </xdr:nvCxnSpPr>
      <xdr:spPr>
        <a:xfrm flipV="1">
          <a:off x="22160864" y="17285208"/>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684" name="【公民館】&#10;一人当たり面積最小値テキスト">
          <a:extLst>
            <a:ext uri="{FF2B5EF4-FFF2-40B4-BE49-F238E27FC236}">
              <a16:creationId xmlns:a16="http://schemas.microsoft.com/office/drawing/2014/main" id="{FA0AF127-9217-4077-A0DF-AD612B132648}"/>
            </a:ext>
          </a:extLst>
        </xdr:cNvPr>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685" name="直線コネクタ 684">
          <a:extLst>
            <a:ext uri="{FF2B5EF4-FFF2-40B4-BE49-F238E27FC236}">
              <a16:creationId xmlns:a16="http://schemas.microsoft.com/office/drawing/2014/main" id="{24754BCC-A9D6-4345-9C8D-F56E7ACCD4A0}"/>
            </a:ext>
          </a:extLst>
        </xdr:cNvPr>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86885</xdr:rowOff>
    </xdr:from>
    <xdr:ext cx="469744" cy="259045"/>
    <xdr:sp macro="" textlink="">
      <xdr:nvSpPr>
        <xdr:cNvPr id="686" name="【公民館】&#10;一人当たり面積最大値テキスト">
          <a:extLst>
            <a:ext uri="{FF2B5EF4-FFF2-40B4-BE49-F238E27FC236}">
              <a16:creationId xmlns:a16="http://schemas.microsoft.com/office/drawing/2014/main" id="{680B66B9-4C40-4374-A411-F2BB909032A2}"/>
            </a:ext>
          </a:extLst>
        </xdr:cNvPr>
        <xdr:cNvSpPr txBox="1"/>
      </xdr:nvSpPr>
      <xdr:spPr>
        <a:xfrm>
          <a:off x="22199600" y="1706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140208</xdr:rowOff>
    </xdr:from>
    <xdr:to>
      <xdr:col>116</xdr:col>
      <xdr:colOff>152400</xdr:colOff>
      <xdr:row>100</xdr:row>
      <xdr:rowOff>140208</xdr:rowOff>
    </xdr:to>
    <xdr:cxnSp macro="">
      <xdr:nvCxnSpPr>
        <xdr:cNvPr id="687" name="直線コネクタ 686">
          <a:extLst>
            <a:ext uri="{FF2B5EF4-FFF2-40B4-BE49-F238E27FC236}">
              <a16:creationId xmlns:a16="http://schemas.microsoft.com/office/drawing/2014/main" id="{7C1EDA9F-DD63-4364-B4E0-493C2024197E}"/>
            </a:ext>
          </a:extLst>
        </xdr:cNvPr>
        <xdr:cNvCxnSpPr/>
      </xdr:nvCxnSpPr>
      <xdr:spPr>
        <a:xfrm>
          <a:off x="22072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161562</xdr:rowOff>
    </xdr:from>
    <xdr:ext cx="469744" cy="259045"/>
    <xdr:sp macro="" textlink="">
      <xdr:nvSpPr>
        <xdr:cNvPr id="688" name="【公民館】&#10;一人当たり面積平均値テキスト">
          <a:extLst>
            <a:ext uri="{FF2B5EF4-FFF2-40B4-BE49-F238E27FC236}">
              <a16:creationId xmlns:a16="http://schemas.microsoft.com/office/drawing/2014/main" id="{8E28B68D-DC63-41AA-90E7-4795BC8F91BF}"/>
            </a:ext>
          </a:extLst>
        </xdr:cNvPr>
        <xdr:cNvSpPr txBox="1"/>
      </xdr:nvSpPr>
      <xdr:spPr>
        <a:xfrm>
          <a:off x="22199600" y="1816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11685</xdr:rowOff>
    </xdr:from>
    <xdr:to>
      <xdr:col>116</xdr:col>
      <xdr:colOff>114300</xdr:colOff>
      <xdr:row>106</xdr:row>
      <xdr:rowOff>113285</xdr:rowOff>
    </xdr:to>
    <xdr:sp macro="" textlink="">
      <xdr:nvSpPr>
        <xdr:cNvPr id="689" name="フローチャート: 判断 688">
          <a:extLst>
            <a:ext uri="{FF2B5EF4-FFF2-40B4-BE49-F238E27FC236}">
              <a16:creationId xmlns:a16="http://schemas.microsoft.com/office/drawing/2014/main" id="{FB4F68F3-18E5-4BAF-B5C5-9C7C1487DD5C}"/>
            </a:ext>
          </a:extLst>
        </xdr:cNvPr>
        <xdr:cNvSpPr/>
      </xdr:nvSpPr>
      <xdr:spPr>
        <a:xfrm>
          <a:off x="22110700" y="1818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128270</xdr:rowOff>
    </xdr:from>
    <xdr:to>
      <xdr:col>112</xdr:col>
      <xdr:colOff>38100</xdr:colOff>
      <xdr:row>106</xdr:row>
      <xdr:rowOff>58420</xdr:rowOff>
    </xdr:to>
    <xdr:sp macro="" textlink="">
      <xdr:nvSpPr>
        <xdr:cNvPr id="690" name="フローチャート: 判断 689">
          <a:extLst>
            <a:ext uri="{FF2B5EF4-FFF2-40B4-BE49-F238E27FC236}">
              <a16:creationId xmlns:a16="http://schemas.microsoft.com/office/drawing/2014/main" id="{E2B0F06D-9BA4-4B07-B6B6-ACF83998C255}"/>
            </a:ext>
          </a:extLst>
        </xdr:cNvPr>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87122</xdr:rowOff>
    </xdr:from>
    <xdr:to>
      <xdr:col>107</xdr:col>
      <xdr:colOff>101600</xdr:colOff>
      <xdr:row>106</xdr:row>
      <xdr:rowOff>17272</xdr:rowOff>
    </xdr:to>
    <xdr:sp macro="" textlink="">
      <xdr:nvSpPr>
        <xdr:cNvPr id="691" name="フローチャート: 判断 690">
          <a:extLst>
            <a:ext uri="{FF2B5EF4-FFF2-40B4-BE49-F238E27FC236}">
              <a16:creationId xmlns:a16="http://schemas.microsoft.com/office/drawing/2014/main" id="{7059486D-5BAB-4548-A6C6-6CC2200A855D}"/>
            </a:ext>
          </a:extLst>
        </xdr:cNvPr>
        <xdr:cNvSpPr/>
      </xdr:nvSpPr>
      <xdr:spPr>
        <a:xfrm>
          <a:off x="20383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0D673319-A204-490F-980B-C4B7F440CC5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678A1653-BE34-4397-B669-4581B70DF7D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56E28DFA-FEE0-4741-848E-D81F7E545E0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6A54869F-0923-4FC0-9CBD-B9F9BC69785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E203223D-49CD-4AD5-8021-E8C0107F081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23113</xdr:rowOff>
    </xdr:from>
    <xdr:to>
      <xdr:col>112</xdr:col>
      <xdr:colOff>38100</xdr:colOff>
      <xdr:row>103</xdr:row>
      <xdr:rowOff>124713</xdr:rowOff>
    </xdr:to>
    <xdr:sp macro="" textlink="">
      <xdr:nvSpPr>
        <xdr:cNvPr id="697" name="楕円 696">
          <a:extLst>
            <a:ext uri="{FF2B5EF4-FFF2-40B4-BE49-F238E27FC236}">
              <a16:creationId xmlns:a16="http://schemas.microsoft.com/office/drawing/2014/main" id="{2368A7D9-5866-4B5C-9C7F-BA1C5E0477F5}"/>
            </a:ext>
          </a:extLst>
        </xdr:cNvPr>
        <xdr:cNvSpPr/>
      </xdr:nvSpPr>
      <xdr:spPr>
        <a:xfrm>
          <a:off x="21272500" y="1768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59689</xdr:rowOff>
    </xdr:from>
    <xdr:to>
      <xdr:col>107</xdr:col>
      <xdr:colOff>101600</xdr:colOff>
      <xdr:row>103</xdr:row>
      <xdr:rowOff>161289</xdr:rowOff>
    </xdr:to>
    <xdr:sp macro="" textlink="">
      <xdr:nvSpPr>
        <xdr:cNvPr id="698" name="楕円 697">
          <a:extLst>
            <a:ext uri="{FF2B5EF4-FFF2-40B4-BE49-F238E27FC236}">
              <a16:creationId xmlns:a16="http://schemas.microsoft.com/office/drawing/2014/main" id="{CCBB714C-E8E6-47B6-B17E-A542C246DEFC}"/>
            </a:ext>
          </a:extLst>
        </xdr:cNvPr>
        <xdr:cNvSpPr/>
      </xdr:nvSpPr>
      <xdr:spPr>
        <a:xfrm>
          <a:off x="20383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73913</xdr:rowOff>
    </xdr:from>
    <xdr:to>
      <xdr:col>111</xdr:col>
      <xdr:colOff>177800</xdr:colOff>
      <xdr:row>103</xdr:row>
      <xdr:rowOff>110489</xdr:rowOff>
    </xdr:to>
    <xdr:cxnSp macro="">
      <xdr:nvCxnSpPr>
        <xdr:cNvPr id="699" name="直線コネクタ 698">
          <a:extLst>
            <a:ext uri="{FF2B5EF4-FFF2-40B4-BE49-F238E27FC236}">
              <a16:creationId xmlns:a16="http://schemas.microsoft.com/office/drawing/2014/main" id="{CE30D527-7F8E-46DD-A5F6-C77C08459D94}"/>
            </a:ext>
          </a:extLst>
        </xdr:cNvPr>
        <xdr:cNvCxnSpPr/>
      </xdr:nvCxnSpPr>
      <xdr:spPr>
        <a:xfrm flipV="1">
          <a:off x="20434300" y="177332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49547</xdr:rowOff>
    </xdr:from>
    <xdr:ext cx="469744" cy="259045"/>
    <xdr:sp macro="" textlink="">
      <xdr:nvSpPr>
        <xdr:cNvPr id="700" name="n_1aveValue【公民館】&#10;一人当たり面積">
          <a:extLst>
            <a:ext uri="{FF2B5EF4-FFF2-40B4-BE49-F238E27FC236}">
              <a16:creationId xmlns:a16="http://schemas.microsoft.com/office/drawing/2014/main" id="{59461A13-A6D5-405E-8CC1-6F03F89B2873}"/>
            </a:ext>
          </a:extLst>
        </xdr:cNvPr>
        <xdr:cNvSpPr txBox="1"/>
      </xdr:nvSpPr>
      <xdr:spPr>
        <a:xfrm>
          <a:off x="210757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8399</xdr:rowOff>
    </xdr:from>
    <xdr:ext cx="469744" cy="259045"/>
    <xdr:sp macro="" textlink="">
      <xdr:nvSpPr>
        <xdr:cNvPr id="701" name="n_2aveValue【公民館】&#10;一人当たり面積">
          <a:extLst>
            <a:ext uri="{FF2B5EF4-FFF2-40B4-BE49-F238E27FC236}">
              <a16:creationId xmlns:a16="http://schemas.microsoft.com/office/drawing/2014/main" id="{5653E8D9-543F-465F-9833-36D757E2EA88}"/>
            </a:ext>
          </a:extLst>
        </xdr:cNvPr>
        <xdr:cNvSpPr txBox="1"/>
      </xdr:nvSpPr>
      <xdr:spPr>
        <a:xfrm>
          <a:off x="20199427" y="1818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141240</xdr:rowOff>
    </xdr:from>
    <xdr:ext cx="469744" cy="259045"/>
    <xdr:sp macro="" textlink="">
      <xdr:nvSpPr>
        <xdr:cNvPr id="702" name="n_1mainValue【公民館】&#10;一人当たり面積">
          <a:extLst>
            <a:ext uri="{FF2B5EF4-FFF2-40B4-BE49-F238E27FC236}">
              <a16:creationId xmlns:a16="http://schemas.microsoft.com/office/drawing/2014/main" id="{42891040-7214-43FB-B49C-C449EF6C6BD3}"/>
            </a:ext>
          </a:extLst>
        </xdr:cNvPr>
        <xdr:cNvSpPr txBox="1"/>
      </xdr:nvSpPr>
      <xdr:spPr>
        <a:xfrm>
          <a:off x="21075727" y="1745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6366</xdr:rowOff>
    </xdr:from>
    <xdr:ext cx="469744" cy="259045"/>
    <xdr:sp macro="" textlink="">
      <xdr:nvSpPr>
        <xdr:cNvPr id="703" name="n_2mainValue【公民館】&#10;一人当たり面積">
          <a:extLst>
            <a:ext uri="{FF2B5EF4-FFF2-40B4-BE49-F238E27FC236}">
              <a16:creationId xmlns:a16="http://schemas.microsoft.com/office/drawing/2014/main" id="{3B6914F8-B0B6-46C4-B2B3-B0C6CA4B9F91}"/>
            </a:ext>
          </a:extLst>
        </xdr:cNvPr>
        <xdr:cNvSpPr txBox="1"/>
      </xdr:nvSpPr>
      <xdr:spPr>
        <a:xfrm>
          <a:off x="20199427" y="1749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4" name="正方形/長方形 703">
          <a:extLst>
            <a:ext uri="{FF2B5EF4-FFF2-40B4-BE49-F238E27FC236}">
              <a16:creationId xmlns:a16="http://schemas.microsoft.com/office/drawing/2014/main" id="{95124717-8C24-4141-A199-33347A69E91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5" name="正方形/長方形 704">
          <a:extLst>
            <a:ext uri="{FF2B5EF4-FFF2-40B4-BE49-F238E27FC236}">
              <a16:creationId xmlns:a16="http://schemas.microsoft.com/office/drawing/2014/main" id="{EFB87895-834B-44D2-A7E1-48542741F5D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6" name="テキスト ボックス 705">
          <a:extLst>
            <a:ext uri="{FF2B5EF4-FFF2-40B4-BE49-F238E27FC236}">
              <a16:creationId xmlns:a16="http://schemas.microsoft.com/office/drawing/2014/main" id="{9A39A659-027F-4C4B-9429-8B624EC8AD5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ものは、公営住宅、港湾・漁港である。一人当たり面積については、合併による影響もありほとんどの項目において類似団体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年代までに多くの施設が建設されており、法定耐用年数を経過している施設もあるため高い数値となっているが、平成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月に長浜市市営住宅マスタープランを策定し、必要最低限の建替えや効果的な長寿命化を図ることとしている。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認定こども園・幼稚園・保育所については、子育て環境の整備のため、幼稚園を認定こども園へ転換、幼稚園の建替えなどを実施しており、類似団体を下回っている。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なお、公民館については市民主体のまちづくりの拠点となるまちづくりセンターへ転換したため、平成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年度末をもって廃止している。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E96C038-C63F-4CB9-A0D6-73A3E8088CB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88EF736-BA4B-4160-B2F5-EAA43E054C0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A8E1316-2FBB-49ED-926A-A96196E58CA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70495A5-FAD2-4114-B736-7F430FD0DEB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滋賀県長浜市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1516A06-C0B5-4162-AA77-7E0A6F583B8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88EC4DA-44B2-4217-BBCA-58B74A0C266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74679A6-BFBF-43D3-8BF8-51E59663C78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37601E0-D5E6-467A-A51E-99B98F18EB1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B5B9F75-D282-4227-A67C-C04341A5AC3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1328B27-5636-41FF-8239-FBA015BC27C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119,227
116,099
681.02
56,649,647
54,262,104
1,134,146
34,061,344
44,916,817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2AC6EBB-9049-4215-8C4A-A8644C51A11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D83A973-479C-4C2D-9E61-9A19A509BB0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A9DCCD9-3BD4-4E20-BE1A-2C078B6EF57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A5F4685-6880-4CCB-9C10-B888B1DC2E9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22CC06B-FBCA-4C23-B39C-9220819E74D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65187EF-63CD-415B-B0EA-0E177236E8A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4840C83-8297-4A82-B3D2-10871F55ED4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B882EDA-8A94-4F4D-B796-F5C0947C996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B6D919E-77A3-4319-A6CF-F3B1D3AE240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C098AA3-4EB7-457A-AC2A-6282353D793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95B51B5-59BA-4AB0-BC5D-4F943FA923D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B487612-4EEA-417D-87B3-3C510DC4E75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2DE9C6C-F484-4A4B-A9D4-FB573D3B7BD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4C9F76F-5208-456A-AA46-361FB31B125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462E5BE-8852-4533-AF77-413FECB1C78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8842C95-5EB1-4C50-A733-390871D6A80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E64A9DD-7FAD-4994-A4A0-FE26BD55F6F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1791DDE-9AA6-453A-B1A5-71073E733D6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C7278656-4E94-46CA-B92F-1FE8F4C94D94}"/>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F212136-EC2B-49CC-A0B9-4DE242B257A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3AA846F8-93E5-4B77-96B2-68A2CC40BB7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6C1CC84C-034A-49F8-B4DD-D37B832C8CA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1B533267-74CB-451C-94E6-E0F245CC56D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65B94505-F678-42A3-814F-01415C49274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8A880903-2D77-494B-AF99-DF59091E94A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8D454A0F-89B1-4288-AA1E-EB1871938B1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56AA1823-08DD-460C-94C3-C8C55181A08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189B15A-82D0-4099-8109-B337C397AB2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4F9EE070-FDCA-48BC-82D1-ECCA2F96A9A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F24D14BB-F968-4817-A77B-CBAADE8BD37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D344B020-115C-46B5-93E2-43D1872A6E7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225A9C96-D094-4C81-A4B5-64E9C0510D33}"/>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85F6D35A-B069-48E1-B36A-0CD940966F3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E889BC5D-B2CA-4941-B200-A64313FC873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C1E41ECB-A7AB-4DBE-BEAF-DBFEB3A9003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199266FE-F752-4670-BAC3-B02D732912C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5AA8F79A-D6A7-4DB9-8826-A7555D5E4FD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247C4937-C371-4E7B-88DC-609FFFF2478F}"/>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E00652EB-C3F6-4093-94CC-7B5E04CCDB1A}"/>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a:extLst>
            <a:ext uri="{FF2B5EF4-FFF2-40B4-BE49-F238E27FC236}">
              <a16:creationId xmlns:a16="http://schemas.microsoft.com/office/drawing/2014/main" id="{0519B988-DF96-4D7F-B999-4D8134F91F3E}"/>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D4850BDD-75AA-49D5-A2C3-672F3664470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823EFDAB-7813-4DE7-9720-7F5ACE3A246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B1DCD394-44E4-41B6-8592-59B2F0E5681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137160</xdr:rowOff>
    </xdr:from>
    <xdr:to>
      <xdr:col>24</xdr:col>
      <xdr:colOff>62865</xdr:colOff>
      <xdr:row>41</xdr:row>
      <xdr:rowOff>127635</xdr:rowOff>
    </xdr:to>
    <xdr:cxnSp macro="">
      <xdr:nvCxnSpPr>
        <xdr:cNvPr id="55" name="直線コネクタ 54">
          <a:extLst>
            <a:ext uri="{FF2B5EF4-FFF2-40B4-BE49-F238E27FC236}">
              <a16:creationId xmlns:a16="http://schemas.microsoft.com/office/drawing/2014/main" id="{BA785308-2B5C-4223-A76E-6159A7FDB056}"/>
            </a:ext>
          </a:extLst>
        </xdr:cNvPr>
        <xdr:cNvCxnSpPr/>
      </xdr:nvCxnSpPr>
      <xdr:spPr>
        <a:xfrm flipV="1">
          <a:off x="4634865" y="562356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131462</xdr:rowOff>
    </xdr:from>
    <xdr:ext cx="340478" cy="259045"/>
    <xdr:sp macro="" textlink="">
      <xdr:nvSpPr>
        <xdr:cNvPr id="56" name="【図書館】&#10;有形固定資産減価償却率最小値テキスト">
          <a:extLst>
            <a:ext uri="{FF2B5EF4-FFF2-40B4-BE49-F238E27FC236}">
              <a16:creationId xmlns:a16="http://schemas.microsoft.com/office/drawing/2014/main" id="{53821084-DFC8-44DF-B8FC-31099730172A}"/>
            </a:ext>
          </a:extLst>
        </xdr:cNvPr>
        <xdr:cNvSpPr txBox="1"/>
      </xdr:nvSpPr>
      <xdr:spPr>
        <a:xfrm>
          <a:off x="4673600" y="716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127635</xdr:rowOff>
    </xdr:from>
    <xdr:to>
      <xdr:col>24</xdr:col>
      <xdr:colOff>152400</xdr:colOff>
      <xdr:row>41</xdr:row>
      <xdr:rowOff>127635</xdr:rowOff>
    </xdr:to>
    <xdr:cxnSp macro="">
      <xdr:nvCxnSpPr>
        <xdr:cNvPr id="57" name="直線コネクタ 56">
          <a:extLst>
            <a:ext uri="{FF2B5EF4-FFF2-40B4-BE49-F238E27FC236}">
              <a16:creationId xmlns:a16="http://schemas.microsoft.com/office/drawing/2014/main" id="{FDF9E378-E202-4EF0-BE17-C3A8BB434FA7}"/>
            </a:ext>
          </a:extLst>
        </xdr:cNvPr>
        <xdr:cNvCxnSpPr/>
      </xdr:nvCxnSpPr>
      <xdr:spPr>
        <a:xfrm>
          <a:off x="4546600" y="715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83837</xdr:rowOff>
    </xdr:from>
    <xdr:ext cx="405111" cy="259045"/>
    <xdr:sp macro="" textlink="">
      <xdr:nvSpPr>
        <xdr:cNvPr id="58" name="【図書館】&#10;有形固定資産減価償却率最大値テキスト">
          <a:extLst>
            <a:ext uri="{FF2B5EF4-FFF2-40B4-BE49-F238E27FC236}">
              <a16:creationId xmlns:a16="http://schemas.microsoft.com/office/drawing/2014/main" id="{D7F90FC2-CD10-4184-9732-12658DA82AAA}"/>
            </a:ext>
          </a:extLst>
        </xdr:cNvPr>
        <xdr:cNvSpPr txBox="1"/>
      </xdr:nvSpPr>
      <xdr:spPr>
        <a:xfrm>
          <a:off x="46736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137160</xdr:rowOff>
    </xdr:from>
    <xdr:to>
      <xdr:col>24</xdr:col>
      <xdr:colOff>152400</xdr:colOff>
      <xdr:row>32</xdr:row>
      <xdr:rowOff>137160</xdr:rowOff>
    </xdr:to>
    <xdr:cxnSp macro="">
      <xdr:nvCxnSpPr>
        <xdr:cNvPr id="59" name="直線コネクタ 58">
          <a:extLst>
            <a:ext uri="{FF2B5EF4-FFF2-40B4-BE49-F238E27FC236}">
              <a16:creationId xmlns:a16="http://schemas.microsoft.com/office/drawing/2014/main" id="{34AD7422-FC5E-4722-8A88-EB7DB1DB3AEC}"/>
            </a:ext>
          </a:extLst>
        </xdr:cNvPr>
        <xdr:cNvCxnSpPr/>
      </xdr:nvCxnSpPr>
      <xdr:spPr>
        <a:xfrm>
          <a:off x="4546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62882</xdr:rowOff>
    </xdr:from>
    <xdr:ext cx="405111" cy="259045"/>
    <xdr:sp macro="" textlink="">
      <xdr:nvSpPr>
        <xdr:cNvPr id="60" name="【図書館】&#10;有形固定資産減価償却率平均値テキスト">
          <a:extLst>
            <a:ext uri="{FF2B5EF4-FFF2-40B4-BE49-F238E27FC236}">
              <a16:creationId xmlns:a16="http://schemas.microsoft.com/office/drawing/2014/main" id="{010FE8BC-5187-4B4B-984C-BEE62B43BE31}"/>
            </a:ext>
          </a:extLst>
        </xdr:cNvPr>
        <xdr:cNvSpPr txBox="1"/>
      </xdr:nvSpPr>
      <xdr:spPr>
        <a:xfrm>
          <a:off x="4673600" y="6235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84455</xdr:rowOff>
    </xdr:from>
    <xdr:to>
      <xdr:col>24</xdr:col>
      <xdr:colOff>114300</xdr:colOff>
      <xdr:row>37</xdr:row>
      <xdr:rowOff>14605</xdr:rowOff>
    </xdr:to>
    <xdr:sp macro="" textlink="">
      <xdr:nvSpPr>
        <xdr:cNvPr id="61" name="フローチャート: 判断 60">
          <a:extLst>
            <a:ext uri="{FF2B5EF4-FFF2-40B4-BE49-F238E27FC236}">
              <a16:creationId xmlns:a16="http://schemas.microsoft.com/office/drawing/2014/main" id="{4EEA6A96-31DD-4519-8D61-39B005E85FBA}"/>
            </a:ext>
          </a:extLst>
        </xdr:cNvPr>
        <xdr:cNvSpPr/>
      </xdr:nvSpPr>
      <xdr:spPr>
        <a:xfrm>
          <a:off x="458470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59690</xdr:rowOff>
    </xdr:from>
    <xdr:to>
      <xdr:col>20</xdr:col>
      <xdr:colOff>38100</xdr:colOff>
      <xdr:row>36</xdr:row>
      <xdr:rowOff>161290</xdr:rowOff>
    </xdr:to>
    <xdr:sp macro="" textlink="">
      <xdr:nvSpPr>
        <xdr:cNvPr id="62" name="フローチャート: 判断 61">
          <a:extLst>
            <a:ext uri="{FF2B5EF4-FFF2-40B4-BE49-F238E27FC236}">
              <a16:creationId xmlns:a16="http://schemas.microsoft.com/office/drawing/2014/main" id="{B03B1038-4A7E-47DB-AAFE-B7E18A75CBB5}"/>
            </a:ext>
          </a:extLst>
        </xdr:cNvPr>
        <xdr:cNvSpPr/>
      </xdr:nvSpPr>
      <xdr:spPr>
        <a:xfrm>
          <a:off x="3746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82550</xdr:rowOff>
    </xdr:from>
    <xdr:to>
      <xdr:col>15</xdr:col>
      <xdr:colOff>101600</xdr:colOff>
      <xdr:row>37</xdr:row>
      <xdr:rowOff>12700</xdr:rowOff>
    </xdr:to>
    <xdr:sp macro="" textlink="">
      <xdr:nvSpPr>
        <xdr:cNvPr id="63" name="フローチャート: 判断 62">
          <a:extLst>
            <a:ext uri="{FF2B5EF4-FFF2-40B4-BE49-F238E27FC236}">
              <a16:creationId xmlns:a16="http://schemas.microsoft.com/office/drawing/2014/main" id="{49DC468C-9FA2-4876-B612-96C93709DDE2}"/>
            </a:ext>
          </a:extLst>
        </xdr:cNvPr>
        <xdr:cNvSpPr/>
      </xdr:nvSpPr>
      <xdr:spPr>
        <a:xfrm>
          <a:off x="2857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F2E57529-2259-4083-AA47-10D8EB3DA76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E52688E8-BF54-4184-83FA-54329162FC1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90C09EA8-1EBA-40D5-B527-5F4653A657B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0B92EE8-1144-425E-8484-28280741107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AF52E0A-4831-4653-ACA6-B1F98C3FE03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118745</xdr:rowOff>
    </xdr:from>
    <xdr:to>
      <xdr:col>24</xdr:col>
      <xdr:colOff>114300</xdr:colOff>
      <xdr:row>36</xdr:row>
      <xdr:rowOff>48895</xdr:rowOff>
    </xdr:to>
    <xdr:sp macro="" textlink="">
      <xdr:nvSpPr>
        <xdr:cNvPr id="69" name="楕円 68">
          <a:extLst>
            <a:ext uri="{FF2B5EF4-FFF2-40B4-BE49-F238E27FC236}">
              <a16:creationId xmlns:a16="http://schemas.microsoft.com/office/drawing/2014/main" id="{132C06F5-1640-49C9-9FBA-C652F094A30C}"/>
            </a:ext>
          </a:extLst>
        </xdr:cNvPr>
        <xdr:cNvSpPr/>
      </xdr:nvSpPr>
      <xdr:spPr>
        <a:xfrm>
          <a:off x="45847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141622</xdr:rowOff>
    </xdr:from>
    <xdr:ext cx="405111" cy="259045"/>
    <xdr:sp macro="" textlink="">
      <xdr:nvSpPr>
        <xdr:cNvPr id="70" name="【図書館】&#10;有形固定資産減価償却率該当値テキスト">
          <a:extLst>
            <a:ext uri="{FF2B5EF4-FFF2-40B4-BE49-F238E27FC236}">
              <a16:creationId xmlns:a16="http://schemas.microsoft.com/office/drawing/2014/main" id="{6F66D2AA-A5B2-492F-91DE-7FFD00FEB868}"/>
            </a:ext>
          </a:extLst>
        </xdr:cNvPr>
        <xdr:cNvSpPr txBox="1"/>
      </xdr:nvSpPr>
      <xdr:spPr>
        <a:xfrm>
          <a:off x="4673600"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156845</xdr:rowOff>
    </xdr:from>
    <xdr:to>
      <xdr:col>20</xdr:col>
      <xdr:colOff>38100</xdr:colOff>
      <xdr:row>36</xdr:row>
      <xdr:rowOff>86995</xdr:rowOff>
    </xdr:to>
    <xdr:sp macro="" textlink="">
      <xdr:nvSpPr>
        <xdr:cNvPr id="71" name="楕円 70">
          <a:extLst>
            <a:ext uri="{FF2B5EF4-FFF2-40B4-BE49-F238E27FC236}">
              <a16:creationId xmlns:a16="http://schemas.microsoft.com/office/drawing/2014/main" id="{5918B6CB-D2A8-4FFA-B5CE-8ECF734C03A2}"/>
            </a:ext>
          </a:extLst>
        </xdr:cNvPr>
        <xdr:cNvSpPr/>
      </xdr:nvSpPr>
      <xdr:spPr>
        <a:xfrm>
          <a:off x="3746500" y="61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169545</xdr:rowOff>
    </xdr:from>
    <xdr:to>
      <xdr:col>24</xdr:col>
      <xdr:colOff>63500</xdr:colOff>
      <xdr:row>36</xdr:row>
      <xdr:rowOff>36195</xdr:rowOff>
    </xdr:to>
    <xdr:cxnSp macro="">
      <xdr:nvCxnSpPr>
        <xdr:cNvPr id="72" name="直線コネクタ 71">
          <a:extLst>
            <a:ext uri="{FF2B5EF4-FFF2-40B4-BE49-F238E27FC236}">
              <a16:creationId xmlns:a16="http://schemas.microsoft.com/office/drawing/2014/main" id="{AD6D5A76-0F90-4D0A-AE91-E23F4BFBA01B}"/>
            </a:ext>
          </a:extLst>
        </xdr:cNvPr>
        <xdr:cNvCxnSpPr/>
      </xdr:nvCxnSpPr>
      <xdr:spPr>
        <a:xfrm flipV="1">
          <a:off x="3797300" y="61702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31115</xdr:rowOff>
    </xdr:from>
    <xdr:to>
      <xdr:col>15</xdr:col>
      <xdr:colOff>101600</xdr:colOff>
      <xdr:row>36</xdr:row>
      <xdr:rowOff>132715</xdr:rowOff>
    </xdr:to>
    <xdr:sp macro="" textlink="">
      <xdr:nvSpPr>
        <xdr:cNvPr id="73" name="楕円 72">
          <a:extLst>
            <a:ext uri="{FF2B5EF4-FFF2-40B4-BE49-F238E27FC236}">
              <a16:creationId xmlns:a16="http://schemas.microsoft.com/office/drawing/2014/main" id="{B74A1487-D929-4F85-8741-7DA7E8858E52}"/>
            </a:ext>
          </a:extLst>
        </xdr:cNvPr>
        <xdr:cNvSpPr/>
      </xdr:nvSpPr>
      <xdr:spPr>
        <a:xfrm>
          <a:off x="28575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36195</xdr:rowOff>
    </xdr:from>
    <xdr:to>
      <xdr:col>19</xdr:col>
      <xdr:colOff>177800</xdr:colOff>
      <xdr:row>36</xdr:row>
      <xdr:rowOff>81915</xdr:rowOff>
    </xdr:to>
    <xdr:cxnSp macro="">
      <xdr:nvCxnSpPr>
        <xdr:cNvPr id="74" name="直線コネクタ 73">
          <a:extLst>
            <a:ext uri="{FF2B5EF4-FFF2-40B4-BE49-F238E27FC236}">
              <a16:creationId xmlns:a16="http://schemas.microsoft.com/office/drawing/2014/main" id="{6BCDBEA7-6C8E-497A-8BEF-8660C5FF3726}"/>
            </a:ext>
          </a:extLst>
        </xdr:cNvPr>
        <xdr:cNvCxnSpPr/>
      </xdr:nvCxnSpPr>
      <xdr:spPr>
        <a:xfrm flipV="1">
          <a:off x="2908300" y="620839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152417</xdr:rowOff>
    </xdr:from>
    <xdr:ext cx="405111" cy="259045"/>
    <xdr:sp macro="" textlink="">
      <xdr:nvSpPr>
        <xdr:cNvPr id="75" name="n_1aveValue【図書館】&#10;有形固定資産減価償却率">
          <a:extLst>
            <a:ext uri="{FF2B5EF4-FFF2-40B4-BE49-F238E27FC236}">
              <a16:creationId xmlns:a16="http://schemas.microsoft.com/office/drawing/2014/main" id="{67A2BD13-FB79-4559-8A3F-121C0428D740}"/>
            </a:ext>
          </a:extLst>
        </xdr:cNvPr>
        <xdr:cNvSpPr txBox="1"/>
      </xdr:nvSpPr>
      <xdr:spPr>
        <a:xfrm>
          <a:off x="3582044"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3827</xdr:rowOff>
    </xdr:from>
    <xdr:ext cx="405111" cy="259045"/>
    <xdr:sp macro="" textlink="">
      <xdr:nvSpPr>
        <xdr:cNvPr id="76" name="n_2aveValue【図書館】&#10;有形固定資産減価償却率">
          <a:extLst>
            <a:ext uri="{FF2B5EF4-FFF2-40B4-BE49-F238E27FC236}">
              <a16:creationId xmlns:a16="http://schemas.microsoft.com/office/drawing/2014/main" id="{3FEE15ED-16DC-4C28-9935-0CD8EDD8571B}"/>
            </a:ext>
          </a:extLst>
        </xdr:cNvPr>
        <xdr:cNvSpPr txBox="1"/>
      </xdr:nvSpPr>
      <xdr:spPr>
        <a:xfrm>
          <a:off x="27057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103522</xdr:rowOff>
    </xdr:from>
    <xdr:ext cx="405111" cy="259045"/>
    <xdr:sp macro="" textlink="">
      <xdr:nvSpPr>
        <xdr:cNvPr id="77" name="n_1mainValue【図書館】&#10;有形固定資産減価償却率">
          <a:extLst>
            <a:ext uri="{FF2B5EF4-FFF2-40B4-BE49-F238E27FC236}">
              <a16:creationId xmlns:a16="http://schemas.microsoft.com/office/drawing/2014/main" id="{5DDC1E9C-2A2F-42DC-9889-9550F2AC25A4}"/>
            </a:ext>
          </a:extLst>
        </xdr:cNvPr>
        <xdr:cNvSpPr txBox="1"/>
      </xdr:nvSpPr>
      <xdr:spPr>
        <a:xfrm>
          <a:off x="35820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149242</xdr:rowOff>
    </xdr:from>
    <xdr:ext cx="405111" cy="259045"/>
    <xdr:sp macro="" textlink="">
      <xdr:nvSpPr>
        <xdr:cNvPr id="78" name="n_2mainValue【図書館】&#10;有形固定資産減価償却率">
          <a:extLst>
            <a:ext uri="{FF2B5EF4-FFF2-40B4-BE49-F238E27FC236}">
              <a16:creationId xmlns:a16="http://schemas.microsoft.com/office/drawing/2014/main" id="{434119D8-2C42-48CC-8D11-347BFFDF3619}"/>
            </a:ext>
          </a:extLst>
        </xdr:cNvPr>
        <xdr:cNvSpPr txBox="1"/>
      </xdr:nvSpPr>
      <xdr:spPr>
        <a:xfrm>
          <a:off x="2705744"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a:extLst>
            <a:ext uri="{FF2B5EF4-FFF2-40B4-BE49-F238E27FC236}">
              <a16:creationId xmlns:a16="http://schemas.microsoft.com/office/drawing/2014/main" id="{67A4ECDF-6C39-4051-8754-91349CB2B41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a:extLst>
            <a:ext uri="{FF2B5EF4-FFF2-40B4-BE49-F238E27FC236}">
              <a16:creationId xmlns:a16="http://schemas.microsoft.com/office/drawing/2014/main" id="{9B337457-99DE-4D68-A4CF-A442EE3CEF5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a:extLst>
            <a:ext uri="{FF2B5EF4-FFF2-40B4-BE49-F238E27FC236}">
              <a16:creationId xmlns:a16="http://schemas.microsoft.com/office/drawing/2014/main" id="{CB409249-0501-4BE5-8569-15DCDA9B008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a:extLst>
            <a:ext uri="{FF2B5EF4-FFF2-40B4-BE49-F238E27FC236}">
              <a16:creationId xmlns:a16="http://schemas.microsoft.com/office/drawing/2014/main" id="{215BFFE9-8126-4771-BB96-A117BDB7334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a:extLst>
            <a:ext uri="{FF2B5EF4-FFF2-40B4-BE49-F238E27FC236}">
              <a16:creationId xmlns:a16="http://schemas.microsoft.com/office/drawing/2014/main" id="{8F032DA7-68C2-4077-9539-2473AE13F08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a:extLst>
            <a:ext uri="{FF2B5EF4-FFF2-40B4-BE49-F238E27FC236}">
              <a16:creationId xmlns:a16="http://schemas.microsoft.com/office/drawing/2014/main" id="{16557448-0B87-44A3-8A03-9C6F8CC08C7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a:extLst>
            <a:ext uri="{FF2B5EF4-FFF2-40B4-BE49-F238E27FC236}">
              <a16:creationId xmlns:a16="http://schemas.microsoft.com/office/drawing/2014/main" id="{D6DF282F-AF1F-45E8-B02F-883DB9D3BA6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a:extLst>
            <a:ext uri="{FF2B5EF4-FFF2-40B4-BE49-F238E27FC236}">
              <a16:creationId xmlns:a16="http://schemas.microsoft.com/office/drawing/2014/main" id="{AD9612D0-4655-49BF-9ACE-ECEE542CBCB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a:extLst>
            <a:ext uri="{FF2B5EF4-FFF2-40B4-BE49-F238E27FC236}">
              <a16:creationId xmlns:a16="http://schemas.microsoft.com/office/drawing/2014/main" id="{7E6B6604-6BD6-4FCD-82CD-1CE10CFD142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a:extLst>
            <a:ext uri="{FF2B5EF4-FFF2-40B4-BE49-F238E27FC236}">
              <a16:creationId xmlns:a16="http://schemas.microsoft.com/office/drawing/2014/main" id="{7B34E599-1D76-42D5-9D24-3A855FACA49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a:extLst>
            <a:ext uri="{FF2B5EF4-FFF2-40B4-BE49-F238E27FC236}">
              <a16:creationId xmlns:a16="http://schemas.microsoft.com/office/drawing/2014/main" id="{2CAC9F70-2CE3-4DE7-9622-E7F0A624CE0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a:extLst>
            <a:ext uri="{FF2B5EF4-FFF2-40B4-BE49-F238E27FC236}">
              <a16:creationId xmlns:a16="http://schemas.microsoft.com/office/drawing/2014/main" id="{8354B82F-8AB6-4C08-BCC1-40143CF6314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a:extLst>
            <a:ext uri="{FF2B5EF4-FFF2-40B4-BE49-F238E27FC236}">
              <a16:creationId xmlns:a16="http://schemas.microsoft.com/office/drawing/2014/main" id="{52571565-998E-4307-A7AD-AE2A44F4EC9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a:extLst>
            <a:ext uri="{FF2B5EF4-FFF2-40B4-BE49-F238E27FC236}">
              <a16:creationId xmlns:a16="http://schemas.microsoft.com/office/drawing/2014/main" id="{59781283-8043-4740-A63F-637AF6083A4F}"/>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a:extLst>
            <a:ext uri="{FF2B5EF4-FFF2-40B4-BE49-F238E27FC236}">
              <a16:creationId xmlns:a16="http://schemas.microsoft.com/office/drawing/2014/main" id="{0102301D-461A-4D28-9AFA-33BF54F4F4F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a:extLst>
            <a:ext uri="{FF2B5EF4-FFF2-40B4-BE49-F238E27FC236}">
              <a16:creationId xmlns:a16="http://schemas.microsoft.com/office/drawing/2014/main" id="{94B15301-3F53-415F-932D-96EB4B05E30E}"/>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a:extLst>
            <a:ext uri="{FF2B5EF4-FFF2-40B4-BE49-F238E27FC236}">
              <a16:creationId xmlns:a16="http://schemas.microsoft.com/office/drawing/2014/main" id="{B1E46264-F135-4BEF-A076-434E60A0822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a:extLst>
            <a:ext uri="{FF2B5EF4-FFF2-40B4-BE49-F238E27FC236}">
              <a16:creationId xmlns:a16="http://schemas.microsoft.com/office/drawing/2014/main" id="{576C478C-9C6E-46DF-B70B-BC9AD309025A}"/>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a:extLst>
            <a:ext uri="{FF2B5EF4-FFF2-40B4-BE49-F238E27FC236}">
              <a16:creationId xmlns:a16="http://schemas.microsoft.com/office/drawing/2014/main" id="{D140C9BB-77F9-4272-B96F-8C380330C1E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a:extLst>
            <a:ext uri="{FF2B5EF4-FFF2-40B4-BE49-F238E27FC236}">
              <a16:creationId xmlns:a16="http://schemas.microsoft.com/office/drawing/2014/main" id="{08A3B73B-6509-44A7-B0AF-F8F663EE1C47}"/>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3904F088-B144-442A-828B-0B782B364D5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a:extLst>
            <a:ext uri="{FF2B5EF4-FFF2-40B4-BE49-F238E27FC236}">
              <a16:creationId xmlns:a16="http://schemas.microsoft.com/office/drawing/2014/main" id="{78E15990-91C0-499E-88A2-F7416FA29E6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a:extLst>
            <a:ext uri="{FF2B5EF4-FFF2-40B4-BE49-F238E27FC236}">
              <a16:creationId xmlns:a16="http://schemas.microsoft.com/office/drawing/2014/main" id="{660127F2-0971-441E-BF5D-9AED0E1ED36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114300</xdr:rowOff>
    </xdr:from>
    <xdr:to>
      <xdr:col>54</xdr:col>
      <xdr:colOff>189865</xdr:colOff>
      <xdr:row>40</xdr:row>
      <xdr:rowOff>152400</xdr:rowOff>
    </xdr:to>
    <xdr:cxnSp macro="">
      <xdr:nvCxnSpPr>
        <xdr:cNvPr id="102" name="直線コネクタ 101">
          <a:extLst>
            <a:ext uri="{FF2B5EF4-FFF2-40B4-BE49-F238E27FC236}">
              <a16:creationId xmlns:a16="http://schemas.microsoft.com/office/drawing/2014/main" id="{A110D9EA-E45E-43F6-8E7D-54044B8DDE0F}"/>
            </a:ext>
          </a:extLst>
        </xdr:cNvPr>
        <xdr:cNvCxnSpPr/>
      </xdr:nvCxnSpPr>
      <xdr:spPr>
        <a:xfrm flipV="1">
          <a:off x="10476865" y="577215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156227</xdr:rowOff>
    </xdr:from>
    <xdr:ext cx="469744" cy="259045"/>
    <xdr:sp macro="" textlink="">
      <xdr:nvSpPr>
        <xdr:cNvPr id="103" name="【図書館】&#10;一人当たり面積最小値テキスト">
          <a:extLst>
            <a:ext uri="{FF2B5EF4-FFF2-40B4-BE49-F238E27FC236}">
              <a16:creationId xmlns:a16="http://schemas.microsoft.com/office/drawing/2014/main" id="{CDB403C0-1177-46D8-BDCF-0F86486219BD}"/>
            </a:ext>
          </a:extLst>
        </xdr:cNvPr>
        <xdr:cNvSpPr txBox="1"/>
      </xdr:nvSpPr>
      <xdr:spPr>
        <a:xfrm>
          <a:off x="105156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152400</xdr:rowOff>
    </xdr:from>
    <xdr:to>
      <xdr:col>55</xdr:col>
      <xdr:colOff>88900</xdr:colOff>
      <xdr:row>40</xdr:row>
      <xdr:rowOff>152400</xdr:rowOff>
    </xdr:to>
    <xdr:cxnSp macro="">
      <xdr:nvCxnSpPr>
        <xdr:cNvPr id="104" name="直線コネクタ 103">
          <a:extLst>
            <a:ext uri="{FF2B5EF4-FFF2-40B4-BE49-F238E27FC236}">
              <a16:creationId xmlns:a16="http://schemas.microsoft.com/office/drawing/2014/main" id="{DE732940-2AF8-4A05-A78B-875E9D4379F9}"/>
            </a:ext>
          </a:extLst>
        </xdr:cNvPr>
        <xdr:cNvCxnSpPr/>
      </xdr:nvCxnSpPr>
      <xdr:spPr>
        <a:xfrm>
          <a:off x="10388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60977</xdr:rowOff>
    </xdr:from>
    <xdr:ext cx="469744" cy="259045"/>
    <xdr:sp macro="" textlink="">
      <xdr:nvSpPr>
        <xdr:cNvPr id="105" name="【図書館】&#10;一人当たり面積最大値テキスト">
          <a:extLst>
            <a:ext uri="{FF2B5EF4-FFF2-40B4-BE49-F238E27FC236}">
              <a16:creationId xmlns:a16="http://schemas.microsoft.com/office/drawing/2014/main" id="{F1A320AA-EEF6-4FCD-A393-D222E44EB125}"/>
            </a:ext>
          </a:extLst>
        </xdr:cNvPr>
        <xdr:cNvSpPr txBox="1"/>
      </xdr:nvSpPr>
      <xdr:spPr>
        <a:xfrm>
          <a:off x="10515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114300</xdr:rowOff>
    </xdr:from>
    <xdr:to>
      <xdr:col>55</xdr:col>
      <xdr:colOff>88900</xdr:colOff>
      <xdr:row>33</xdr:row>
      <xdr:rowOff>114300</xdr:rowOff>
    </xdr:to>
    <xdr:cxnSp macro="">
      <xdr:nvCxnSpPr>
        <xdr:cNvPr id="106" name="直線コネクタ 105">
          <a:extLst>
            <a:ext uri="{FF2B5EF4-FFF2-40B4-BE49-F238E27FC236}">
              <a16:creationId xmlns:a16="http://schemas.microsoft.com/office/drawing/2014/main" id="{C1759DA0-C33B-453B-BFE5-3C92317D846D}"/>
            </a:ext>
          </a:extLst>
        </xdr:cNvPr>
        <xdr:cNvCxnSpPr/>
      </xdr:nvCxnSpPr>
      <xdr:spPr>
        <a:xfrm>
          <a:off x="10388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07" name="【図書館】&#10;一人当たり面積平均値テキスト">
          <a:extLst>
            <a:ext uri="{FF2B5EF4-FFF2-40B4-BE49-F238E27FC236}">
              <a16:creationId xmlns:a16="http://schemas.microsoft.com/office/drawing/2014/main" id="{79932AB2-576F-4BF8-9A83-863C54703E2C}"/>
            </a:ext>
          </a:extLst>
        </xdr:cNvPr>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08" name="フローチャート: 判断 107">
          <a:extLst>
            <a:ext uri="{FF2B5EF4-FFF2-40B4-BE49-F238E27FC236}">
              <a16:creationId xmlns:a16="http://schemas.microsoft.com/office/drawing/2014/main" id="{2866FD7C-E229-49CA-A5BB-3967A7939C02}"/>
            </a:ext>
          </a:extLst>
        </xdr:cNvPr>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09" name="フローチャート: 判断 108">
          <a:extLst>
            <a:ext uri="{FF2B5EF4-FFF2-40B4-BE49-F238E27FC236}">
              <a16:creationId xmlns:a16="http://schemas.microsoft.com/office/drawing/2014/main" id="{95CFB63E-3966-4C91-B80D-CDE52330072C}"/>
            </a:ext>
          </a:extLst>
        </xdr:cNvPr>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139700</xdr:rowOff>
    </xdr:from>
    <xdr:to>
      <xdr:col>46</xdr:col>
      <xdr:colOff>38100</xdr:colOff>
      <xdr:row>38</xdr:row>
      <xdr:rowOff>69850</xdr:rowOff>
    </xdr:to>
    <xdr:sp macro="" textlink="">
      <xdr:nvSpPr>
        <xdr:cNvPr id="110" name="フローチャート: 判断 109">
          <a:extLst>
            <a:ext uri="{FF2B5EF4-FFF2-40B4-BE49-F238E27FC236}">
              <a16:creationId xmlns:a16="http://schemas.microsoft.com/office/drawing/2014/main" id="{2500EB8A-A9DA-4EA4-8CCF-BBA9E11F3D95}"/>
            </a:ext>
          </a:extLst>
        </xdr:cNvPr>
        <xdr:cNvSpPr/>
      </xdr:nvSpPr>
      <xdr:spPr>
        <a:xfrm>
          <a:off x="8699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778DAC-B4E7-4511-B57D-FA88CE833F5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538404BF-9A81-4989-97DB-5EEF0A3FB5C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48E1F985-0913-4BB1-9CC2-567AFE83A00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FE94A311-BA8C-4F9F-AD91-67A9E400901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7D5EDC55-82DD-4603-B602-195034DED5B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63500</xdr:rowOff>
    </xdr:from>
    <xdr:to>
      <xdr:col>55</xdr:col>
      <xdr:colOff>50800</xdr:colOff>
      <xdr:row>33</xdr:row>
      <xdr:rowOff>165100</xdr:rowOff>
    </xdr:to>
    <xdr:sp macro="" textlink="">
      <xdr:nvSpPr>
        <xdr:cNvPr id="116" name="楕円 115">
          <a:extLst>
            <a:ext uri="{FF2B5EF4-FFF2-40B4-BE49-F238E27FC236}">
              <a16:creationId xmlns:a16="http://schemas.microsoft.com/office/drawing/2014/main" id="{16040895-007C-430A-9460-D5692B78DC28}"/>
            </a:ext>
          </a:extLst>
        </xdr:cNvPr>
        <xdr:cNvSpPr/>
      </xdr:nvSpPr>
      <xdr:spPr>
        <a:xfrm>
          <a:off x="10426700" y="57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16527</xdr:rowOff>
    </xdr:from>
    <xdr:ext cx="469744" cy="259045"/>
    <xdr:sp macro="" textlink="">
      <xdr:nvSpPr>
        <xdr:cNvPr id="117" name="【図書館】&#10;一人当たり面積該当値テキスト">
          <a:extLst>
            <a:ext uri="{FF2B5EF4-FFF2-40B4-BE49-F238E27FC236}">
              <a16:creationId xmlns:a16="http://schemas.microsoft.com/office/drawing/2014/main" id="{96893AFA-7A10-4FEE-91B8-A38E3134B9D2}"/>
            </a:ext>
          </a:extLst>
        </xdr:cNvPr>
        <xdr:cNvSpPr txBox="1"/>
      </xdr:nvSpPr>
      <xdr:spPr>
        <a:xfrm>
          <a:off x="10515600" y="567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63500</xdr:rowOff>
    </xdr:from>
    <xdr:to>
      <xdr:col>50</xdr:col>
      <xdr:colOff>165100</xdr:colOff>
      <xdr:row>33</xdr:row>
      <xdr:rowOff>165100</xdr:rowOff>
    </xdr:to>
    <xdr:sp macro="" textlink="">
      <xdr:nvSpPr>
        <xdr:cNvPr id="118" name="楕円 117">
          <a:extLst>
            <a:ext uri="{FF2B5EF4-FFF2-40B4-BE49-F238E27FC236}">
              <a16:creationId xmlns:a16="http://schemas.microsoft.com/office/drawing/2014/main" id="{A1478FE7-7A82-4596-96E6-4968F42FAEA2}"/>
            </a:ext>
          </a:extLst>
        </xdr:cNvPr>
        <xdr:cNvSpPr/>
      </xdr:nvSpPr>
      <xdr:spPr>
        <a:xfrm>
          <a:off x="9588500" y="57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114300</xdr:rowOff>
    </xdr:from>
    <xdr:to>
      <xdr:col>55</xdr:col>
      <xdr:colOff>0</xdr:colOff>
      <xdr:row>33</xdr:row>
      <xdr:rowOff>114300</xdr:rowOff>
    </xdr:to>
    <xdr:cxnSp macro="">
      <xdr:nvCxnSpPr>
        <xdr:cNvPr id="119" name="直線コネクタ 118">
          <a:extLst>
            <a:ext uri="{FF2B5EF4-FFF2-40B4-BE49-F238E27FC236}">
              <a16:creationId xmlns:a16="http://schemas.microsoft.com/office/drawing/2014/main" id="{C2E99EBF-5A93-4613-8717-EE8F2C9E0793}"/>
            </a:ext>
          </a:extLst>
        </xdr:cNvPr>
        <xdr:cNvCxnSpPr/>
      </xdr:nvCxnSpPr>
      <xdr:spPr>
        <a:xfrm>
          <a:off x="9639300" y="5772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82550</xdr:rowOff>
    </xdr:from>
    <xdr:to>
      <xdr:col>46</xdr:col>
      <xdr:colOff>38100</xdr:colOff>
      <xdr:row>34</xdr:row>
      <xdr:rowOff>12700</xdr:rowOff>
    </xdr:to>
    <xdr:sp macro="" textlink="">
      <xdr:nvSpPr>
        <xdr:cNvPr id="120" name="楕円 119">
          <a:extLst>
            <a:ext uri="{FF2B5EF4-FFF2-40B4-BE49-F238E27FC236}">
              <a16:creationId xmlns:a16="http://schemas.microsoft.com/office/drawing/2014/main" id="{0ADADB4F-C700-4C0C-AA83-3E72F67EAF7A}"/>
            </a:ext>
          </a:extLst>
        </xdr:cNvPr>
        <xdr:cNvSpPr/>
      </xdr:nvSpPr>
      <xdr:spPr>
        <a:xfrm>
          <a:off x="8699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114300</xdr:rowOff>
    </xdr:from>
    <xdr:to>
      <xdr:col>50</xdr:col>
      <xdr:colOff>114300</xdr:colOff>
      <xdr:row>33</xdr:row>
      <xdr:rowOff>133350</xdr:rowOff>
    </xdr:to>
    <xdr:cxnSp macro="">
      <xdr:nvCxnSpPr>
        <xdr:cNvPr id="121" name="直線コネクタ 120">
          <a:extLst>
            <a:ext uri="{FF2B5EF4-FFF2-40B4-BE49-F238E27FC236}">
              <a16:creationId xmlns:a16="http://schemas.microsoft.com/office/drawing/2014/main" id="{716109CC-88A7-4077-861A-C656DBE7DE8F}"/>
            </a:ext>
          </a:extLst>
        </xdr:cNvPr>
        <xdr:cNvCxnSpPr/>
      </xdr:nvCxnSpPr>
      <xdr:spPr>
        <a:xfrm flipV="1">
          <a:off x="8750300" y="5772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41927</xdr:rowOff>
    </xdr:from>
    <xdr:ext cx="469744" cy="259045"/>
    <xdr:sp macro="" textlink="">
      <xdr:nvSpPr>
        <xdr:cNvPr id="122" name="n_1aveValue【図書館】&#10;一人当たり面積">
          <a:extLst>
            <a:ext uri="{FF2B5EF4-FFF2-40B4-BE49-F238E27FC236}">
              <a16:creationId xmlns:a16="http://schemas.microsoft.com/office/drawing/2014/main" id="{3D37B151-5E09-4AC9-89C3-5D6E6FEE98DB}"/>
            </a:ext>
          </a:extLst>
        </xdr:cNvPr>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60977</xdr:rowOff>
    </xdr:from>
    <xdr:ext cx="469744" cy="259045"/>
    <xdr:sp macro="" textlink="">
      <xdr:nvSpPr>
        <xdr:cNvPr id="123" name="n_2aveValue【図書館】&#10;一人当たり面積">
          <a:extLst>
            <a:ext uri="{FF2B5EF4-FFF2-40B4-BE49-F238E27FC236}">
              <a16:creationId xmlns:a16="http://schemas.microsoft.com/office/drawing/2014/main" id="{FCE3A34F-8867-4B89-A1FF-5F4C81848DAA}"/>
            </a:ext>
          </a:extLst>
        </xdr:cNvPr>
        <xdr:cNvSpPr txBox="1"/>
      </xdr:nvSpPr>
      <xdr:spPr>
        <a:xfrm>
          <a:off x="8515427"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10177</xdr:rowOff>
    </xdr:from>
    <xdr:ext cx="469744" cy="259045"/>
    <xdr:sp macro="" textlink="">
      <xdr:nvSpPr>
        <xdr:cNvPr id="124" name="n_1mainValue【図書館】&#10;一人当たり面積">
          <a:extLst>
            <a:ext uri="{FF2B5EF4-FFF2-40B4-BE49-F238E27FC236}">
              <a16:creationId xmlns:a16="http://schemas.microsoft.com/office/drawing/2014/main" id="{A303E7C6-D3AC-4B5F-8431-B744DE6918A2}"/>
            </a:ext>
          </a:extLst>
        </xdr:cNvPr>
        <xdr:cNvSpPr txBox="1"/>
      </xdr:nvSpPr>
      <xdr:spPr>
        <a:xfrm>
          <a:off x="9391727" y="54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29227</xdr:rowOff>
    </xdr:from>
    <xdr:ext cx="469744" cy="259045"/>
    <xdr:sp macro="" textlink="">
      <xdr:nvSpPr>
        <xdr:cNvPr id="125" name="n_2mainValue【図書館】&#10;一人当たり面積">
          <a:extLst>
            <a:ext uri="{FF2B5EF4-FFF2-40B4-BE49-F238E27FC236}">
              <a16:creationId xmlns:a16="http://schemas.microsoft.com/office/drawing/2014/main" id="{85A57130-E496-43A2-8BC8-3177F812457C}"/>
            </a:ext>
          </a:extLst>
        </xdr:cNvPr>
        <xdr:cNvSpPr txBox="1"/>
      </xdr:nvSpPr>
      <xdr:spPr>
        <a:xfrm>
          <a:off x="85154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a:extLst>
            <a:ext uri="{FF2B5EF4-FFF2-40B4-BE49-F238E27FC236}">
              <a16:creationId xmlns:a16="http://schemas.microsoft.com/office/drawing/2014/main" id="{93922B76-1B64-42C3-9D29-94A9CDF652D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a:extLst>
            <a:ext uri="{FF2B5EF4-FFF2-40B4-BE49-F238E27FC236}">
              <a16:creationId xmlns:a16="http://schemas.microsoft.com/office/drawing/2014/main" id="{2B79FE0E-9F02-4647-B362-847988ABBCB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a:extLst>
            <a:ext uri="{FF2B5EF4-FFF2-40B4-BE49-F238E27FC236}">
              <a16:creationId xmlns:a16="http://schemas.microsoft.com/office/drawing/2014/main" id="{E845B9AC-ED66-493B-872B-216056689BA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a:extLst>
            <a:ext uri="{FF2B5EF4-FFF2-40B4-BE49-F238E27FC236}">
              <a16:creationId xmlns:a16="http://schemas.microsoft.com/office/drawing/2014/main" id="{83A26E95-3969-4C68-A765-C3EDEE359E7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a:extLst>
            <a:ext uri="{FF2B5EF4-FFF2-40B4-BE49-F238E27FC236}">
              <a16:creationId xmlns:a16="http://schemas.microsoft.com/office/drawing/2014/main" id="{82CB5EDD-5E89-4AF0-B8B0-C0DF4A3386C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a:extLst>
            <a:ext uri="{FF2B5EF4-FFF2-40B4-BE49-F238E27FC236}">
              <a16:creationId xmlns:a16="http://schemas.microsoft.com/office/drawing/2014/main" id="{E138B160-4266-4E0B-B65A-4066F071F50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a:extLst>
            <a:ext uri="{FF2B5EF4-FFF2-40B4-BE49-F238E27FC236}">
              <a16:creationId xmlns:a16="http://schemas.microsoft.com/office/drawing/2014/main" id="{DAD77C0B-413F-446F-BD47-0292F820AB2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a:extLst>
            <a:ext uri="{FF2B5EF4-FFF2-40B4-BE49-F238E27FC236}">
              <a16:creationId xmlns:a16="http://schemas.microsoft.com/office/drawing/2014/main" id="{D6CF47D8-C793-4D39-869D-CE38C7764F0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a:extLst>
            <a:ext uri="{FF2B5EF4-FFF2-40B4-BE49-F238E27FC236}">
              <a16:creationId xmlns:a16="http://schemas.microsoft.com/office/drawing/2014/main" id="{DB7D1936-B78E-4D3D-9E3A-AE48D53AC6F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a:extLst>
            <a:ext uri="{FF2B5EF4-FFF2-40B4-BE49-F238E27FC236}">
              <a16:creationId xmlns:a16="http://schemas.microsoft.com/office/drawing/2014/main" id="{51C74BC0-A65B-4CF4-BD37-9601B7B4880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a:extLst>
            <a:ext uri="{FF2B5EF4-FFF2-40B4-BE49-F238E27FC236}">
              <a16:creationId xmlns:a16="http://schemas.microsoft.com/office/drawing/2014/main" id="{80DFD572-1840-42E5-84B0-8C2EEAD9E7EE}"/>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a:extLst>
            <a:ext uri="{FF2B5EF4-FFF2-40B4-BE49-F238E27FC236}">
              <a16:creationId xmlns:a16="http://schemas.microsoft.com/office/drawing/2014/main" id="{6A82B8F1-342F-4A82-8EFC-563847566C6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a:extLst>
            <a:ext uri="{FF2B5EF4-FFF2-40B4-BE49-F238E27FC236}">
              <a16:creationId xmlns:a16="http://schemas.microsoft.com/office/drawing/2014/main" id="{271B4F45-6FCE-4936-ABCE-9653E2EF15D1}"/>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a:extLst>
            <a:ext uri="{FF2B5EF4-FFF2-40B4-BE49-F238E27FC236}">
              <a16:creationId xmlns:a16="http://schemas.microsoft.com/office/drawing/2014/main" id="{4A30A567-1EFF-464B-81BA-620A199044F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a:extLst>
            <a:ext uri="{FF2B5EF4-FFF2-40B4-BE49-F238E27FC236}">
              <a16:creationId xmlns:a16="http://schemas.microsoft.com/office/drawing/2014/main" id="{62953111-D767-40F4-B3C1-C0D3EDF4270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a:extLst>
            <a:ext uri="{FF2B5EF4-FFF2-40B4-BE49-F238E27FC236}">
              <a16:creationId xmlns:a16="http://schemas.microsoft.com/office/drawing/2014/main" id="{EFCD7230-9DA6-4ABB-A2F1-975C339E3F29}"/>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a:extLst>
            <a:ext uri="{FF2B5EF4-FFF2-40B4-BE49-F238E27FC236}">
              <a16:creationId xmlns:a16="http://schemas.microsoft.com/office/drawing/2014/main" id="{2FBC3F09-4775-4204-9794-1323948E4DC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a:extLst>
            <a:ext uri="{FF2B5EF4-FFF2-40B4-BE49-F238E27FC236}">
              <a16:creationId xmlns:a16="http://schemas.microsoft.com/office/drawing/2014/main" id="{AB939D8C-DF74-43AF-AD0C-107236700C7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a:extLst>
            <a:ext uri="{FF2B5EF4-FFF2-40B4-BE49-F238E27FC236}">
              <a16:creationId xmlns:a16="http://schemas.microsoft.com/office/drawing/2014/main" id="{C6CABE61-0BEE-452C-A3A5-7AF9B0D7315D}"/>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a:extLst>
            <a:ext uri="{FF2B5EF4-FFF2-40B4-BE49-F238E27FC236}">
              <a16:creationId xmlns:a16="http://schemas.microsoft.com/office/drawing/2014/main" id="{CA34A74C-120A-4D97-A018-FFABECD2ACF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a:extLst>
            <a:ext uri="{FF2B5EF4-FFF2-40B4-BE49-F238E27FC236}">
              <a16:creationId xmlns:a16="http://schemas.microsoft.com/office/drawing/2014/main" id="{BC0DD92B-2F44-4E89-A603-0314550AA326}"/>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a:extLst>
            <a:ext uri="{FF2B5EF4-FFF2-40B4-BE49-F238E27FC236}">
              <a16:creationId xmlns:a16="http://schemas.microsoft.com/office/drawing/2014/main" id="{C4D8438C-5C5E-432E-A5F0-FECDBB570DC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a:extLst>
            <a:ext uri="{FF2B5EF4-FFF2-40B4-BE49-F238E27FC236}">
              <a16:creationId xmlns:a16="http://schemas.microsoft.com/office/drawing/2014/main" id="{B0FB895C-3579-4538-A16A-F1ADDD4AE5F9}"/>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a:extLst>
            <a:ext uri="{FF2B5EF4-FFF2-40B4-BE49-F238E27FC236}">
              <a16:creationId xmlns:a16="http://schemas.microsoft.com/office/drawing/2014/main" id="{8106ABB1-3752-4B93-8555-EDC30A41E6A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123825</xdr:rowOff>
    </xdr:from>
    <xdr:to>
      <xdr:col>24</xdr:col>
      <xdr:colOff>62865</xdr:colOff>
      <xdr:row>64</xdr:row>
      <xdr:rowOff>68580</xdr:rowOff>
    </xdr:to>
    <xdr:cxnSp macro="">
      <xdr:nvCxnSpPr>
        <xdr:cNvPr id="150" name="直線コネクタ 149">
          <a:extLst>
            <a:ext uri="{FF2B5EF4-FFF2-40B4-BE49-F238E27FC236}">
              <a16:creationId xmlns:a16="http://schemas.microsoft.com/office/drawing/2014/main" id="{36E0B5EB-3AF4-4D8A-AC06-2014EFA685A2}"/>
            </a:ext>
          </a:extLst>
        </xdr:cNvPr>
        <xdr:cNvCxnSpPr/>
      </xdr:nvCxnSpPr>
      <xdr:spPr>
        <a:xfrm flipV="1">
          <a:off x="4634865" y="972502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51" name="【体育館・プール】&#10;有形固定資産減価償却率最小値テキスト">
          <a:extLst>
            <a:ext uri="{FF2B5EF4-FFF2-40B4-BE49-F238E27FC236}">
              <a16:creationId xmlns:a16="http://schemas.microsoft.com/office/drawing/2014/main" id="{D43CE966-232A-4FC0-A14E-1DADCDC1C3CA}"/>
            </a:ext>
          </a:extLst>
        </xdr:cNvPr>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52" name="直線コネクタ 151">
          <a:extLst>
            <a:ext uri="{FF2B5EF4-FFF2-40B4-BE49-F238E27FC236}">
              <a16:creationId xmlns:a16="http://schemas.microsoft.com/office/drawing/2014/main" id="{14186E82-6A18-474B-8D24-B16D01DC37B1}"/>
            </a:ext>
          </a:extLst>
        </xdr:cNvPr>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70502</xdr:rowOff>
    </xdr:from>
    <xdr:ext cx="405111" cy="259045"/>
    <xdr:sp macro="" textlink="">
      <xdr:nvSpPr>
        <xdr:cNvPr id="153" name="【体育館・プール】&#10;有形固定資産減価償却率最大値テキスト">
          <a:extLst>
            <a:ext uri="{FF2B5EF4-FFF2-40B4-BE49-F238E27FC236}">
              <a16:creationId xmlns:a16="http://schemas.microsoft.com/office/drawing/2014/main" id="{AC29979E-C105-4E9C-A09D-78DB1BA87219}"/>
            </a:ext>
          </a:extLst>
        </xdr:cNvPr>
        <xdr:cNvSpPr txBox="1"/>
      </xdr:nvSpPr>
      <xdr:spPr>
        <a:xfrm>
          <a:off x="46736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123825</xdr:rowOff>
    </xdr:from>
    <xdr:to>
      <xdr:col>24</xdr:col>
      <xdr:colOff>152400</xdr:colOff>
      <xdr:row>56</xdr:row>
      <xdr:rowOff>123825</xdr:rowOff>
    </xdr:to>
    <xdr:cxnSp macro="">
      <xdr:nvCxnSpPr>
        <xdr:cNvPr id="154" name="直線コネクタ 153">
          <a:extLst>
            <a:ext uri="{FF2B5EF4-FFF2-40B4-BE49-F238E27FC236}">
              <a16:creationId xmlns:a16="http://schemas.microsoft.com/office/drawing/2014/main" id="{35BC69C5-A7EC-4B47-B0B4-EB2A78FEC896}"/>
            </a:ext>
          </a:extLst>
        </xdr:cNvPr>
        <xdr:cNvCxnSpPr/>
      </xdr:nvCxnSpPr>
      <xdr:spPr>
        <a:xfrm>
          <a:off x="4546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110507</xdr:rowOff>
    </xdr:from>
    <xdr:ext cx="405111" cy="259045"/>
    <xdr:sp macro="" textlink="">
      <xdr:nvSpPr>
        <xdr:cNvPr id="155" name="【体育館・プール】&#10;有形固定資産減価償却率平均値テキスト">
          <a:extLst>
            <a:ext uri="{FF2B5EF4-FFF2-40B4-BE49-F238E27FC236}">
              <a16:creationId xmlns:a16="http://schemas.microsoft.com/office/drawing/2014/main" id="{B494346A-2111-47EB-AF60-76563E70AD93}"/>
            </a:ext>
          </a:extLst>
        </xdr:cNvPr>
        <xdr:cNvSpPr txBox="1"/>
      </xdr:nvSpPr>
      <xdr:spPr>
        <a:xfrm>
          <a:off x="4673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56" name="フローチャート: 判断 155">
          <a:extLst>
            <a:ext uri="{FF2B5EF4-FFF2-40B4-BE49-F238E27FC236}">
              <a16:creationId xmlns:a16="http://schemas.microsoft.com/office/drawing/2014/main" id="{CE809866-881C-4FDD-9F21-5503B96CED60}"/>
            </a:ext>
          </a:extLst>
        </xdr:cNvPr>
        <xdr:cNvSpPr/>
      </xdr:nvSpPr>
      <xdr:spPr>
        <a:xfrm>
          <a:off x="4584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57" name="フローチャート: 判断 156">
          <a:extLst>
            <a:ext uri="{FF2B5EF4-FFF2-40B4-BE49-F238E27FC236}">
              <a16:creationId xmlns:a16="http://schemas.microsoft.com/office/drawing/2014/main" id="{7B4D41ED-4363-4133-8FFE-288A2EFC9302}"/>
            </a:ext>
          </a:extLst>
        </xdr:cNvPr>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34925</xdr:rowOff>
    </xdr:from>
    <xdr:to>
      <xdr:col>15</xdr:col>
      <xdr:colOff>101600</xdr:colOff>
      <xdr:row>60</xdr:row>
      <xdr:rowOff>136525</xdr:rowOff>
    </xdr:to>
    <xdr:sp macro="" textlink="">
      <xdr:nvSpPr>
        <xdr:cNvPr id="158" name="フローチャート: 判断 157">
          <a:extLst>
            <a:ext uri="{FF2B5EF4-FFF2-40B4-BE49-F238E27FC236}">
              <a16:creationId xmlns:a16="http://schemas.microsoft.com/office/drawing/2014/main" id="{1E182BBE-A100-4B05-860C-ADA72C37BB2D}"/>
            </a:ext>
          </a:extLst>
        </xdr:cNvPr>
        <xdr:cNvSpPr/>
      </xdr:nvSpPr>
      <xdr:spPr>
        <a:xfrm>
          <a:off x="2857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B787DFC9-2A21-4B91-8BD0-2E74BA718A6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597855E-BF98-4CBA-9284-1CA46444A69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4C116600-3F4F-4426-8A22-26574003944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8D3D696-317F-471A-B421-5E2FF93C8B6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6ADB313F-3190-46CC-B47B-1021EEDDD6F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126365</xdr:rowOff>
    </xdr:from>
    <xdr:to>
      <xdr:col>24</xdr:col>
      <xdr:colOff>114300</xdr:colOff>
      <xdr:row>59</xdr:row>
      <xdr:rowOff>56515</xdr:rowOff>
    </xdr:to>
    <xdr:sp macro="" textlink="">
      <xdr:nvSpPr>
        <xdr:cNvPr id="164" name="楕円 163">
          <a:extLst>
            <a:ext uri="{FF2B5EF4-FFF2-40B4-BE49-F238E27FC236}">
              <a16:creationId xmlns:a16="http://schemas.microsoft.com/office/drawing/2014/main" id="{A272FF12-D321-4086-A713-84BE2FA0654A}"/>
            </a:ext>
          </a:extLst>
        </xdr:cNvPr>
        <xdr:cNvSpPr/>
      </xdr:nvSpPr>
      <xdr:spPr>
        <a:xfrm>
          <a:off x="45847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149242</xdr:rowOff>
    </xdr:from>
    <xdr:ext cx="405111" cy="259045"/>
    <xdr:sp macro="" textlink="">
      <xdr:nvSpPr>
        <xdr:cNvPr id="165" name="【体育館・プール】&#10;有形固定資産減価償却率該当値テキスト">
          <a:extLst>
            <a:ext uri="{FF2B5EF4-FFF2-40B4-BE49-F238E27FC236}">
              <a16:creationId xmlns:a16="http://schemas.microsoft.com/office/drawing/2014/main" id="{BC9D536C-8258-42F3-8AA4-0224875CFD04}"/>
            </a:ext>
          </a:extLst>
        </xdr:cNvPr>
        <xdr:cNvSpPr txBox="1"/>
      </xdr:nvSpPr>
      <xdr:spPr>
        <a:xfrm>
          <a:off x="4673600" y="992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160655</xdr:rowOff>
    </xdr:from>
    <xdr:to>
      <xdr:col>20</xdr:col>
      <xdr:colOff>38100</xdr:colOff>
      <xdr:row>59</xdr:row>
      <xdr:rowOff>90805</xdr:rowOff>
    </xdr:to>
    <xdr:sp macro="" textlink="">
      <xdr:nvSpPr>
        <xdr:cNvPr id="166" name="楕円 165">
          <a:extLst>
            <a:ext uri="{FF2B5EF4-FFF2-40B4-BE49-F238E27FC236}">
              <a16:creationId xmlns:a16="http://schemas.microsoft.com/office/drawing/2014/main" id="{573A3E48-0035-4ADD-910D-908FB00BE0D6}"/>
            </a:ext>
          </a:extLst>
        </xdr:cNvPr>
        <xdr:cNvSpPr/>
      </xdr:nvSpPr>
      <xdr:spPr>
        <a:xfrm>
          <a:off x="3746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5715</xdr:rowOff>
    </xdr:from>
    <xdr:to>
      <xdr:col>24</xdr:col>
      <xdr:colOff>63500</xdr:colOff>
      <xdr:row>59</xdr:row>
      <xdr:rowOff>40005</xdr:rowOff>
    </xdr:to>
    <xdr:cxnSp macro="">
      <xdr:nvCxnSpPr>
        <xdr:cNvPr id="167" name="直線コネクタ 166">
          <a:extLst>
            <a:ext uri="{FF2B5EF4-FFF2-40B4-BE49-F238E27FC236}">
              <a16:creationId xmlns:a16="http://schemas.microsoft.com/office/drawing/2014/main" id="{D1399FCE-22E3-4B1A-968E-6E800DD2FBED}"/>
            </a:ext>
          </a:extLst>
        </xdr:cNvPr>
        <xdr:cNvCxnSpPr/>
      </xdr:nvCxnSpPr>
      <xdr:spPr>
        <a:xfrm flipV="1">
          <a:off x="3797300" y="1012126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8255</xdr:rowOff>
    </xdr:from>
    <xdr:to>
      <xdr:col>15</xdr:col>
      <xdr:colOff>101600</xdr:colOff>
      <xdr:row>59</xdr:row>
      <xdr:rowOff>109855</xdr:rowOff>
    </xdr:to>
    <xdr:sp macro="" textlink="">
      <xdr:nvSpPr>
        <xdr:cNvPr id="168" name="楕円 167">
          <a:extLst>
            <a:ext uri="{FF2B5EF4-FFF2-40B4-BE49-F238E27FC236}">
              <a16:creationId xmlns:a16="http://schemas.microsoft.com/office/drawing/2014/main" id="{369E2C48-CDB3-4A8A-9728-D78E1161161F}"/>
            </a:ext>
          </a:extLst>
        </xdr:cNvPr>
        <xdr:cNvSpPr/>
      </xdr:nvSpPr>
      <xdr:spPr>
        <a:xfrm>
          <a:off x="2857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40005</xdr:rowOff>
    </xdr:from>
    <xdr:to>
      <xdr:col>19</xdr:col>
      <xdr:colOff>177800</xdr:colOff>
      <xdr:row>59</xdr:row>
      <xdr:rowOff>59055</xdr:rowOff>
    </xdr:to>
    <xdr:cxnSp macro="">
      <xdr:nvCxnSpPr>
        <xdr:cNvPr id="169" name="直線コネクタ 168">
          <a:extLst>
            <a:ext uri="{FF2B5EF4-FFF2-40B4-BE49-F238E27FC236}">
              <a16:creationId xmlns:a16="http://schemas.microsoft.com/office/drawing/2014/main" id="{CAFC25E0-3DE1-4C57-BF47-A9DE6C8FBFC8}"/>
            </a:ext>
          </a:extLst>
        </xdr:cNvPr>
        <xdr:cNvCxnSpPr/>
      </xdr:nvCxnSpPr>
      <xdr:spPr>
        <a:xfrm flipV="1">
          <a:off x="2908300" y="101555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102887</xdr:rowOff>
    </xdr:from>
    <xdr:ext cx="405111" cy="259045"/>
    <xdr:sp macro="" textlink="">
      <xdr:nvSpPr>
        <xdr:cNvPr id="170" name="n_1aveValue【体育館・プール】&#10;有形固定資産減価償却率">
          <a:extLst>
            <a:ext uri="{FF2B5EF4-FFF2-40B4-BE49-F238E27FC236}">
              <a16:creationId xmlns:a16="http://schemas.microsoft.com/office/drawing/2014/main" id="{6A653310-C2A9-4D10-B3A5-08D5DA5F7EA1}"/>
            </a:ext>
          </a:extLst>
        </xdr:cNvPr>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127652</xdr:rowOff>
    </xdr:from>
    <xdr:ext cx="405111" cy="259045"/>
    <xdr:sp macro="" textlink="">
      <xdr:nvSpPr>
        <xdr:cNvPr id="171" name="n_2aveValue【体育館・プール】&#10;有形固定資産減価償却率">
          <a:extLst>
            <a:ext uri="{FF2B5EF4-FFF2-40B4-BE49-F238E27FC236}">
              <a16:creationId xmlns:a16="http://schemas.microsoft.com/office/drawing/2014/main" id="{27382377-5152-46BA-9689-097DC3D7598B}"/>
            </a:ext>
          </a:extLst>
        </xdr:cNvPr>
        <xdr:cNvSpPr txBox="1"/>
      </xdr:nvSpPr>
      <xdr:spPr>
        <a:xfrm>
          <a:off x="2705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107332</xdr:rowOff>
    </xdr:from>
    <xdr:ext cx="405111" cy="259045"/>
    <xdr:sp macro="" textlink="">
      <xdr:nvSpPr>
        <xdr:cNvPr id="172" name="n_1mainValue【体育館・プール】&#10;有形固定資産減価償却率">
          <a:extLst>
            <a:ext uri="{FF2B5EF4-FFF2-40B4-BE49-F238E27FC236}">
              <a16:creationId xmlns:a16="http://schemas.microsoft.com/office/drawing/2014/main" id="{FE5C53D5-8AD7-4A3A-B41F-C56662D724C1}"/>
            </a:ext>
          </a:extLst>
        </xdr:cNvPr>
        <xdr:cNvSpPr txBox="1"/>
      </xdr:nvSpPr>
      <xdr:spPr>
        <a:xfrm>
          <a:off x="3582044" y="987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126382</xdr:rowOff>
    </xdr:from>
    <xdr:ext cx="405111" cy="259045"/>
    <xdr:sp macro="" textlink="">
      <xdr:nvSpPr>
        <xdr:cNvPr id="173" name="n_2mainValue【体育館・プール】&#10;有形固定資産減価償却率">
          <a:extLst>
            <a:ext uri="{FF2B5EF4-FFF2-40B4-BE49-F238E27FC236}">
              <a16:creationId xmlns:a16="http://schemas.microsoft.com/office/drawing/2014/main" id="{60D6981F-78FB-47D6-97AE-8B98D461AE74}"/>
            </a:ext>
          </a:extLst>
        </xdr:cNvPr>
        <xdr:cNvSpPr txBox="1"/>
      </xdr:nvSpPr>
      <xdr:spPr>
        <a:xfrm>
          <a:off x="2705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a:extLst>
            <a:ext uri="{FF2B5EF4-FFF2-40B4-BE49-F238E27FC236}">
              <a16:creationId xmlns:a16="http://schemas.microsoft.com/office/drawing/2014/main" id="{11C7DE15-2581-47BF-928C-5C9BC54CC67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a:extLst>
            <a:ext uri="{FF2B5EF4-FFF2-40B4-BE49-F238E27FC236}">
              <a16:creationId xmlns:a16="http://schemas.microsoft.com/office/drawing/2014/main" id="{30617D80-1F86-4AAC-96C4-348B11981DF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a:extLst>
            <a:ext uri="{FF2B5EF4-FFF2-40B4-BE49-F238E27FC236}">
              <a16:creationId xmlns:a16="http://schemas.microsoft.com/office/drawing/2014/main" id="{5CE3F78B-A2A1-42AD-9076-C0C2583CBAB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a:extLst>
            <a:ext uri="{FF2B5EF4-FFF2-40B4-BE49-F238E27FC236}">
              <a16:creationId xmlns:a16="http://schemas.microsoft.com/office/drawing/2014/main" id="{45312128-79EF-48FE-B9B5-39365D4CA3C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a:extLst>
            <a:ext uri="{FF2B5EF4-FFF2-40B4-BE49-F238E27FC236}">
              <a16:creationId xmlns:a16="http://schemas.microsoft.com/office/drawing/2014/main" id="{8BADDD4B-64E1-4AF6-92AA-1D46B4C0BCD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a:extLst>
            <a:ext uri="{FF2B5EF4-FFF2-40B4-BE49-F238E27FC236}">
              <a16:creationId xmlns:a16="http://schemas.microsoft.com/office/drawing/2014/main" id="{4CD3BD4F-0613-4C45-8561-3E63B9D0FDA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a:extLst>
            <a:ext uri="{FF2B5EF4-FFF2-40B4-BE49-F238E27FC236}">
              <a16:creationId xmlns:a16="http://schemas.microsoft.com/office/drawing/2014/main" id="{F70DF326-0973-41A5-99CA-4A532BF8002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a:extLst>
            <a:ext uri="{FF2B5EF4-FFF2-40B4-BE49-F238E27FC236}">
              <a16:creationId xmlns:a16="http://schemas.microsoft.com/office/drawing/2014/main" id="{C9AA0746-9438-41E9-940E-59BFF22F39E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a:extLst>
            <a:ext uri="{FF2B5EF4-FFF2-40B4-BE49-F238E27FC236}">
              <a16:creationId xmlns:a16="http://schemas.microsoft.com/office/drawing/2014/main" id="{A679B91D-868A-4326-9199-27BEF821E01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a:extLst>
            <a:ext uri="{FF2B5EF4-FFF2-40B4-BE49-F238E27FC236}">
              <a16:creationId xmlns:a16="http://schemas.microsoft.com/office/drawing/2014/main" id="{2CE301AC-9046-4008-9798-354819DFF23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84" name="テキスト ボックス 183">
          <a:extLst>
            <a:ext uri="{FF2B5EF4-FFF2-40B4-BE49-F238E27FC236}">
              <a16:creationId xmlns:a16="http://schemas.microsoft.com/office/drawing/2014/main" id="{F736C981-E263-46E5-A999-13773FFE938B}"/>
            </a:ext>
          </a:extLst>
        </xdr:cNvPr>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a:extLst>
            <a:ext uri="{FF2B5EF4-FFF2-40B4-BE49-F238E27FC236}">
              <a16:creationId xmlns:a16="http://schemas.microsoft.com/office/drawing/2014/main" id="{C60E74B6-F1A1-4160-96E5-4D60EAF1E0E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6" name="テキスト ボックス 185">
          <a:extLst>
            <a:ext uri="{FF2B5EF4-FFF2-40B4-BE49-F238E27FC236}">
              <a16:creationId xmlns:a16="http://schemas.microsoft.com/office/drawing/2014/main" id="{737E5DC5-874C-46C0-9600-803F05A0F5BC}"/>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a:extLst>
            <a:ext uri="{FF2B5EF4-FFF2-40B4-BE49-F238E27FC236}">
              <a16:creationId xmlns:a16="http://schemas.microsoft.com/office/drawing/2014/main" id="{87E5688A-80E2-491B-995C-7FD11DA58C4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8" name="テキスト ボックス 187">
          <a:extLst>
            <a:ext uri="{FF2B5EF4-FFF2-40B4-BE49-F238E27FC236}">
              <a16:creationId xmlns:a16="http://schemas.microsoft.com/office/drawing/2014/main" id="{DB9672DA-0890-45DA-99EC-FD7A03E4600E}"/>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a:extLst>
            <a:ext uri="{FF2B5EF4-FFF2-40B4-BE49-F238E27FC236}">
              <a16:creationId xmlns:a16="http://schemas.microsoft.com/office/drawing/2014/main" id="{49FA00BE-BF7F-4CE9-BDCE-FFA253F6B24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0" name="テキスト ボックス 189">
          <a:extLst>
            <a:ext uri="{FF2B5EF4-FFF2-40B4-BE49-F238E27FC236}">
              <a16:creationId xmlns:a16="http://schemas.microsoft.com/office/drawing/2014/main" id="{D4F7E8DD-6EFF-470C-A5B2-A48910C4CDE2}"/>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a:extLst>
            <a:ext uri="{FF2B5EF4-FFF2-40B4-BE49-F238E27FC236}">
              <a16:creationId xmlns:a16="http://schemas.microsoft.com/office/drawing/2014/main" id="{BFA11228-3B62-497D-BA8C-5124710B3D0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2" name="テキスト ボックス 191">
          <a:extLst>
            <a:ext uri="{FF2B5EF4-FFF2-40B4-BE49-F238E27FC236}">
              <a16:creationId xmlns:a16="http://schemas.microsoft.com/office/drawing/2014/main" id="{318B9A41-3BB6-46BD-98E7-15D8887D9D9E}"/>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a:extLst>
            <a:ext uri="{FF2B5EF4-FFF2-40B4-BE49-F238E27FC236}">
              <a16:creationId xmlns:a16="http://schemas.microsoft.com/office/drawing/2014/main" id="{F6DF66A0-5EC4-4EFF-AB1F-F2DB705048E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4" name="テキスト ボックス 193">
          <a:extLst>
            <a:ext uri="{FF2B5EF4-FFF2-40B4-BE49-F238E27FC236}">
              <a16:creationId xmlns:a16="http://schemas.microsoft.com/office/drawing/2014/main" id="{1BB36B81-AB44-442A-9595-F2D1B3678C8C}"/>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a:extLst>
            <a:ext uri="{FF2B5EF4-FFF2-40B4-BE49-F238E27FC236}">
              <a16:creationId xmlns:a16="http://schemas.microsoft.com/office/drawing/2014/main" id="{BFFC8EB5-E1C7-44AD-8FAD-BBD2F0ED655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a:extLst>
            <a:ext uri="{FF2B5EF4-FFF2-40B4-BE49-F238E27FC236}">
              <a16:creationId xmlns:a16="http://schemas.microsoft.com/office/drawing/2014/main" id="{B9FA9063-441B-4FA9-A749-2E23305B3CB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a:extLst>
            <a:ext uri="{FF2B5EF4-FFF2-40B4-BE49-F238E27FC236}">
              <a16:creationId xmlns:a16="http://schemas.microsoft.com/office/drawing/2014/main" id="{6882399D-C018-4FF0-8039-A81616E8051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53340</xdr:rowOff>
    </xdr:to>
    <xdr:cxnSp macro="">
      <xdr:nvCxnSpPr>
        <xdr:cNvPr id="198" name="直線コネクタ 197">
          <a:extLst>
            <a:ext uri="{FF2B5EF4-FFF2-40B4-BE49-F238E27FC236}">
              <a16:creationId xmlns:a16="http://schemas.microsoft.com/office/drawing/2014/main" id="{5C82F340-743A-4926-AA68-DE5BB62BED3C}"/>
            </a:ext>
          </a:extLst>
        </xdr:cNvPr>
        <xdr:cNvCxnSpPr/>
      </xdr:nvCxnSpPr>
      <xdr:spPr>
        <a:xfrm flipV="1">
          <a:off x="10476865" y="96088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57167</xdr:rowOff>
    </xdr:from>
    <xdr:ext cx="469744" cy="259045"/>
    <xdr:sp macro="" textlink="">
      <xdr:nvSpPr>
        <xdr:cNvPr id="199" name="【体育館・プール】&#10;一人当たり面積最小値テキスト">
          <a:extLst>
            <a:ext uri="{FF2B5EF4-FFF2-40B4-BE49-F238E27FC236}">
              <a16:creationId xmlns:a16="http://schemas.microsoft.com/office/drawing/2014/main" id="{971A54BE-57A8-4276-B0F4-828E88F2A3B6}"/>
            </a:ext>
          </a:extLst>
        </xdr:cNvPr>
        <xdr:cNvSpPr txBox="1"/>
      </xdr:nvSpPr>
      <xdr:spPr>
        <a:xfrm>
          <a:off x="10515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53340</xdr:rowOff>
    </xdr:from>
    <xdr:to>
      <xdr:col>55</xdr:col>
      <xdr:colOff>88900</xdr:colOff>
      <xdr:row>64</xdr:row>
      <xdr:rowOff>53340</xdr:rowOff>
    </xdr:to>
    <xdr:cxnSp macro="">
      <xdr:nvCxnSpPr>
        <xdr:cNvPr id="200" name="直線コネクタ 199">
          <a:extLst>
            <a:ext uri="{FF2B5EF4-FFF2-40B4-BE49-F238E27FC236}">
              <a16:creationId xmlns:a16="http://schemas.microsoft.com/office/drawing/2014/main" id="{627BC63C-270E-46AA-8047-25CDD9904702}"/>
            </a:ext>
          </a:extLst>
        </xdr:cNvPr>
        <xdr:cNvCxnSpPr/>
      </xdr:nvCxnSpPr>
      <xdr:spPr>
        <a:xfrm>
          <a:off x="10388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01" name="【体育館・プール】&#10;一人当たり面積最大値テキスト">
          <a:extLst>
            <a:ext uri="{FF2B5EF4-FFF2-40B4-BE49-F238E27FC236}">
              <a16:creationId xmlns:a16="http://schemas.microsoft.com/office/drawing/2014/main" id="{8EFD7BC2-991D-4ACE-A05A-D5E4CE04F3BA}"/>
            </a:ext>
          </a:extLst>
        </xdr:cNvPr>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02" name="直線コネクタ 201">
          <a:extLst>
            <a:ext uri="{FF2B5EF4-FFF2-40B4-BE49-F238E27FC236}">
              <a16:creationId xmlns:a16="http://schemas.microsoft.com/office/drawing/2014/main" id="{0BB3CA43-0A5D-47CB-8BCF-896B0784FB0D}"/>
            </a:ext>
          </a:extLst>
        </xdr:cNvPr>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144797</xdr:rowOff>
    </xdr:from>
    <xdr:ext cx="469744" cy="259045"/>
    <xdr:sp macro="" textlink="">
      <xdr:nvSpPr>
        <xdr:cNvPr id="203" name="【体育館・プール】&#10;一人当たり面積平均値テキスト">
          <a:extLst>
            <a:ext uri="{FF2B5EF4-FFF2-40B4-BE49-F238E27FC236}">
              <a16:creationId xmlns:a16="http://schemas.microsoft.com/office/drawing/2014/main" id="{FCDAF17E-E4E3-4DE4-B4E6-E4BE090B9111}"/>
            </a:ext>
          </a:extLst>
        </xdr:cNvPr>
        <xdr:cNvSpPr txBox="1"/>
      </xdr:nvSpPr>
      <xdr:spPr>
        <a:xfrm>
          <a:off x="10515600" y="1026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166370</xdr:rowOff>
    </xdr:from>
    <xdr:to>
      <xdr:col>55</xdr:col>
      <xdr:colOff>50800</xdr:colOff>
      <xdr:row>60</xdr:row>
      <xdr:rowOff>96520</xdr:rowOff>
    </xdr:to>
    <xdr:sp macro="" textlink="">
      <xdr:nvSpPr>
        <xdr:cNvPr id="204" name="フローチャート: 判断 203">
          <a:extLst>
            <a:ext uri="{FF2B5EF4-FFF2-40B4-BE49-F238E27FC236}">
              <a16:creationId xmlns:a16="http://schemas.microsoft.com/office/drawing/2014/main" id="{F39A84DA-78D6-4505-9852-AB88D4135FCC}"/>
            </a:ext>
          </a:extLst>
        </xdr:cNvPr>
        <xdr:cNvSpPr/>
      </xdr:nvSpPr>
      <xdr:spPr>
        <a:xfrm>
          <a:off x="10426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2540</xdr:rowOff>
    </xdr:from>
    <xdr:to>
      <xdr:col>50</xdr:col>
      <xdr:colOff>165100</xdr:colOff>
      <xdr:row>60</xdr:row>
      <xdr:rowOff>104140</xdr:rowOff>
    </xdr:to>
    <xdr:sp macro="" textlink="">
      <xdr:nvSpPr>
        <xdr:cNvPr id="205" name="フローチャート: 判断 204">
          <a:extLst>
            <a:ext uri="{FF2B5EF4-FFF2-40B4-BE49-F238E27FC236}">
              <a16:creationId xmlns:a16="http://schemas.microsoft.com/office/drawing/2014/main" id="{7EDD621A-72EA-41BD-B184-8A12E05E5C79}"/>
            </a:ext>
          </a:extLst>
        </xdr:cNvPr>
        <xdr:cNvSpPr/>
      </xdr:nvSpPr>
      <xdr:spPr>
        <a:xfrm>
          <a:off x="958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86360</xdr:rowOff>
    </xdr:from>
    <xdr:to>
      <xdr:col>46</xdr:col>
      <xdr:colOff>38100</xdr:colOff>
      <xdr:row>61</xdr:row>
      <xdr:rowOff>16510</xdr:rowOff>
    </xdr:to>
    <xdr:sp macro="" textlink="">
      <xdr:nvSpPr>
        <xdr:cNvPr id="206" name="フローチャート: 判断 205">
          <a:extLst>
            <a:ext uri="{FF2B5EF4-FFF2-40B4-BE49-F238E27FC236}">
              <a16:creationId xmlns:a16="http://schemas.microsoft.com/office/drawing/2014/main" id="{CB5EB24A-369D-453F-8334-CA63CBBC86CD}"/>
            </a:ext>
          </a:extLst>
        </xdr:cNvPr>
        <xdr:cNvSpPr/>
      </xdr:nvSpPr>
      <xdr:spPr>
        <a:xfrm>
          <a:off x="869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B14097CE-D0EB-45F5-8F8E-59CD694745B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C03D500E-E603-4FC1-83CD-D7BDB9A3ED4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39CE08B9-B220-4F8D-90F1-AF2CF50E57B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7690ABA0-7542-4395-9AA5-B08B43629DA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C74EAA67-8B89-4A08-BF24-4BDDAD3E11A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74930</xdr:rowOff>
    </xdr:from>
    <xdr:to>
      <xdr:col>55</xdr:col>
      <xdr:colOff>50800</xdr:colOff>
      <xdr:row>58</xdr:row>
      <xdr:rowOff>5080</xdr:rowOff>
    </xdr:to>
    <xdr:sp macro="" textlink="">
      <xdr:nvSpPr>
        <xdr:cNvPr id="212" name="楕円 211">
          <a:extLst>
            <a:ext uri="{FF2B5EF4-FFF2-40B4-BE49-F238E27FC236}">
              <a16:creationId xmlns:a16="http://schemas.microsoft.com/office/drawing/2014/main" id="{9443EDC9-4AB6-4B1B-8878-D0E7CC3374E0}"/>
            </a:ext>
          </a:extLst>
        </xdr:cNvPr>
        <xdr:cNvSpPr/>
      </xdr:nvSpPr>
      <xdr:spPr>
        <a:xfrm>
          <a:off x="104267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97807</xdr:rowOff>
    </xdr:from>
    <xdr:ext cx="469744" cy="259045"/>
    <xdr:sp macro="" textlink="">
      <xdr:nvSpPr>
        <xdr:cNvPr id="213" name="【体育館・プール】&#10;一人当たり面積該当値テキスト">
          <a:extLst>
            <a:ext uri="{FF2B5EF4-FFF2-40B4-BE49-F238E27FC236}">
              <a16:creationId xmlns:a16="http://schemas.microsoft.com/office/drawing/2014/main" id="{393BC15F-FE7E-4B39-AB0A-B37570C853F3}"/>
            </a:ext>
          </a:extLst>
        </xdr:cNvPr>
        <xdr:cNvSpPr txBox="1"/>
      </xdr:nvSpPr>
      <xdr:spPr>
        <a:xfrm>
          <a:off x="10515600" y="969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90170</xdr:rowOff>
    </xdr:from>
    <xdr:to>
      <xdr:col>50</xdr:col>
      <xdr:colOff>165100</xdr:colOff>
      <xdr:row>58</xdr:row>
      <xdr:rowOff>20320</xdr:rowOff>
    </xdr:to>
    <xdr:sp macro="" textlink="">
      <xdr:nvSpPr>
        <xdr:cNvPr id="214" name="楕円 213">
          <a:extLst>
            <a:ext uri="{FF2B5EF4-FFF2-40B4-BE49-F238E27FC236}">
              <a16:creationId xmlns:a16="http://schemas.microsoft.com/office/drawing/2014/main" id="{6040384A-2D48-46A9-A857-04EF9979FDA6}"/>
            </a:ext>
          </a:extLst>
        </xdr:cNvPr>
        <xdr:cNvSpPr/>
      </xdr:nvSpPr>
      <xdr:spPr>
        <a:xfrm>
          <a:off x="95885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125730</xdr:rowOff>
    </xdr:from>
    <xdr:to>
      <xdr:col>55</xdr:col>
      <xdr:colOff>0</xdr:colOff>
      <xdr:row>57</xdr:row>
      <xdr:rowOff>140970</xdr:rowOff>
    </xdr:to>
    <xdr:cxnSp macro="">
      <xdr:nvCxnSpPr>
        <xdr:cNvPr id="215" name="直線コネクタ 214">
          <a:extLst>
            <a:ext uri="{FF2B5EF4-FFF2-40B4-BE49-F238E27FC236}">
              <a16:creationId xmlns:a16="http://schemas.microsoft.com/office/drawing/2014/main" id="{177D5083-1F34-45FF-8265-13A501D476F7}"/>
            </a:ext>
          </a:extLst>
        </xdr:cNvPr>
        <xdr:cNvCxnSpPr/>
      </xdr:nvCxnSpPr>
      <xdr:spPr>
        <a:xfrm flipV="1">
          <a:off x="9639300" y="9898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97790</xdr:rowOff>
    </xdr:from>
    <xdr:to>
      <xdr:col>46</xdr:col>
      <xdr:colOff>38100</xdr:colOff>
      <xdr:row>58</xdr:row>
      <xdr:rowOff>27940</xdr:rowOff>
    </xdr:to>
    <xdr:sp macro="" textlink="">
      <xdr:nvSpPr>
        <xdr:cNvPr id="216" name="楕円 215">
          <a:extLst>
            <a:ext uri="{FF2B5EF4-FFF2-40B4-BE49-F238E27FC236}">
              <a16:creationId xmlns:a16="http://schemas.microsoft.com/office/drawing/2014/main" id="{B56A5D9B-870D-41EA-80D6-E7F4FBED48B9}"/>
            </a:ext>
          </a:extLst>
        </xdr:cNvPr>
        <xdr:cNvSpPr/>
      </xdr:nvSpPr>
      <xdr:spPr>
        <a:xfrm>
          <a:off x="8699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140970</xdr:rowOff>
    </xdr:from>
    <xdr:to>
      <xdr:col>50</xdr:col>
      <xdr:colOff>114300</xdr:colOff>
      <xdr:row>57</xdr:row>
      <xdr:rowOff>148590</xdr:rowOff>
    </xdr:to>
    <xdr:cxnSp macro="">
      <xdr:nvCxnSpPr>
        <xdr:cNvPr id="217" name="直線コネクタ 216">
          <a:extLst>
            <a:ext uri="{FF2B5EF4-FFF2-40B4-BE49-F238E27FC236}">
              <a16:creationId xmlns:a16="http://schemas.microsoft.com/office/drawing/2014/main" id="{54D724B4-B293-4661-84E4-99F5990925EE}"/>
            </a:ext>
          </a:extLst>
        </xdr:cNvPr>
        <xdr:cNvCxnSpPr/>
      </xdr:nvCxnSpPr>
      <xdr:spPr>
        <a:xfrm flipV="1">
          <a:off x="8750300" y="9913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95267</xdr:rowOff>
    </xdr:from>
    <xdr:ext cx="469744" cy="259045"/>
    <xdr:sp macro="" textlink="">
      <xdr:nvSpPr>
        <xdr:cNvPr id="218" name="n_1aveValue【体育館・プール】&#10;一人当たり面積">
          <a:extLst>
            <a:ext uri="{FF2B5EF4-FFF2-40B4-BE49-F238E27FC236}">
              <a16:creationId xmlns:a16="http://schemas.microsoft.com/office/drawing/2014/main" id="{F963DABF-FD06-4A07-AC97-6F1A844C2DF3}"/>
            </a:ext>
          </a:extLst>
        </xdr:cNvPr>
        <xdr:cNvSpPr txBox="1"/>
      </xdr:nvSpPr>
      <xdr:spPr>
        <a:xfrm>
          <a:off x="9391727" y="1038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7637</xdr:rowOff>
    </xdr:from>
    <xdr:ext cx="469744" cy="259045"/>
    <xdr:sp macro="" textlink="">
      <xdr:nvSpPr>
        <xdr:cNvPr id="219" name="n_2aveValue【体育館・プール】&#10;一人当たり面積">
          <a:extLst>
            <a:ext uri="{FF2B5EF4-FFF2-40B4-BE49-F238E27FC236}">
              <a16:creationId xmlns:a16="http://schemas.microsoft.com/office/drawing/2014/main" id="{C9A45918-49E2-4F71-B5EB-E2D0A9F6EE92}"/>
            </a:ext>
          </a:extLst>
        </xdr:cNvPr>
        <xdr:cNvSpPr txBox="1"/>
      </xdr:nvSpPr>
      <xdr:spPr>
        <a:xfrm>
          <a:off x="8515427" y="104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36847</xdr:rowOff>
    </xdr:from>
    <xdr:ext cx="469744" cy="259045"/>
    <xdr:sp macro="" textlink="">
      <xdr:nvSpPr>
        <xdr:cNvPr id="220" name="n_1mainValue【体育館・プール】&#10;一人当たり面積">
          <a:extLst>
            <a:ext uri="{FF2B5EF4-FFF2-40B4-BE49-F238E27FC236}">
              <a16:creationId xmlns:a16="http://schemas.microsoft.com/office/drawing/2014/main" id="{A6D86046-B16B-4C32-B08D-C580E2D6BC11}"/>
            </a:ext>
          </a:extLst>
        </xdr:cNvPr>
        <xdr:cNvSpPr txBox="1"/>
      </xdr:nvSpPr>
      <xdr:spPr>
        <a:xfrm>
          <a:off x="9391727" y="963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44467</xdr:rowOff>
    </xdr:from>
    <xdr:ext cx="469744" cy="259045"/>
    <xdr:sp macro="" textlink="">
      <xdr:nvSpPr>
        <xdr:cNvPr id="221" name="n_2mainValue【体育館・プール】&#10;一人当たり面積">
          <a:extLst>
            <a:ext uri="{FF2B5EF4-FFF2-40B4-BE49-F238E27FC236}">
              <a16:creationId xmlns:a16="http://schemas.microsoft.com/office/drawing/2014/main" id="{9BA5C821-2BC4-4F73-9995-C84F8FAFA8E6}"/>
            </a:ext>
          </a:extLst>
        </xdr:cNvPr>
        <xdr:cNvSpPr txBox="1"/>
      </xdr:nvSpPr>
      <xdr:spPr>
        <a:xfrm>
          <a:off x="8515427" y="964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a:extLst>
            <a:ext uri="{FF2B5EF4-FFF2-40B4-BE49-F238E27FC236}">
              <a16:creationId xmlns:a16="http://schemas.microsoft.com/office/drawing/2014/main" id="{31376B36-7239-4F11-8B32-3C18E3F221A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a:extLst>
            <a:ext uri="{FF2B5EF4-FFF2-40B4-BE49-F238E27FC236}">
              <a16:creationId xmlns:a16="http://schemas.microsoft.com/office/drawing/2014/main" id="{E189F5B2-66F1-4C22-81AF-9E3116A7051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a:extLst>
            <a:ext uri="{FF2B5EF4-FFF2-40B4-BE49-F238E27FC236}">
              <a16:creationId xmlns:a16="http://schemas.microsoft.com/office/drawing/2014/main" id="{C721DA2A-01A8-422C-9FD1-7CB665E8C2B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a:extLst>
            <a:ext uri="{FF2B5EF4-FFF2-40B4-BE49-F238E27FC236}">
              <a16:creationId xmlns:a16="http://schemas.microsoft.com/office/drawing/2014/main" id="{35EE28C5-AC9A-472C-9766-622A48B3BEF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a:extLst>
            <a:ext uri="{FF2B5EF4-FFF2-40B4-BE49-F238E27FC236}">
              <a16:creationId xmlns:a16="http://schemas.microsoft.com/office/drawing/2014/main" id="{22BD2935-97B4-4E26-B084-7E8B6F2715A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a:extLst>
            <a:ext uri="{FF2B5EF4-FFF2-40B4-BE49-F238E27FC236}">
              <a16:creationId xmlns:a16="http://schemas.microsoft.com/office/drawing/2014/main" id="{D91153DD-39F0-4DF7-B914-FF8178BB8C8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a:extLst>
            <a:ext uri="{FF2B5EF4-FFF2-40B4-BE49-F238E27FC236}">
              <a16:creationId xmlns:a16="http://schemas.microsoft.com/office/drawing/2014/main" id="{7F2C6F47-9E7F-4C23-90ED-FAB3EA46D2D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a:extLst>
            <a:ext uri="{FF2B5EF4-FFF2-40B4-BE49-F238E27FC236}">
              <a16:creationId xmlns:a16="http://schemas.microsoft.com/office/drawing/2014/main" id="{B83853AA-166A-43BC-BCB0-5C711E19480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a:extLst>
            <a:ext uri="{FF2B5EF4-FFF2-40B4-BE49-F238E27FC236}">
              <a16:creationId xmlns:a16="http://schemas.microsoft.com/office/drawing/2014/main" id="{600A00EF-476B-4F05-B1D7-C5F80C8663C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a:extLst>
            <a:ext uri="{FF2B5EF4-FFF2-40B4-BE49-F238E27FC236}">
              <a16:creationId xmlns:a16="http://schemas.microsoft.com/office/drawing/2014/main" id="{E849EAA0-79D7-49E6-960B-9A1DD5FDE87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2" name="テキスト ボックス 231">
          <a:extLst>
            <a:ext uri="{FF2B5EF4-FFF2-40B4-BE49-F238E27FC236}">
              <a16:creationId xmlns:a16="http://schemas.microsoft.com/office/drawing/2014/main" id="{62574844-F8BA-44DA-B15B-F520FE19836C}"/>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3" name="直線コネクタ 232">
          <a:extLst>
            <a:ext uri="{FF2B5EF4-FFF2-40B4-BE49-F238E27FC236}">
              <a16:creationId xmlns:a16="http://schemas.microsoft.com/office/drawing/2014/main" id="{54C0D021-1C23-483A-B892-FA43702C7D96}"/>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4" name="テキスト ボックス 233">
          <a:extLst>
            <a:ext uri="{FF2B5EF4-FFF2-40B4-BE49-F238E27FC236}">
              <a16:creationId xmlns:a16="http://schemas.microsoft.com/office/drawing/2014/main" id="{B50F8A2B-E3A3-4A43-87AA-499ABCCBF27C}"/>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5" name="直線コネクタ 234">
          <a:extLst>
            <a:ext uri="{FF2B5EF4-FFF2-40B4-BE49-F238E27FC236}">
              <a16:creationId xmlns:a16="http://schemas.microsoft.com/office/drawing/2014/main" id="{BF15FF3E-69DA-40BC-97FA-17B41592A568}"/>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6" name="テキスト ボックス 235">
          <a:extLst>
            <a:ext uri="{FF2B5EF4-FFF2-40B4-BE49-F238E27FC236}">
              <a16:creationId xmlns:a16="http://schemas.microsoft.com/office/drawing/2014/main" id="{ECF5EC79-AE9E-4900-A324-E4F7F82B10CD}"/>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7" name="直線コネクタ 236">
          <a:extLst>
            <a:ext uri="{FF2B5EF4-FFF2-40B4-BE49-F238E27FC236}">
              <a16:creationId xmlns:a16="http://schemas.microsoft.com/office/drawing/2014/main" id="{8958FC5A-48F8-4D76-8EE7-9CCE0C17ED4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8" name="テキスト ボックス 237">
          <a:extLst>
            <a:ext uri="{FF2B5EF4-FFF2-40B4-BE49-F238E27FC236}">
              <a16:creationId xmlns:a16="http://schemas.microsoft.com/office/drawing/2014/main" id="{2734FC37-804A-41AA-94DC-EFCFEE0214EB}"/>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9" name="直線コネクタ 238">
          <a:extLst>
            <a:ext uri="{FF2B5EF4-FFF2-40B4-BE49-F238E27FC236}">
              <a16:creationId xmlns:a16="http://schemas.microsoft.com/office/drawing/2014/main" id="{B04F6072-F6C5-432F-95CA-23C1881E706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0" name="テキスト ボックス 239">
          <a:extLst>
            <a:ext uri="{FF2B5EF4-FFF2-40B4-BE49-F238E27FC236}">
              <a16:creationId xmlns:a16="http://schemas.microsoft.com/office/drawing/2014/main" id="{68878093-A310-4C06-9439-24F4DC51FA4A}"/>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1" name="直線コネクタ 240">
          <a:extLst>
            <a:ext uri="{FF2B5EF4-FFF2-40B4-BE49-F238E27FC236}">
              <a16:creationId xmlns:a16="http://schemas.microsoft.com/office/drawing/2014/main" id="{BF748D0E-21F7-44A0-8ACF-48209420B8B6}"/>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2" name="テキスト ボックス 241">
          <a:extLst>
            <a:ext uri="{FF2B5EF4-FFF2-40B4-BE49-F238E27FC236}">
              <a16:creationId xmlns:a16="http://schemas.microsoft.com/office/drawing/2014/main" id="{07602E1A-3E63-40CD-8482-91B9E5D05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3" name="直線コネクタ 242">
          <a:extLst>
            <a:ext uri="{FF2B5EF4-FFF2-40B4-BE49-F238E27FC236}">
              <a16:creationId xmlns:a16="http://schemas.microsoft.com/office/drawing/2014/main" id="{95C7F015-D50B-4E67-B220-1981A0F7D44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4" name="テキスト ボックス 243">
          <a:extLst>
            <a:ext uri="{FF2B5EF4-FFF2-40B4-BE49-F238E27FC236}">
              <a16:creationId xmlns:a16="http://schemas.microsoft.com/office/drawing/2014/main" id="{51AD515C-8DBE-42B9-BA93-0E87F688FCDE}"/>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a:extLst>
            <a:ext uri="{FF2B5EF4-FFF2-40B4-BE49-F238E27FC236}">
              <a16:creationId xmlns:a16="http://schemas.microsoft.com/office/drawing/2014/main" id="{7B72D769-7C27-42BB-AF3A-7ABCE2788A2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C757118E-7644-461D-BF20-B5694EF5AD29}"/>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福祉施設】&#10;有形固定資産減価償却率グラフ枠">
          <a:extLst>
            <a:ext uri="{FF2B5EF4-FFF2-40B4-BE49-F238E27FC236}">
              <a16:creationId xmlns:a16="http://schemas.microsoft.com/office/drawing/2014/main" id="{281B9DE9-F674-46C6-8C1F-4A2D42C5C96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116477</xdr:rowOff>
    </xdr:from>
    <xdr:to>
      <xdr:col>24</xdr:col>
      <xdr:colOff>62865</xdr:colOff>
      <xdr:row>87</xdr:row>
      <xdr:rowOff>46264</xdr:rowOff>
    </xdr:to>
    <xdr:cxnSp macro="">
      <xdr:nvCxnSpPr>
        <xdr:cNvPr id="248" name="直線コネクタ 247">
          <a:extLst>
            <a:ext uri="{FF2B5EF4-FFF2-40B4-BE49-F238E27FC236}">
              <a16:creationId xmlns:a16="http://schemas.microsoft.com/office/drawing/2014/main" id="{F52B6A46-39C2-4487-97CB-55DDEAFB5DA2}"/>
            </a:ext>
          </a:extLst>
        </xdr:cNvPr>
        <xdr:cNvCxnSpPr/>
      </xdr:nvCxnSpPr>
      <xdr:spPr>
        <a:xfrm flipV="1">
          <a:off x="4634865" y="13489577"/>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50091</xdr:rowOff>
    </xdr:from>
    <xdr:ext cx="405111" cy="259045"/>
    <xdr:sp macro="" textlink="">
      <xdr:nvSpPr>
        <xdr:cNvPr id="249" name="【福祉施設】&#10;有形固定資産減価償却率最小値テキスト">
          <a:extLst>
            <a:ext uri="{FF2B5EF4-FFF2-40B4-BE49-F238E27FC236}">
              <a16:creationId xmlns:a16="http://schemas.microsoft.com/office/drawing/2014/main" id="{89E52B37-DE8E-44A8-96F5-8AB57306FAFD}"/>
            </a:ext>
          </a:extLst>
        </xdr:cNvPr>
        <xdr:cNvSpPr txBox="1"/>
      </xdr:nvSpPr>
      <xdr:spPr>
        <a:xfrm>
          <a:off x="4673600" y="1496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46264</xdr:rowOff>
    </xdr:from>
    <xdr:to>
      <xdr:col>24</xdr:col>
      <xdr:colOff>152400</xdr:colOff>
      <xdr:row>87</xdr:row>
      <xdr:rowOff>46264</xdr:rowOff>
    </xdr:to>
    <xdr:cxnSp macro="">
      <xdr:nvCxnSpPr>
        <xdr:cNvPr id="250" name="直線コネクタ 249">
          <a:extLst>
            <a:ext uri="{FF2B5EF4-FFF2-40B4-BE49-F238E27FC236}">
              <a16:creationId xmlns:a16="http://schemas.microsoft.com/office/drawing/2014/main" id="{8D205998-A8C2-49E0-AAF6-21FE9CF441BD}"/>
            </a:ext>
          </a:extLst>
        </xdr:cNvPr>
        <xdr:cNvCxnSpPr/>
      </xdr:nvCxnSpPr>
      <xdr:spPr>
        <a:xfrm>
          <a:off x="4546600" y="1496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63154</xdr:rowOff>
    </xdr:from>
    <xdr:ext cx="405111" cy="259045"/>
    <xdr:sp macro="" textlink="">
      <xdr:nvSpPr>
        <xdr:cNvPr id="251" name="【福祉施設】&#10;有形固定資産減価償却率最大値テキスト">
          <a:extLst>
            <a:ext uri="{FF2B5EF4-FFF2-40B4-BE49-F238E27FC236}">
              <a16:creationId xmlns:a16="http://schemas.microsoft.com/office/drawing/2014/main" id="{29A96447-9164-4FB5-B0CF-B1BD70E35148}"/>
            </a:ext>
          </a:extLst>
        </xdr:cNvPr>
        <xdr:cNvSpPr txBox="1"/>
      </xdr:nvSpPr>
      <xdr:spPr>
        <a:xfrm>
          <a:off x="4673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116477</xdr:rowOff>
    </xdr:from>
    <xdr:to>
      <xdr:col>24</xdr:col>
      <xdr:colOff>152400</xdr:colOff>
      <xdr:row>78</xdr:row>
      <xdr:rowOff>116477</xdr:rowOff>
    </xdr:to>
    <xdr:cxnSp macro="">
      <xdr:nvCxnSpPr>
        <xdr:cNvPr id="252" name="直線コネクタ 251">
          <a:extLst>
            <a:ext uri="{FF2B5EF4-FFF2-40B4-BE49-F238E27FC236}">
              <a16:creationId xmlns:a16="http://schemas.microsoft.com/office/drawing/2014/main" id="{78D62760-FD89-410A-819F-7F49393438E6}"/>
            </a:ext>
          </a:extLst>
        </xdr:cNvPr>
        <xdr:cNvCxnSpPr/>
      </xdr:nvCxnSpPr>
      <xdr:spPr>
        <a:xfrm>
          <a:off x="4546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117583</xdr:rowOff>
    </xdr:from>
    <xdr:ext cx="405111" cy="259045"/>
    <xdr:sp macro="" textlink="">
      <xdr:nvSpPr>
        <xdr:cNvPr id="253" name="【福祉施設】&#10;有形固定資産減価償却率平均値テキスト">
          <a:extLst>
            <a:ext uri="{FF2B5EF4-FFF2-40B4-BE49-F238E27FC236}">
              <a16:creationId xmlns:a16="http://schemas.microsoft.com/office/drawing/2014/main" id="{6DCC25A5-CAAB-44C5-87CD-30071C919D95}"/>
            </a:ext>
          </a:extLst>
        </xdr:cNvPr>
        <xdr:cNvSpPr txBox="1"/>
      </xdr:nvSpPr>
      <xdr:spPr>
        <a:xfrm>
          <a:off x="4673600" y="1434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54" name="フローチャート: 判断 253">
          <a:extLst>
            <a:ext uri="{FF2B5EF4-FFF2-40B4-BE49-F238E27FC236}">
              <a16:creationId xmlns:a16="http://schemas.microsoft.com/office/drawing/2014/main" id="{09A52F34-4634-4D30-961B-0D3EE28FE059}"/>
            </a:ext>
          </a:extLst>
        </xdr:cNvPr>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168548</xdr:rowOff>
    </xdr:from>
    <xdr:to>
      <xdr:col>20</xdr:col>
      <xdr:colOff>38100</xdr:colOff>
      <xdr:row>84</xdr:row>
      <xdr:rowOff>98698</xdr:rowOff>
    </xdr:to>
    <xdr:sp macro="" textlink="">
      <xdr:nvSpPr>
        <xdr:cNvPr id="255" name="フローチャート: 判断 254">
          <a:extLst>
            <a:ext uri="{FF2B5EF4-FFF2-40B4-BE49-F238E27FC236}">
              <a16:creationId xmlns:a16="http://schemas.microsoft.com/office/drawing/2014/main" id="{794B44B2-66E9-4A35-A948-AD09B2F70FFB}"/>
            </a:ext>
          </a:extLst>
        </xdr:cNvPr>
        <xdr:cNvSpPr/>
      </xdr:nvSpPr>
      <xdr:spPr>
        <a:xfrm>
          <a:off x="3746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82006</xdr:rowOff>
    </xdr:from>
    <xdr:to>
      <xdr:col>15</xdr:col>
      <xdr:colOff>101600</xdr:colOff>
      <xdr:row>85</xdr:row>
      <xdr:rowOff>12156</xdr:rowOff>
    </xdr:to>
    <xdr:sp macro="" textlink="">
      <xdr:nvSpPr>
        <xdr:cNvPr id="256" name="フローチャート: 判断 255">
          <a:extLst>
            <a:ext uri="{FF2B5EF4-FFF2-40B4-BE49-F238E27FC236}">
              <a16:creationId xmlns:a16="http://schemas.microsoft.com/office/drawing/2014/main" id="{051E88A8-B33B-4D3E-A5FE-11B1FBF28CBF}"/>
            </a:ext>
          </a:extLst>
        </xdr:cNvPr>
        <xdr:cNvSpPr/>
      </xdr:nvSpPr>
      <xdr:spPr>
        <a:xfrm>
          <a:off x="2857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ACE81FB4-4C11-4EBF-9B07-21EC830086B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F698AE46-632E-4025-AF28-C6731B5A949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87A7AE4F-9504-4E58-BB1C-847F736AB9B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E861474E-D318-4759-8A8F-11E81C44752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EF2BE608-6ED3-4310-AC9A-FF4346AB1D2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132624</xdr:rowOff>
    </xdr:from>
    <xdr:to>
      <xdr:col>24</xdr:col>
      <xdr:colOff>114300</xdr:colOff>
      <xdr:row>84</xdr:row>
      <xdr:rowOff>62774</xdr:rowOff>
    </xdr:to>
    <xdr:sp macro="" textlink="">
      <xdr:nvSpPr>
        <xdr:cNvPr id="262" name="楕円 261">
          <a:extLst>
            <a:ext uri="{FF2B5EF4-FFF2-40B4-BE49-F238E27FC236}">
              <a16:creationId xmlns:a16="http://schemas.microsoft.com/office/drawing/2014/main" id="{C7EE686E-AF76-4201-A094-51E599C58F2A}"/>
            </a:ext>
          </a:extLst>
        </xdr:cNvPr>
        <xdr:cNvSpPr/>
      </xdr:nvSpPr>
      <xdr:spPr>
        <a:xfrm>
          <a:off x="45847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155501</xdr:rowOff>
    </xdr:from>
    <xdr:ext cx="405111" cy="259045"/>
    <xdr:sp macro="" textlink="">
      <xdr:nvSpPr>
        <xdr:cNvPr id="263" name="【福祉施設】&#10;有形固定資産減価償却率該当値テキスト">
          <a:extLst>
            <a:ext uri="{FF2B5EF4-FFF2-40B4-BE49-F238E27FC236}">
              <a16:creationId xmlns:a16="http://schemas.microsoft.com/office/drawing/2014/main" id="{99D52896-17AD-49E7-845C-A50922EFAC02}"/>
            </a:ext>
          </a:extLst>
        </xdr:cNvPr>
        <xdr:cNvSpPr txBox="1"/>
      </xdr:nvSpPr>
      <xdr:spPr>
        <a:xfrm>
          <a:off x="4673600" y="14214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145687</xdr:rowOff>
    </xdr:from>
    <xdr:to>
      <xdr:col>20</xdr:col>
      <xdr:colOff>38100</xdr:colOff>
      <xdr:row>84</xdr:row>
      <xdr:rowOff>75837</xdr:rowOff>
    </xdr:to>
    <xdr:sp macro="" textlink="">
      <xdr:nvSpPr>
        <xdr:cNvPr id="264" name="楕円 263">
          <a:extLst>
            <a:ext uri="{FF2B5EF4-FFF2-40B4-BE49-F238E27FC236}">
              <a16:creationId xmlns:a16="http://schemas.microsoft.com/office/drawing/2014/main" id="{0F9B2DAD-C351-46A1-9BF2-35CC85269D22}"/>
            </a:ext>
          </a:extLst>
        </xdr:cNvPr>
        <xdr:cNvSpPr/>
      </xdr:nvSpPr>
      <xdr:spPr>
        <a:xfrm>
          <a:off x="374650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11974</xdr:rowOff>
    </xdr:from>
    <xdr:to>
      <xdr:col>24</xdr:col>
      <xdr:colOff>63500</xdr:colOff>
      <xdr:row>84</xdr:row>
      <xdr:rowOff>25037</xdr:rowOff>
    </xdr:to>
    <xdr:cxnSp macro="">
      <xdr:nvCxnSpPr>
        <xdr:cNvPr id="265" name="直線コネクタ 264">
          <a:extLst>
            <a:ext uri="{FF2B5EF4-FFF2-40B4-BE49-F238E27FC236}">
              <a16:creationId xmlns:a16="http://schemas.microsoft.com/office/drawing/2014/main" id="{631453D1-FD02-4054-BCBF-421A827CDB4E}"/>
            </a:ext>
          </a:extLst>
        </xdr:cNvPr>
        <xdr:cNvCxnSpPr/>
      </xdr:nvCxnSpPr>
      <xdr:spPr>
        <a:xfrm flipV="1">
          <a:off x="3797300" y="1441377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49349</xdr:rowOff>
    </xdr:from>
    <xdr:to>
      <xdr:col>15</xdr:col>
      <xdr:colOff>101600</xdr:colOff>
      <xdr:row>84</xdr:row>
      <xdr:rowOff>150949</xdr:rowOff>
    </xdr:to>
    <xdr:sp macro="" textlink="">
      <xdr:nvSpPr>
        <xdr:cNvPr id="266" name="楕円 265">
          <a:extLst>
            <a:ext uri="{FF2B5EF4-FFF2-40B4-BE49-F238E27FC236}">
              <a16:creationId xmlns:a16="http://schemas.microsoft.com/office/drawing/2014/main" id="{53859882-CE39-4C4B-8734-2924E10F454F}"/>
            </a:ext>
          </a:extLst>
        </xdr:cNvPr>
        <xdr:cNvSpPr/>
      </xdr:nvSpPr>
      <xdr:spPr>
        <a:xfrm>
          <a:off x="2857500" y="144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25037</xdr:rowOff>
    </xdr:from>
    <xdr:to>
      <xdr:col>19</xdr:col>
      <xdr:colOff>177800</xdr:colOff>
      <xdr:row>84</xdr:row>
      <xdr:rowOff>100149</xdr:rowOff>
    </xdr:to>
    <xdr:cxnSp macro="">
      <xdr:nvCxnSpPr>
        <xdr:cNvPr id="267" name="直線コネクタ 266">
          <a:extLst>
            <a:ext uri="{FF2B5EF4-FFF2-40B4-BE49-F238E27FC236}">
              <a16:creationId xmlns:a16="http://schemas.microsoft.com/office/drawing/2014/main" id="{DAE6F942-E373-4560-81FD-C2765012343E}"/>
            </a:ext>
          </a:extLst>
        </xdr:cNvPr>
        <xdr:cNvCxnSpPr/>
      </xdr:nvCxnSpPr>
      <xdr:spPr>
        <a:xfrm flipV="1">
          <a:off x="2908300" y="14426837"/>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89825</xdr:rowOff>
    </xdr:from>
    <xdr:ext cx="405111" cy="259045"/>
    <xdr:sp macro="" textlink="">
      <xdr:nvSpPr>
        <xdr:cNvPr id="268" name="n_1aveValue【福祉施設】&#10;有形固定資産減価償却率">
          <a:extLst>
            <a:ext uri="{FF2B5EF4-FFF2-40B4-BE49-F238E27FC236}">
              <a16:creationId xmlns:a16="http://schemas.microsoft.com/office/drawing/2014/main" id="{6E5A2B94-58EB-40F3-87D0-F022E0B36BF7}"/>
            </a:ext>
          </a:extLst>
        </xdr:cNvPr>
        <xdr:cNvSpPr txBox="1"/>
      </xdr:nvSpPr>
      <xdr:spPr>
        <a:xfrm>
          <a:off x="3582044"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3283</xdr:rowOff>
    </xdr:from>
    <xdr:ext cx="405111" cy="259045"/>
    <xdr:sp macro="" textlink="">
      <xdr:nvSpPr>
        <xdr:cNvPr id="269" name="n_2aveValue【福祉施設】&#10;有形固定資産減価償却率">
          <a:extLst>
            <a:ext uri="{FF2B5EF4-FFF2-40B4-BE49-F238E27FC236}">
              <a16:creationId xmlns:a16="http://schemas.microsoft.com/office/drawing/2014/main" id="{B00CE61F-3968-43AB-ACB0-6D95AE17A93D}"/>
            </a:ext>
          </a:extLst>
        </xdr:cNvPr>
        <xdr:cNvSpPr txBox="1"/>
      </xdr:nvSpPr>
      <xdr:spPr>
        <a:xfrm>
          <a:off x="2705744" y="1457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92364</xdr:rowOff>
    </xdr:from>
    <xdr:ext cx="405111" cy="259045"/>
    <xdr:sp macro="" textlink="">
      <xdr:nvSpPr>
        <xdr:cNvPr id="270" name="n_1mainValue【福祉施設】&#10;有形固定資産減価償却率">
          <a:extLst>
            <a:ext uri="{FF2B5EF4-FFF2-40B4-BE49-F238E27FC236}">
              <a16:creationId xmlns:a16="http://schemas.microsoft.com/office/drawing/2014/main" id="{1C341DCD-DFD2-4B6D-B15E-7C1CDD8BA0FC}"/>
            </a:ext>
          </a:extLst>
        </xdr:cNvPr>
        <xdr:cNvSpPr txBox="1"/>
      </xdr:nvSpPr>
      <xdr:spPr>
        <a:xfrm>
          <a:off x="3582044" y="14151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167476</xdr:rowOff>
    </xdr:from>
    <xdr:ext cx="405111" cy="259045"/>
    <xdr:sp macro="" textlink="">
      <xdr:nvSpPr>
        <xdr:cNvPr id="271" name="n_2mainValue【福祉施設】&#10;有形固定資産減価償却率">
          <a:extLst>
            <a:ext uri="{FF2B5EF4-FFF2-40B4-BE49-F238E27FC236}">
              <a16:creationId xmlns:a16="http://schemas.microsoft.com/office/drawing/2014/main" id="{5E3A1BCD-A572-425C-B599-44DD0BA066CF}"/>
            </a:ext>
          </a:extLst>
        </xdr:cNvPr>
        <xdr:cNvSpPr txBox="1"/>
      </xdr:nvSpPr>
      <xdr:spPr>
        <a:xfrm>
          <a:off x="2705744" y="14226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6EF952F2-C4A7-453C-8F0D-D0C066B5ACC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99BA6082-C9E6-4800-97C5-04D6320ADC2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4045266B-4D2F-4E00-9CC9-8D2260C9106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615F9D43-C5E0-4082-B969-9DDE15A7E49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86D7663D-20BA-4EAD-8148-6CDC9529767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9EA3D613-97D9-432A-ADA4-203C3C4BE80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BDBB866A-3445-465F-A328-49CFCB9CBBF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1BACFADC-C351-436E-AFB4-4EB4FA50578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a:extLst>
            <a:ext uri="{FF2B5EF4-FFF2-40B4-BE49-F238E27FC236}">
              <a16:creationId xmlns:a16="http://schemas.microsoft.com/office/drawing/2014/main" id="{78EC40D8-3503-43FA-B636-42C9839E7FF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a:extLst>
            <a:ext uri="{FF2B5EF4-FFF2-40B4-BE49-F238E27FC236}">
              <a16:creationId xmlns:a16="http://schemas.microsoft.com/office/drawing/2014/main" id="{98A13270-53BD-442F-81FD-31961E69737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2" name="直線コネクタ 281">
          <a:extLst>
            <a:ext uri="{FF2B5EF4-FFF2-40B4-BE49-F238E27FC236}">
              <a16:creationId xmlns:a16="http://schemas.microsoft.com/office/drawing/2014/main" id="{CB2C0DA7-606D-407F-BA48-FE5D6B42B39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3" name="テキスト ボックス 282">
          <a:extLst>
            <a:ext uri="{FF2B5EF4-FFF2-40B4-BE49-F238E27FC236}">
              <a16:creationId xmlns:a16="http://schemas.microsoft.com/office/drawing/2014/main" id="{45DB5F56-2AB6-4DFA-BDA4-EB1533E01AD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4" name="直線コネクタ 283">
          <a:extLst>
            <a:ext uri="{FF2B5EF4-FFF2-40B4-BE49-F238E27FC236}">
              <a16:creationId xmlns:a16="http://schemas.microsoft.com/office/drawing/2014/main" id="{4B1B275D-9475-4837-BBF4-73C0561FE72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5" name="テキスト ボックス 284">
          <a:extLst>
            <a:ext uri="{FF2B5EF4-FFF2-40B4-BE49-F238E27FC236}">
              <a16:creationId xmlns:a16="http://schemas.microsoft.com/office/drawing/2014/main" id="{30757E11-D61A-4DF4-9AC8-20512516AAF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6" name="直線コネクタ 285">
          <a:extLst>
            <a:ext uri="{FF2B5EF4-FFF2-40B4-BE49-F238E27FC236}">
              <a16:creationId xmlns:a16="http://schemas.microsoft.com/office/drawing/2014/main" id="{644331F3-6F75-40FB-88D3-F4807ABAE31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7" name="テキスト ボックス 286">
          <a:extLst>
            <a:ext uri="{FF2B5EF4-FFF2-40B4-BE49-F238E27FC236}">
              <a16:creationId xmlns:a16="http://schemas.microsoft.com/office/drawing/2014/main" id="{0968284C-71C4-4005-9AF1-A417EF88B8E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8" name="直線コネクタ 287">
          <a:extLst>
            <a:ext uri="{FF2B5EF4-FFF2-40B4-BE49-F238E27FC236}">
              <a16:creationId xmlns:a16="http://schemas.microsoft.com/office/drawing/2014/main" id="{788C7985-BD9A-42C6-B573-E5BC9CE9D48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9" name="テキスト ボックス 288">
          <a:extLst>
            <a:ext uri="{FF2B5EF4-FFF2-40B4-BE49-F238E27FC236}">
              <a16:creationId xmlns:a16="http://schemas.microsoft.com/office/drawing/2014/main" id="{10B2FAE2-0E35-4D5D-B647-6B38655C7D1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0" name="直線コネクタ 289">
          <a:extLst>
            <a:ext uri="{FF2B5EF4-FFF2-40B4-BE49-F238E27FC236}">
              <a16:creationId xmlns:a16="http://schemas.microsoft.com/office/drawing/2014/main" id="{1D282989-B0AB-4A92-81B6-37682196558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1" name="テキスト ボックス 290">
          <a:extLst>
            <a:ext uri="{FF2B5EF4-FFF2-40B4-BE49-F238E27FC236}">
              <a16:creationId xmlns:a16="http://schemas.microsoft.com/office/drawing/2014/main" id="{EF6EE334-B619-45C5-9699-DFD3E9A1D529}"/>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a:extLst>
            <a:ext uri="{FF2B5EF4-FFF2-40B4-BE49-F238E27FC236}">
              <a16:creationId xmlns:a16="http://schemas.microsoft.com/office/drawing/2014/main" id="{6521CC73-D1FE-46EE-86C2-3DD4110FBE8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a:extLst>
            <a:ext uri="{FF2B5EF4-FFF2-40B4-BE49-F238E27FC236}">
              <a16:creationId xmlns:a16="http://schemas.microsoft.com/office/drawing/2014/main" id="{E58F9F17-F799-4A92-8CB4-BDFA7085E50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福祉施設】&#10;一人当たり面積グラフ枠">
          <a:extLst>
            <a:ext uri="{FF2B5EF4-FFF2-40B4-BE49-F238E27FC236}">
              <a16:creationId xmlns:a16="http://schemas.microsoft.com/office/drawing/2014/main" id="{0B53B3B1-7252-4534-8925-43D7AE829D9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121920</xdr:rowOff>
    </xdr:from>
    <xdr:to>
      <xdr:col>54</xdr:col>
      <xdr:colOff>189865</xdr:colOff>
      <xdr:row>86</xdr:row>
      <xdr:rowOff>68580</xdr:rowOff>
    </xdr:to>
    <xdr:cxnSp macro="">
      <xdr:nvCxnSpPr>
        <xdr:cNvPr id="295" name="直線コネクタ 294">
          <a:extLst>
            <a:ext uri="{FF2B5EF4-FFF2-40B4-BE49-F238E27FC236}">
              <a16:creationId xmlns:a16="http://schemas.microsoft.com/office/drawing/2014/main" id="{B671C8FA-40E0-4569-8A25-231326E7379B}"/>
            </a:ext>
          </a:extLst>
        </xdr:cNvPr>
        <xdr:cNvCxnSpPr/>
      </xdr:nvCxnSpPr>
      <xdr:spPr>
        <a:xfrm flipV="1">
          <a:off x="10476865" y="13495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296" name="【福祉施設】&#10;一人当たり面積最小値テキスト">
          <a:extLst>
            <a:ext uri="{FF2B5EF4-FFF2-40B4-BE49-F238E27FC236}">
              <a16:creationId xmlns:a16="http://schemas.microsoft.com/office/drawing/2014/main" id="{394E31E4-4FD0-478A-80AE-ACA4FA07E16A}"/>
            </a:ext>
          </a:extLst>
        </xdr:cNvPr>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297" name="直線コネクタ 296">
          <a:extLst>
            <a:ext uri="{FF2B5EF4-FFF2-40B4-BE49-F238E27FC236}">
              <a16:creationId xmlns:a16="http://schemas.microsoft.com/office/drawing/2014/main" id="{A34A40AE-BDB3-47CE-B5BD-60FD8971102C}"/>
            </a:ext>
          </a:extLst>
        </xdr:cNvPr>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68597</xdr:rowOff>
    </xdr:from>
    <xdr:ext cx="469744" cy="259045"/>
    <xdr:sp macro="" textlink="">
      <xdr:nvSpPr>
        <xdr:cNvPr id="298" name="【福祉施設】&#10;一人当たり面積最大値テキスト">
          <a:extLst>
            <a:ext uri="{FF2B5EF4-FFF2-40B4-BE49-F238E27FC236}">
              <a16:creationId xmlns:a16="http://schemas.microsoft.com/office/drawing/2014/main" id="{F38C8369-23C8-426A-BD9D-2600E2CD7B2E}"/>
            </a:ext>
          </a:extLst>
        </xdr:cNvPr>
        <xdr:cNvSpPr txBox="1"/>
      </xdr:nvSpPr>
      <xdr:spPr>
        <a:xfrm>
          <a:off x="10515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121920</xdr:rowOff>
    </xdr:from>
    <xdr:to>
      <xdr:col>55</xdr:col>
      <xdr:colOff>88900</xdr:colOff>
      <xdr:row>78</xdr:row>
      <xdr:rowOff>121920</xdr:rowOff>
    </xdr:to>
    <xdr:cxnSp macro="">
      <xdr:nvCxnSpPr>
        <xdr:cNvPr id="299" name="直線コネクタ 298">
          <a:extLst>
            <a:ext uri="{FF2B5EF4-FFF2-40B4-BE49-F238E27FC236}">
              <a16:creationId xmlns:a16="http://schemas.microsoft.com/office/drawing/2014/main" id="{E1958819-7779-4728-B81C-74B3DA7FC16B}"/>
            </a:ext>
          </a:extLst>
        </xdr:cNvPr>
        <xdr:cNvCxnSpPr/>
      </xdr:nvCxnSpPr>
      <xdr:spPr>
        <a:xfrm>
          <a:off x="10388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133366</xdr:rowOff>
    </xdr:from>
    <xdr:ext cx="469744" cy="259045"/>
    <xdr:sp macro="" textlink="">
      <xdr:nvSpPr>
        <xdr:cNvPr id="300" name="【福祉施設】&#10;一人当たり面積平均値テキスト">
          <a:extLst>
            <a:ext uri="{FF2B5EF4-FFF2-40B4-BE49-F238E27FC236}">
              <a16:creationId xmlns:a16="http://schemas.microsoft.com/office/drawing/2014/main" id="{4CACD883-BB2B-426C-A8B6-777CA0F87024}"/>
            </a:ext>
          </a:extLst>
        </xdr:cNvPr>
        <xdr:cNvSpPr txBox="1"/>
      </xdr:nvSpPr>
      <xdr:spPr>
        <a:xfrm>
          <a:off x="10515600" y="1419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154939</xdr:rowOff>
    </xdr:from>
    <xdr:to>
      <xdr:col>55</xdr:col>
      <xdr:colOff>50800</xdr:colOff>
      <xdr:row>83</xdr:row>
      <xdr:rowOff>85089</xdr:rowOff>
    </xdr:to>
    <xdr:sp macro="" textlink="">
      <xdr:nvSpPr>
        <xdr:cNvPr id="301" name="フローチャート: 判断 300">
          <a:extLst>
            <a:ext uri="{FF2B5EF4-FFF2-40B4-BE49-F238E27FC236}">
              <a16:creationId xmlns:a16="http://schemas.microsoft.com/office/drawing/2014/main" id="{681F3697-E583-4AEC-ACEA-5436CC376832}"/>
            </a:ext>
          </a:extLst>
        </xdr:cNvPr>
        <xdr:cNvSpPr/>
      </xdr:nvSpPr>
      <xdr:spPr>
        <a:xfrm>
          <a:off x="104267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302" name="フローチャート: 判断 301">
          <a:extLst>
            <a:ext uri="{FF2B5EF4-FFF2-40B4-BE49-F238E27FC236}">
              <a16:creationId xmlns:a16="http://schemas.microsoft.com/office/drawing/2014/main" id="{E2763C21-0E8B-4546-85C5-C776972D3636}"/>
            </a:ext>
          </a:extLst>
        </xdr:cNvPr>
        <xdr:cNvSpPr/>
      </xdr:nvSpPr>
      <xdr:spPr>
        <a:xfrm>
          <a:off x="9588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10161</xdr:rowOff>
    </xdr:from>
    <xdr:to>
      <xdr:col>46</xdr:col>
      <xdr:colOff>38100</xdr:colOff>
      <xdr:row>82</xdr:row>
      <xdr:rowOff>111761</xdr:rowOff>
    </xdr:to>
    <xdr:sp macro="" textlink="">
      <xdr:nvSpPr>
        <xdr:cNvPr id="303" name="フローチャート: 判断 302">
          <a:extLst>
            <a:ext uri="{FF2B5EF4-FFF2-40B4-BE49-F238E27FC236}">
              <a16:creationId xmlns:a16="http://schemas.microsoft.com/office/drawing/2014/main" id="{E30EA71F-B757-4C12-B0CE-98202454B473}"/>
            </a:ext>
          </a:extLst>
        </xdr:cNvPr>
        <xdr:cNvSpPr/>
      </xdr:nvSpPr>
      <xdr:spPr>
        <a:xfrm>
          <a:off x="8699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92FF8AB2-6E59-45B7-9940-6A0BC2B89A1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DAFF95CA-F629-4596-9EE9-3AABA00AECD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46AEDB3F-FB73-40D5-9BBC-5AEBEDB77D2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3EAFADF0-3579-47A6-B47A-6BFFF34C06A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F72C6062-8DB9-44BA-82C8-95D743349E7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44450</xdr:rowOff>
    </xdr:from>
    <xdr:to>
      <xdr:col>55</xdr:col>
      <xdr:colOff>50800</xdr:colOff>
      <xdr:row>79</xdr:row>
      <xdr:rowOff>146050</xdr:rowOff>
    </xdr:to>
    <xdr:sp macro="" textlink="">
      <xdr:nvSpPr>
        <xdr:cNvPr id="309" name="楕円 308">
          <a:extLst>
            <a:ext uri="{FF2B5EF4-FFF2-40B4-BE49-F238E27FC236}">
              <a16:creationId xmlns:a16="http://schemas.microsoft.com/office/drawing/2014/main" id="{AE37D3E2-EFA7-4898-BF21-FD0D7A4EEC79}"/>
            </a:ext>
          </a:extLst>
        </xdr:cNvPr>
        <xdr:cNvSpPr/>
      </xdr:nvSpPr>
      <xdr:spPr>
        <a:xfrm>
          <a:off x="104267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67327</xdr:rowOff>
    </xdr:from>
    <xdr:ext cx="469744" cy="259045"/>
    <xdr:sp macro="" textlink="">
      <xdr:nvSpPr>
        <xdr:cNvPr id="310" name="【福祉施設】&#10;一人当たり面積該当値テキスト">
          <a:extLst>
            <a:ext uri="{FF2B5EF4-FFF2-40B4-BE49-F238E27FC236}">
              <a16:creationId xmlns:a16="http://schemas.microsoft.com/office/drawing/2014/main" id="{04345C16-1AFF-4099-B9A6-A414DFA3237D}"/>
            </a:ext>
          </a:extLst>
        </xdr:cNvPr>
        <xdr:cNvSpPr txBox="1"/>
      </xdr:nvSpPr>
      <xdr:spPr>
        <a:xfrm>
          <a:off x="10515600"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170180</xdr:rowOff>
    </xdr:from>
    <xdr:to>
      <xdr:col>50</xdr:col>
      <xdr:colOff>165100</xdr:colOff>
      <xdr:row>79</xdr:row>
      <xdr:rowOff>100330</xdr:rowOff>
    </xdr:to>
    <xdr:sp macro="" textlink="">
      <xdr:nvSpPr>
        <xdr:cNvPr id="311" name="楕円 310">
          <a:extLst>
            <a:ext uri="{FF2B5EF4-FFF2-40B4-BE49-F238E27FC236}">
              <a16:creationId xmlns:a16="http://schemas.microsoft.com/office/drawing/2014/main" id="{F8C3011C-1F14-4A0A-9D3B-E7E30459CCBC}"/>
            </a:ext>
          </a:extLst>
        </xdr:cNvPr>
        <xdr:cNvSpPr/>
      </xdr:nvSpPr>
      <xdr:spPr>
        <a:xfrm>
          <a:off x="9588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49530</xdr:rowOff>
    </xdr:from>
    <xdr:to>
      <xdr:col>55</xdr:col>
      <xdr:colOff>0</xdr:colOff>
      <xdr:row>79</xdr:row>
      <xdr:rowOff>95250</xdr:rowOff>
    </xdr:to>
    <xdr:cxnSp macro="">
      <xdr:nvCxnSpPr>
        <xdr:cNvPr id="312" name="直線コネクタ 311">
          <a:extLst>
            <a:ext uri="{FF2B5EF4-FFF2-40B4-BE49-F238E27FC236}">
              <a16:creationId xmlns:a16="http://schemas.microsoft.com/office/drawing/2014/main" id="{8977339F-3DA2-4E2B-83C7-71D6628FE328}"/>
            </a:ext>
          </a:extLst>
        </xdr:cNvPr>
        <xdr:cNvCxnSpPr/>
      </xdr:nvCxnSpPr>
      <xdr:spPr>
        <a:xfrm>
          <a:off x="9639300" y="135940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162561</xdr:rowOff>
    </xdr:from>
    <xdr:to>
      <xdr:col>46</xdr:col>
      <xdr:colOff>38100</xdr:colOff>
      <xdr:row>79</xdr:row>
      <xdr:rowOff>92711</xdr:rowOff>
    </xdr:to>
    <xdr:sp macro="" textlink="">
      <xdr:nvSpPr>
        <xdr:cNvPr id="313" name="楕円 312">
          <a:extLst>
            <a:ext uri="{FF2B5EF4-FFF2-40B4-BE49-F238E27FC236}">
              <a16:creationId xmlns:a16="http://schemas.microsoft.com/office/drawing/2014/main" id="{11EA43E7-39F2-47B2-BB93-74A7610FA8A0}"/>
            </a:ext>
          </a:extLst>
        </xdr:cNvPr>
        <xdr:cNvSpPr/>
      </xdr:nvSpPr>
      <xdr:spPr>
        <a:xfrm>
          <a:off x="8699500" y="135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41911</xdr:rowOff>
    </xdr:from>
    <xdr:to>
      <xdr:col>50</xdr:col>
      <xdr:colOff>114300</xdr:colOff>
      <xdr:row>79</xdr:row>
      <xdr:rowOff>49530</xdr:rowOff>
    </xdr:to>
    <xdr:cxnSp macro="">
      <xdr:nvCxnSpPr>
        <xdr:cNvPr id="314" name="直線コネクタ 313">
          <a:extLst>
            <a:ext uri="{FF2B5EF4-FFF2-40B4-BE49-F238E27FC236}">
              <a16:creationId xmlns:a16="http://schemas.microsoft.com/office/drawing/2014/main" id="{18DD1BE7-EDC4-4BF0-9B1E-30C95F5E4738}"/>
            </a:ext>
          </a:extLst>
        </xdr:cNvPr>
        <xdr:cNvCxnSpPr/>
      </xdr:nvCxnSpPr>
      <xdr:spPr>
        <a:xfrm>
          <a:off x="8750300" y="135864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106697</xdr:rowOff>
    </xdr:from>
    <xdr:ext cx="469744" cy="259045"/>
    <xdr:sp macro="" textlink="">
      <xdr:nvSpPr>
        <xdr:cNvPr id="315" name="n_1aveValue【福祉施設】&#10;一人当たり面積">
          <a:extLst>
            <a:ext uri="{FF2B5EF4-FFF2-40B4-BE49-F238E27FC236}">
              <a16:creationId xmlns:a16="http://schemas.microsoft.com/office/drawing/2014/main" id="{DD814D10-13FA-432E-80D1-D43B32811884}"/>
            </a:ext>
          </a:extLst>
        </xdr:cNvPr>
        <xdr:cNvSpPr txBox="1"/>
      </xdr:nvSpPr>
      <xdr:spPr>
        <a:xfrm>
          <a:off x="93917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102888</xdr:rowOff>
    </xdr:from>
    <xdr:ext cx="469744" cy="259045"/>
    <xdr:sp macro="" textlink="">
      <xdr:nvSpPr>
        <xdr:cNvPr id="316" name="n_2aveValue【福祉施設】&#10;一人当たり面積">
          <a:extLst>
            <a:ext uri="{FF2B5EF4-FFF2-40B4-BE49-F238E27FC236}">
              <a16:creationId xmlns:a16="http://schemas.microsoft.com/office/drawing/2014/main" id="{05A3B571-F0F1-491C-A373-D4F7D51D1F08}"/>
            </a:ext>
          </a:extLst>
        </xdr:cNvPr>
        <xdr:cNvSpPr txBox="1"/>
      </xdr:nvSpPr>
      <xdr:spPr>
        <a:xfrm>
          <a:off x="8515427" y="141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116857</xdr:rowOff>
    </xdr:from>
    <xdr:ext cx="469744" cy="259045"/>
    <xdr:sp macro="" textlink="">
      <xdr:nvSpPr>
        <xdr:cNvPr id="317" name="n_1mainValue【福祉施設】&#10;一人当たり面積">
          <a:extLst>
            <a:ext uri="{FF2B5EF4-FFF2-40B4-BE49-F238E27FC236}">
              <a16:creationId xmlns:a16="http://schemas.microsoft.com/office/drawing/2014/main" id="{28B0FB69-BFF4-46FC-AA65-550F158BAA64}"/>
            </a:ext>
          </a:extLst>
        </xdr:cNvPr>
        <xdr:cNvSpPr txBox="1"/>
      </xdr:nvSpPr>
      <xdr:spPr>
        <a:xfrm>
          <a:off x="9391727" y="1331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109238</xdr:rowOff>
    </xdr:from>
    <xdr:ext cx="469744" cy="259045"/>
    <xdr:sp macro="" textlink="">
      <xdr:nvSpPr>
        <xdr:cNvPr id="318" name="n_2mainValue【福祉施設】&#10;一人当たり面積">
          <a:extLst>
            <a:ext uri="{FF2B5EF4-FFF2-40B4-BE49-F238E27FC236}">
              <a16:creationId xmlns:a16="http://schemas.microsoft.com/office/drawing/2014/main" id="{CE876FA3-8F1B-426A-809E-E5BF113FC6E6}"/>
            </a:ext>
          </a:extLst>
        </xdr:cNvPr>
        <xdr:cNvSpPr txBox="1"/>
      </xdr:nvSpPr>
      <xdr:spPr>
        <a:xfrm>
          <a:off x="8515427" y="1331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a:extLst>
            <a:ext uri="{FF2B5EF4-FFF2-40B4-BE49-F238E27FC236}">
              <a16:creationId xmlns:a16="http://schemas.microsoft.com/office/drawing/2014/main" id="{A5828779-4B38-43DD-94B5-7C6F6FBC450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a:extLst>
            <a:ext uri="{FF2B5EF4-FFF2-40B4-BE49-F238E27FC236}">
              <a16:creationId xmlns:a16="http://schemas.microsoft.com/office/drawing/2014/main" id="{F576A746-FDF2-41F2-B752-507198DBC72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a:extLst>
            <a:ext uri="{FF2B5EF4-FFF2-40B4-BE49-F238E27FC236}">
              <a16:creationId xmlns:a16="http://schemas.microsoft.com/office/drawing/2014/main" id="{D7684C4E-1090-412C-8AE2-C1AAE9C7A87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a:extLst>
            <a:ext uri="{FF2B5EF4-FFF2-40B4-BE49-F238E27FC236}">
              <a16:creationId xmlns:a16="http://schemas.microsoft.com/office/drawing/2014/main" id="{1C10CDBC-9AFA-4CAE-9429-BDE405D4AD0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a:extLst>
            <a:ext uri="{FF2B5EF4-FFF2-40B4-BE49-F238E27FC236}">
              <a16:creationId xmlns:a16="http://schemas.microsoft.com/office/drawing/2014/main" id="{C7F6E0AE-3B1A-439C-B3BF-84E7AA1DC89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a:extLst>
            <a:ext uri="{FF2B5EF4-FFF2-40B4-BE49-F238E27FC236}">
              <a16:creationId xmlns:a16="http://schemas.microsoft.com/office/drawing/2014/main" id="{99023319-47DE-4D02-9603-A9D57C82571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a:extLst>
            <a:ext uri="{FF2B5EF4-FFF2-40B4-BE49-F238E27FC236}">
              <a16:creationId xmlns:a16="http://schemas.microsoft.com/office/drawing/2014/main" id="{E752DFAE-3A6F-4F61-B0F1-D52BB9876A0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a:extLst>
            <a:ext uri="{FF2B5EF4-FFF2-40B4-BE49-F238E27FC236}">
              <a16:creationId xmlns:a16="http://schemas.microsoft.com/office/drawing/2014/main" id="{C0DE8665-C889-4587-9D6E-C8D1013462B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7" name="テキスト ボックス 326">
          <a:extLst>
            <a:ext uri="{FF2B5EF4-FFF2-40B4-BE49-F238E27FC236}">
              <a16:creationId xmlns:a16="http://schemas.microsoft.com/office/drawing/2014/main" id="{DA6EBD00-9FB5-421A-AE5C-C0736824C9C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8" name="直線コネクタ 327">
          <a:extLst>
            <a:ext uri="{FF2B5EF4-FFF2-40B4-BE49-F238E27FC236}">
              <a16:creationId xmlns:a16="http://schemas.microsoft.com/office/drawing/2014/main" id="{F677F53F-5805-407C-9E5E-69B9C7B6ECB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9" name="テキスト ボックス 328">
          <a:extLst>
            <a:ext uri="{FF2B5EF4-FFF2-40B4-BE49-F238E27FC236}">
              <a16:creationId xmlns:a16="http://schemas.microsoft.com/office/drawing/2014/main" id="{FDC4E193-CF16-45CD-B3B9-D41373A12902}"/>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0" name="直線コネクタ 329">
          <a:extLst>
            <a:ext uri="{FF2B5EF4-FFF2-40B4-BE49-F238E27FC236}">
              <a16:creationId xmlns:a16="http://schemas.microsoft.com/office/drawing/2014/main" id="{6FF21616-7147-46C3-B4F1-3E3B48B870C4}"/>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1" name="テキスト ボックス 330">
          <a:extLst>
            <a:ext uri="{FF2B5EF4-FFF2-40B4-BE49-F238E27FC236}">
              <a16:creationId xmlns:a16="http://schemas.microsoft.com/office/drawing/2014/main" id="{700A602A-AAC5-42A1-93E1-838CB852FEC2}"/>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2" name="直線コネクタ 331">
          <a:extLst>
            <a:ext uri="{FF2B5EF4-FFF2-40B4-BE49-F238E27FC236}">
              <a16:creationId xmlns:a16="http://schemas.microsoft.com/office/drawing/2014/main" id="{F27B80C7-28A7-4B35-ABB2-92E0E3BECB07}"/>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3" name="テキスト ボックス 332">
          <a:extLst>
            <a:ext uri="{FF2B5EF4-FFF2-40B4-BE49-F238E27FC236}">
              <a16:creationId xmlns:a16="http://schemas.microsoft.com/office/drawing/2014/main" id="{705D26F6-4064-4D3A-80E7-5F5617A08C4F}"/>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4" name="直線コネクタ 333">
          <a:extLst>
            <a:ext uri="{FF2B5EF4-FFF2-40B4-BE49-F238E27FC236}">
              <a16:creationId xmlns:a16="http://schemas.microsoft.com/office/drawing/2014/main" id="{DCD0855F-EF1A-4CCD-A97A-CD23C7544D2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5" name="テキスト ボックス 334">
          <a:extLst>
            <a:ext uri="{FF2B5EF4-FFF2-40B4-BE49-F238E27FC236}">
              <a16:creationId xmlns:a16="http://schemas.microsoft.com/office/drawing/2014/main" id="{2C691FC0-AF03-4958-9B40-C5F7615DEA3D}"/>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6" name="直線コネクタ 335">
          <a:extLst>
            <a:ext uri="{FF2B5EF4-FFF2-40B4-BE49-F238E27FC236}">
              <a16:creationId xmlns:a16="http://schemas.microsoft.com/office/drawing/2014/main" id="{94A9B9F8-21D8-4096-A6E9-98BF1FDC9B73}"/>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7" name="テキスト ボックス 336">
          <a:extLst>
            <a:ext uri="{FF2B5EF4-FFF2-40B4-BE49-F238E27FC236}">
              <a16:creationId xmlns:a16="http://schemas.microsoft.com/office/drawing/2014/main" id="{4965EB0A-DFED-41CE-8834-3B78A40079BC}"/>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8" name="直線コネクタ 337">
          <a:extLst>
            <a:ext uri="{FF2B5EF4-FFF2-40B4-BE49-F238E27FC236}">
              <a16:creationId xmlns:a16="http://schemas.microsoft.com/office/drawing/2014/main" id="{8D1D72AD-007A-4CB3-B745-9D46F7266293}"/>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9" name="テキスト ボックス 338">
          <a:extLst>
            <a:ext uri="{FF2B5EF4-FFF2-40B4-BE49-F238E27FC236}">
              <a16:creationId xmlns:a16="http://schemas.microsoft.com/office/drawing/2014/main" id="{E3DBED78-FF3B-4253-8723-616892FB660C}"/>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0" name="直線コネクタ 339">
          <a:extLst>
            <a:ext uri="{FF2B5EF4-FFF2-40B4-BE49-F238E27FC236}">
              <a16:creationId xmlns:a16="http://schemas.microsoft.com/office/drawing/2014/main" id="{2446EA53-AA0F-43AD-A8A8-AB836802101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1" name="テキスト ボックス 340">
          <a:extLst>
            <a:ext uri="{FF2B5EF4-FFF2-40B4-BE49-F238E27FC236}">
              <a16:creationId xmlns:a16="http://schemas.microsoft.com/office/drawing/2014/main" id="{FB95E08C-9536-481A-904A-A796C7B2D2E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2" name="【市民会館】&#10;有形固定資産減価償却率グラフ枠">
          <a:extLst>
            <a:ext uri="{FF2B5EF4-FFF2-40B4-BE49-F238E27FC236}">
              <a16:creationId xmlns:a16="http://schemas.microsoft.com/office/drawing/2014/main" id="{9A33ACCA-397A-44E2-9BA6-333EF917196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91439</xdr:rowOff>
    </xdr:from>
    <xdr:to>
      <xdr:col>24</xdr:col>
      <xdr:colOff>62865</xdr:colOff>
      <xdr:row>108</xdr:row>
      <xdr:rowOff>104775</xdr:rowOff>
    </xdr:to>
    <xdr:cxnSp macro="">
      <xdr:nvCxnSpPr>
        <xdr:cNvPr id="343" name="直線コネクタ 342">
          <a:extLst>
            <a:ext uri="{FF2B5EF4-FFF2-40B4-BE49-F238E27FC236}">
              <a16:creationId xmlns:a16="http://schemas.microsoft.com/office/drawing/2014/main" id="{BF7666D7-0049-486A-88DB-D49318334619}"/>
            </a:ext>
          </a:extLst>
        </xdr:cNvPr>
        <xdr:cNvCxnSpPr/>
      </xdr:nvCxnSpPr>
      <xdr:spPr>
        <a:xfrm flipV="1">
          <a:off x="4634865" y="17236439"/>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108602</xdr:rowOff>
    </xdr:from>
    <xdr:ext cx="405111" cy="259045"/>
    <xdr:sp macro="" textlink="">
      <xdr:nvSpPr>
        <xdr:cNvPr id="344" name="【市民会館】&#10;有形固定資産減価償却率最小値テキスト">
          <a:extLst>
            <a:ext uri="{FF2B5EF4-FFF2-40B4-BE49-F238E27FC236}">
              <a16:creationId xmlns:a16="http://schemas.microsoft.com/office/drawing/2014/main" id="{835BA03D-A081-4DF8-AB9C-3051DFEF0B5E}"/>
            </a:ext>
          </a:extLst>
        </xdr:cNvPr>
        <xdr:cNvSpPr txBox="1"/>
      </xdr:nvSpPr>
      <xdr:spPr>
        <a:xfrm>
          <a:off x="4673600" y="186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104775</xdr:rowOff>
    </xdr:from>
    <xdr:to>
      <xdr:col>24</xdr:col>
      <xdr:colOff>152400</xdr:colOff>
      <xdr:row>108</xdr:row>
      <xdr:rowOff>104775</xdr:rowOff>
    </xdr:to>
    <xdr:cxnSp macro="">
      <xdr:nvCxnSpPr>
        <xdr:cNvPr id="345" name="直線コネクタ 344">
          <a:extLst>
            <a:ext uri="{FF2B5EF4-FFF2-40B4-BE49-F238E27FC236}">
              <a16:creationId xmlns:a16="http://schemas.microsoft.com/office/drawing/2014/main" id="{CA676B14-F0CF-4173-8EDC-4D0C5905693E}"/>
            </a:ext>
          </a:extLst>
        </xdr:cNvPr>
        <xdr:cNvCxnSpPr/>
      </xdr:nvCxnSpPr>
      <xdr:spPr>
        <a:xfrm>
          <a:off x="4546600" y="1862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38116</xdr:rowOff>
    </xdr:from>
    <xdr:ext cx="405111" cy="259045"/>
    <xdr:sp macro="" textlink="">
      <xdr:nvSpPr>
        <xdr:cNvPr id="346" name="【市民会館】&#10;有形固定資産減価償却率最大値テキスト">
          <a:extLst>
            <a:ext uri="{FF2B5EF4-FFF2-40B4-BE49-F238E27FC236}">
              <a16:creationId xmlns:a16="http://schemas.microsoft.com/office/drawing/2014/main" id="{2AF02B7D-9684-4B28-B3B9-8F4A8C6C798C}"/>
            </a:ext>
          </a:extLst>
        </xdr:cNvPr>
        <xdr:cNvSpPr txBox="1"/>
      </xdr:nvSpPr>
      <xdr:spPr>
        <a:xfrm>
          <a:off x="4673600" y="1701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47" name="直線コネクタ 346">
          <a:extLst>
            <a:ext uri="{FF2B5EF4-FFF2-40B4-BE49-F238E27FC236}">
              <a16:creationId xmlns:a16="http://schemas.microsoft.com/office/drawing/2014/main" id="{15E7287F-DFE8-47F7-90A7-53EADC679ED9}"/>
            </a:ext>
          </a:extLst>
        </xdr:cNvPr>
        <xdr:cNvCxnSpPr/>
      </xdr:nvCxnSpPr>
      <xdr:spPr>
        <a:xfrm>
          <a:off x="4546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118127</xdr:rowOff>
    </xdr:from>
    <xdr:ext cx="405111" cy="259045"/>
    <xdr:sp macro="" textlink="">
      <xdr:nvSpPr>
        <xdr:cNvPr id="348" name="【市民会館】&#10;有形固定資産減価償却率平均値テキスト">
          <a:extLst>
            <a:ext uri="{FF2B5EF4-FFF2-40B4-BE49-F238E27FC236}">
              <a16:creationId xmlns:a16="http://schemas.microsoft.com/office/drawing/2014/main" id="{EA36E3A1-CD3B-401B-A12B-555DB60FA267}"/>
            </a:ext>
          </a:extLst>
        </xdr:cNvPr>
        <xdr:cNvSpPr txBox="1"/>
      </xdr:nvSpPr>
      <xdr:spPr>
        <a:xfrm>
          <a:off x="4673600" y="1812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139700</xdr:rowOff>
    </xdr:from>
    <xdr:to>
      <xdr:col>24</xdr:col>
      <xdr:colOff>114300</xdr:colOff>
      <xdr:row>106</xdr:row>
      <xdr:rowOff>69850</xdr:rowOff>
    </xdr:to>
    <xdr:sp macro="" textlink="">
      <xdr:nvSpPr>
        <xdr:cNvPr id="349" name="フローチャート: 判断 348">
          <a:extLst>
            <a:ext uri="{FF2B5EF4-FFF2-40B4-BE49-F238E27FC236}">
              <a16:creationId xmlns:a16="http://schemas.microsoft.com/office/drawing/2014/main" id="{5F81AA0C-CB0B-4B48-8A8E-666CA0D468B5}"/>
            </a:ext>
          </a:extLst>
        </xdr:cNvPr>
        <xdr:cNvSpPr/>
      </xdr:nvSpPr>
      <xdr:spPr>
        <a:xfrm>
          <a:off x="4584700" y="181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158750</xdr:rowOff>
    </xdr:from>
    <xdr:to>
      <xdr:col>20</xdr:col>
      <xdr:colOff>38100</xdr:colOff>
      <xdr:row>106</xdr:row>
      <xdr:rowOff>88900</xdr:rowOff>
    </xdr:to>
    <xdr:sp macro="" textlink="">
      <xdr:nvSpPr>
        <xdr:cNvPr id="350" name="フローチャート: 判断 349">
          <a:extLst>
            <a:ext uri="{FF2B5EF4-FFF2-40B4-BE49-F238E27FC236}">
              <a16:creationId xmlns:a16="http://schemas.microsoft.com/office/drawing/2014/main" id="{61EEE9B0-FA25-4EF3-8674-235D61547C9C}"/>
            </a:ext>
          </a:extLst>
        </xdr:cNvPr>
        <xdr:cNvSpPr/>
      </xdr:nvSpPr>
      <xdr:spPr>
        <a:xfrm>
          <a:off x="3746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82550</xdr:rowOff>
    </xdr:from>
    <xdr:to>
      <xdr:col>15</xdr:col>
      <xdr:colOff>101600</xdr:colOff>
      <xdr:row>107</xdr:row>
      <xdr:rowOff>12700</xdr:rowOff>
    </xdr:to>
    <xdr:sp macro="" textlink="">
      <xdr:nvSpPr>
        <xdr:cNvPr id="351" name="フローチャート: 判断 350">
          <a:extLst>
            <a:ext uri="{FF2B5EF4-FFF2-40B4-BE49-F238E27FC236}">
              <a16:creationId xmlns:a16="http://schemas.microsoft.com/office/drawing/2014/main" id="{9F17CEDB-8947-450A-B815-12E9C00FEBD9}"/>
            </a:ext>
          </a:extLst>
        </xdr:cNvPr>
        <xdr:cNvSpPr/>
      </xdr:nvSpPr>
      <xdr:spPr>
        <a:xfrm>
          <a:off x="2857500" y="1825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C8CF90CF-6AFC-466A-967D-3A1CC3C6472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E348AFA8-E43D-44AE-8369-3157267AD0C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B71BC760-1C7B-4E77-ADDE-FBB4AEAB978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E817365F-CDAF-4205-9F94-B5A410B4B40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B03D965A-D449-41FA-9D8D-F8343926964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13970</xdr:rowOff>
    </xdr:from>
    <xdr:to>
      <xdr:col>24</xdr:col>
      <xdr:colOff>114300</xdr:colOff>
      <xdr:row>105</xdr:row>
      <xdr:rowOff>115570</xdr:rowOff>
    </xdr:to>
    <xdr:sp macro="" textlink="">
      <xdr:nvSpPr>
        <xdr:cNvPr id="357" name="楕円 356">
          <a:extLst>
            <a:ext uri="{FF2B5EF4-FFF2-40B4-BE49-F238E27FC236}">
              <a16:creationId xmlns:a16="http://schemas.microsoft.com/office/drawing/2014/main" id="{43ED67F9-3164-4768-AFF5-154E264A9D0B}"/>
            </a:ext>
          </a:extLst>
        </xdr:cNvPr>
        <xdr:cNvSpPr/>
      </xdr:nvSpPr>
      <xdr:spPr>
        <a:xfrm>
          <a:off x="4584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36847</xdr:rowOff>
    </xdr:from>
    <xdr:ext cx="405111" cy="259045"/>
    <xdr:sp macro="" textlink="">
      <xdr:nvSpPr>
        <xdr:cNvPr id="358" name="【市民会館】&#10;有形固定資産減価償却率該当値テキスト">
          <a:extLst>
            <a:ext uri="{FF2B5EF4-FFF2-40B4-BE49-F238E27FC236}">
              <a16:creationId xmlns:a16="http://schemas.microsoft.com/office/drawing/2014/main" id="{B97F25A6-DE6C-47AB-B526-CBDD4D64A525}"/>
            </a:ext>
          </a:extLst>
        </xdr:cNvPr>
        <xdr:cNvSpPr txBox="1"/>
      </xdr:nvSpPr>
      <xdr:spPr>
        <a:xfrm>
          <a:off x="4673600" y="1786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78739</xdr:rowOff>
    </xdr:from>
    <xdr:to>
      <xdr:col>20</xdr:col>
      <xdr:colOff>38100</xdr:colOff>
      <xdr:row>106</xdr:row>
      <xdr:rowOff>8889</xdr:rowOff>
    </xdr:to>
    <xdr:sp macro="" textlink="">
      <xdr:nvSpPr>
        <xdr:cNvPr id="359" name="楕円 358">
          <a:extLst>
            <a:ext uri="{FF2B5EF4-FFF2-40B4-BE49-F238E27FC236}">
              <a16:creationId xmlns:a16="http://schemas.microsoft.com/office/drawing/2014/main" id="{6826E0D2-5987-4F12-865B-FEDC1E31A099}"/>
            </a:ext>
          </a:extLst>
        </xdr:cNvPr>
        <xdr:cNvSpPr/>
      </xdr:nvSpPr>
      <xdr:spPr>
        <a:xfrm>
          <a:off x="3746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64770</xdr:rowOff>
    </xdr:from>
    <xdr:to>
      <xdr:col>24</xdr:col>
      <xdr:colOff>63500</xdr:colOff>
      <xdr:row>105</xdr:row>
      <xdr:rowOff>129539</xdr:rowOff>
    </xdr:to>
    <xdr:cxnSp macro="">
      <xdr:nvCxnSpPr>
        <xdr:cNvPr id="360" name="直線コネクタ 359">
          <a:extLst>
            <a:ext uri="{FF2B5EF4-FFF2-40B4-BE49-F238E27FC236}">
              <a16:creationId xmlns:a16="http://schemas.microsoft.com/office/drawing/2014/main" id="{556F0BDE-D0E6-4907-B422-2F787A9B9B52}"/>
            </a:ext>
          </a:extLst>
        </xdr:cNvPr>
        <xdr:cNvCxnSpPr/>
      </xdr:nvCxnSpPr>
      <xdr:spPr>
        <a:xfrm flipV="1">
          <a:off x="3797300" y="18067020"/>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109220</xdr:rowOff>
    </xdr:from>
    <xdr:to>
      <xdr:col>15</xdr:col>
      <xdr:colOff>101600</xdr:colOff>
      <xdr:row>106</xdr:row>
      <xdr:rowOff>39370</xdr:rowOff>
    </xdr:to>
    <xdr:sp macro="" textlink="">
      <xdr:nvSpPr>
        <xdr:cNvPr id="361" name="楕円 360">
          <a:extLst>
            <a:ext uri="{FF2B5EF4-FFF2-40B4-BE49-F238E27FC236}">
              <a16:creationId xmlns:a16="http://schemas.microsoft.com/office/drawing/2014/main" id="{588E56D1-DB27-4288-A3DE-76F9DE24F1D5}"/>
            </a:ext>
          </a:extLst>
        </xdr:cNvPr>
        <xdr:cNvSpPr/>
      </xdr:nvSpPr>
      <xdr:spPr>
        <a:xfrm>
          <a:off x="2857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129539</xdr:rowOff>
    </xdr:from>
    <xdr:to>
      <xdr:col>19</xdr:col>
      <xdr:colOff>177800</xdr:colOff>
      <xdr:row>105</xdr:row>
      <xdr:rowOff>160020</xdr:rowOff>
    </xdr:to>
    <xdr:cxnSp macro="">
      <xdr:nvCxnSpPr>
        <xdr:cNvPr id="362" name="直線コネクタ 361">
          <a:extLst>
            <a:ext uri="{FF2B5EF4-FFF2-40B4-BE49-F238E27FC236}">
              <a16:creationId xmlns:a16="http://schemas.microsoft.com/office/drawing/2014/main" id="{9773EFE0-124E-4BC1-9603-D3E04B263BCC}"/>
            </a:ext>
          </a:extLst>
        </xdr:cNvPr>
        <xdr:cNvCxnSpPr/>
      </xdr:nvCxnSpPr>
      <xdr:spPr>
        <a:xfrm flipV="1">
          <a:off x="2908300" y="181317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80027</xdr:rowOff>
    </xdr:from>
    <xdr:ext cx="405111" cy="259045"/>
    <xdr:sp macro="" textlink="">
      <xdr:nvSpPr>
        <xdr:cNvPr id="363" name="n_1aveValue【市民会館】&#10;有形固定資産減価償却率">
          <a:extLst>
            <a:ext uri="{FF2B5EF4-FFF2-40B4-BE49-F238E27FC236}">
              <a16:creationId xmlns:a16="http://schemas.microsoft.com/office/drawing/2014/main" id="{4EAEAA6D-47A4-4F55-BEA8-5AA229167C1A}"/>
            </a:ext>
          </a:extLst>
        </xdr:cNvPr>
        <xdr:cNvSpPr txBox="1"/>
      </xdr:nvSpPr>
      <xdr:spPr>
        <a:xfrm>
          <a:off x="35820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3827</xdr:rowOff>
    </xdr:from>
    <xdr:ext cx="405111" cy="259045"/>
    <xdr:sp macro="" textlink="">
      <xdr:nvSpPr>
        <xdr:cNvPr id="364" name="n_2aveValue【市民会館】&#10;有形固定資産減価償却率">
          <a:extLst>
            <a:ext uri="{FF2B5EF4-FFF2-40B4-BE49-F238E27FC236}">
              <a16:creationId xmlns:a16="http://schemas.microsoft.com/office/drawing/2014/main" id="{E0FD6C4C-6C0A-42EE-9B54-4FA398154131}"/>
            </a:ext>
          </a:extLst>
        </xdr:cNvPr>
        <xdr:cNvSpPr txBox="1"/>
      </xdr:nvSpPr>
      <xdr:spPr>
        <a:xfrm>
          <a:off x="27057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25416</xdr:rowOff>
    </xdr:from>
    <xdr:ext cx="405111" cy="259045"/>
    <xdr:sp macro="" textlink="">
      <xdr:nvSpPr>
        <xdr:cNvPr id="365" name="n_1mainValue【市民会館】&#10;有形固定資産減価償却率">
          <a:extLst>
            <a:ext uri="{FF2B5EF4-FFF2-40B4-BE49-F238E27FC236}">
              <a16:creationId xmlns:a16="http://schemas.microsoft.com/office/drawing/2014/main" id="{3F7C8882-8B5D-45DC-AE46-D7AF9B98889E}"/>
            </a:ext>
          </a:extLst>
        </xdr:cNvPr>
        <xdr:cNvSpPr txBox="1"/>
      </xdr:nvSpPr>
      <xdr:spPr>
        <a:xfrm>
          <a:off x="3582044" y="17856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55897</xdr:rowOff>
    </xdr:from>
    <xdr:ext cx="405111" cy="259045"/>
    <xdr:sp macro="" textlink="">
      <xdr:nvSpPr>
        <xdr:cNvPr id="366" name="n_2mainValue【市民会館】&#10;有形固定資産減価償却率">
          <a:extLst>
            <a:ext uri="{FF2B5EF4-FFF2-40B4-BE49-F238E27FC236}">
              <a16:creationId xmlns:a16="http://schemas.microsoft.com/office/drawing/2014/main" id="{E935CD93-F580-4EE7-8CE9-1B679239818D}"/>
            </a:ext>
          </a:extLst>
        </xdr:cNvPr>
        <xdr:cNvSpPr txBox="1"/>
      </xdr:nvSpPr>
      <xdr:spPr>
        <a:xfrm>
          <a:off x="2705744" y="1788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a:extLst>
            <a:ext uri="{FF2B5EF4-FFF2-40B4-BE49-F238E27FC236}">
              <a16:creationId xmlns:a16="http://schemas.microsoft.com/office/drawing/2014/main" id="{5019A118-C996-4EC0-B620-1A80A8D898D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a:extLst>
            <a:ext uri="{FF2B5EF4-FFF2-40B4-BE49-F238E27FC236}">
              <a16:creationId xmlns:a16="http://schemas.microsoft.com/office/drawing/2014/main" id="{15AD3207-8EC1-4203-AD43-E2887B8990F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a:extLst>
            <a:ext uri="{FF2B5EF4-FFF2-40B4-BE49-F238E27FC236}">
              <a16:creationId xmlns:a16="http://schemas.microsoft.com/office/drawing/2014/main" id="{8392A0B5-931A-4EF2-ABFA-133E86DF864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a:extLst>
            <a:ext uri="{FF2B5EF4-FFF2-40B4-BE49-F238E27FC236}">
              <a16:creationId xmlns:a16="http://schemas.microsoft.com/office/drawing/2014/main" id="{A9910BCA-5A52-411C-8281-7D603D1338D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a:extLst>
            <a:ext uri="{FF2B5EF4-FFF2-40B4-BE49-F238E27FC236}">
              <a16:creationId xmlns:a16="http://schemas.microsoft.com/office/drawing/2014/main" id="{8CB6E5F7-576D-46AE-A3BB-D6DD37C22E0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a:extLst>
            <a:ext uri="{FF2B5EF4-FFF2-40B4-BE49-F238E27FC236}">
              <a16:creationId xmlns:a16="http://schemas.microsoft.com/office/drawing/2014/main" id="{D44EF9D7-3A40-4EAE-A73E-35F85AB7045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a:extLst>
            <a:ext uri="{FF2B5EF4-FFF2-40B4-BE49-F238E27FC236}">
              <a16:creationId xmlns:a16="http://schemas.microsoft.com/office/drawing/2014/main" id="{0FF6F2D5-F3CE-466F-B468-3C1802EF1B9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a:extLst>
            <a:ext uri="{FF2B5EF4-FFF2-40B4-BE49-F238E27FC236}">
              <a16:creationId xmlns:a16="http://schemas.microsoft.com/office/drawing/2014/main" id="{2FF790D8-093A-4375-8171-80AA2A98B815}"/>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5" name="テキスト ボックス 374">
          <a:extLst>
            <a:ext uri="{FF2B5EF4-FFF2-40B4-BE49-F238E27FC236}">
              <a16:creationId xmlns:a16="http://schemas.microsoft.com/office/drawing/2014/main" id="{2448CA75-38A5-48E5-9B75-D41C0C2A10A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6" name="直線コネクタ 375">
          <a:extLst>
            <a:ext uri="{FF2B5EF4-FFF2-40B4-BE49-F238E27FC236}">
              <a16:creationId xmlns:a16="http://schemas.microsoft.com/office/drawing/2014/main" id="{9C8C4A6E-1D4C-4AB0-A817-4FAE56AF373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7" name="直線コネクタ 376">
          <a:extLst>
            <a:ext uri="{FF2B5EF4-FFF2-40B4-BE49-F238E27FC236}">
              <a16:creationId xmlns:a16="http://schemas.microsoft.com/office/drawing/2014/main" id="{6C834310-CB1A-4544-A76E-56C25A4894AD}"/>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8" name="テキスト ボックス 377">
          <a:extLst>
            <a:ext uri="{FF2B5EF4-FFF2-40B4-BE49-F238E27FC236}">
              <a16:creationId xmlns:a16="http://schemas.microsoft.com/office/drawing/2014/main" id="{E33572DB-0AA9-4BC1-8BFE-CE531AB242EF}"/>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9" name="直線コネクタ 378">
          <a:extLst>
            <a:ext uri="{FF2B5EF4-FFF2-40B4-BE49-F238E27FC236}">
              <a16:creationId xmlns:a16="http://schemas.microsoft.com/office/drawing/2014/main" id="{DF2B73FA-1504-4D9D-8746-3BFFF60B5B41}"/>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0" name="テキスト ボックス 379">
          <a:extLst>
            <a:ext uri="{FF2B5EF4-FFF2-40B4-BE49-F238E27FC236}">
              <a16:creationId xmlns:a16="http://schemas.microsoft.com/office/drawing/2014/main" id="{C967F753-CA16-417D-B8FE-86EF81CC4BC8}"/>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1" name="直線コネクタ 380">
          <a:extLst>
            <a:ext uri="{FF2B5EF4-FFF2-40B4-BE49-F238E27FC236}">
              <a16:creationId xmlns:a16="http://schemas.microsoft.com/office/drawing/2014/main" id="{4A472A29-B94C-49F4-8CE3-1AB5C254668E}"/>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2" name="テキスト ボックス 381">
          <a:extLst>
            <a:ext uri="{FF2B5EF4-FFF2-40B4-BE49-F238E27FC236}">
              <a16:creationId xmlns:a16="http://schemas.microsoft.com/office/drawing/2014/main" id="{6E550906-F779-425F-B27E-F7BE3C9908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3" name="直線コネクタ 382">
          <a:extLst>
            <a:ext uri="{FF2B5EF4-FFF2-40B4-BE49-F238E27FC236}">
              <a16:creationId xmlns:a16="http://schemas.microsoft.com/office/drawing/2014/main" id="{80087AC0-9D9A-4BDC-9AA3-F9AC11980B24}"/>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4" name="テキスト ボックス 383">
          <a:extLst>
            <a:ext uri="{FF2B5EF4-FFF2-40B4-BE49-F238E27FC236}">
              <a16:creationId xmlns:a16="http://schemas.microsoft.com/office/drawing/2014/main" id="{13E42D07-A799-45D8-B197-E3A5CA0DB1AF}"/>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5" name="直線コネクタ 384">
          <a:extLst>
            <a:ext uri="{FF2B5EF4-FFF2-40B4-BE49-F238E27FC236}">
              <a16:creationId xmlns:a16="http://schemas.microsoft.com/office/drawing/2014/main" id="{58F16616-2A91-4DE4-8D80-12021FB2F676}"/>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6" name="テキスト ボックス 385">
          <a:extLst>
            <a:ext uri="{FF2B5EF4-FFF2-40B4-BE49-F238E27FC236}">
              <a16:creationId xmlns:a16="http://schemas.microsoft.com/office/drawing/2014/main" id="{C2E21EFF-9E94-4A89-B2B4-4726E126C18A}"/>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a:extLst>
            <a:ext uri="{FF2B5EF4-FFF2-40B4-BE49-F238E27FC236}">
              <a16:creationId xmlns:a16="http://schemas.microsoft.com/office/drawing/2014/main" id="{DF22730F-D6C8-4255-A631-87BC86FEAB9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8" name="テキスト ボックス 387">
          <a:extLst>
            <a:ext uri="{FF2B5EF4-FFF2-40B4-BE49-F238E27FC236}">
              <a16:creationId xmlns:a16="http://schemas.microsoft.com/office/drawing/2014/main" id="{C632DD29-F0FF-47DA-BA2D-28115126C41E}"/>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市民会館】&#10;一人当たり面積グラフ枠">
          <a:extLst>
            <a:ext uri="{FF2B5EF4-FFF2-40B4-BE49-F238E27FC236}">
              <a16:creationId xmlns:a16="http://schemas.microsoft.com/office/drawing/2014/main" id="{26A75E3F-BA4F-4184-B073-F9FEA5D9970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99061</xdr:rowOff>
    </xdr:to>
    <xdr:cxnSp macro="">
      <xdr:nvCxnSpPr>
        <xdr:cNvPr id="390" name="直線コネクタ 389">
          <a:extLst>
            <a:ext uri="{FF2B5EF4-FFF2-40B4-BE49-F238E27FC236}">
              <a16:creationId xmlns:a16="http://schemas.microsoft.com/office/drawing/2014/main" id="{C6C0AE24-FE3D-4C1B-85D2-D26E6E05B845}"/>
            </a:ext>
          </a:extLst>
        </xdr:cNvPr>
        <xdr:cNvCxnSpPr/>
      </xdr:nvCxnSpPr>
      <xdr:spPr>
        <a:xfrm flipV="1">
          <a:off x="10476865" y="17118330"/>
          <a:ext cx="0" cy="1497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391" name="【市民会館】&#10;一人当たり面積最小値テキスト">
          <a:extLst>
            <a:ext uri="{FF2B5EF4-FFF2-40B4-BE49-F238E27FC236}">
              <a16:creationId xmlns:a16="http://schemas.microsoft.com/office/drawing/2014/main" id="{5022E3FA-DB50-453B-9E24-4934C7ABF8F7}"/>
            </a:ext>
          </a:extLst>
        </xdr:cNvPr>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392" name="直線コネクタ 391">
          <a:extLst>
            <a:ext uri="{FF2B5EF4-FFF2-40B4-BE49-F238E27FC236}">
              <a16:creationId xmlns:a16="http://schemas.microsoft.com/office/drawing/2014/main" id="{67976AB2-0328-4A69-B7A7-0BA30C6C58F5}"/>
            </a:ext>
          </a:extLst>
        </xdr:cNvPr>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393" name="【市民会館】&#10;一人当たり面積最大値テキスト">
          <a:extLst>
            <a:ext uri="{FF2B5EF4-FFF2-40B4-BE49-F238E27FC236}">
              <a16:creationId xmlns:a16="http://schemas.microsoft.com/office/drawing/2014/main" id="{D67A0110-7386-468E-8F42-B5E3C6B28E74}"/>
            </a:ext>
          </a:extLst>
        </xdr:cNvPr>
        <xdr:cNvSpPr txBox="1"/>
      </xdr:nvSpPr>
      <xdr:spPr>
        <a:xfrm>
          <a:off x="10515600"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394" name="直線コネクタ 393">
          <a:extLst>
            <a:ext uri="{FF2B5EF4-FFF2-40B4-BE49-F238E27FC236}">
              <a16:creationId xmlns:a16="http://schemas.microsoft.com/office/drawing/2014/main" id="{A26DAD17-AF90-42C3-A02F-402FAD2B1C97}"/>
            </a:ext>
          </a:extLst>
        </xdr:cNvPr>
        <xdr:cNvCxnSpPr/>
      </xdr:nvCxnSpPr>
      <xdr:spPr>
        <a:xfrm>
          <a:off x="10388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45738</xdr:rowOff>
    </xdr:from>
    <xdr:ext cx="469744" cy="259045"/>
    <xdr:sp macro="" textlink="">
      <xdr:nvSpPr>
        <xdr:cNvPr id="395" name="【市民会館】&#10;一人当たり面積平均値テキスト">
          <a:extLst>
            <a:ext uri="{FF2B5EF4-FFF2-40B4-BE49-F238E27FC236}">
              <a16:creationId xmlns:a16="http://schemas.microsoft.com/office/drawing/2014/main" id="{75675FE1-41DE-4FEC-A2E0-CDD2E9711951}"/>
            </a:ext>
          </a:extLst>
        </xdr:cNvPr>
        <xdr:cNvSpPr txBox="1"/>
      </xdr:nvSpPr>
      <xdr:spPr>
        <a:xfrm>
          <a:off x="10515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396" name="フローチャート: 判断 395">
          <a:extLst>
            <a:ext uri="{FF2B5EF4-FFF2-40B4-BE49-F238E27FC236}">
              <a16:creationId xmlns:a16="http://schemas.microsoft.com/office/drawing/2014/main" id="{C801916B-15CB-48E5-93D9-4F2C23D5CFDD}"/>
            </a:ext>
          </a:extLst>
        </xdr:cNvPr>
        <xdr:cNvSpPr/>
      </xdr:nvSpPr>
      <xdr:spPr>
        <a:xfrm>
          <a:off x="10426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397" name="フローチャート: 判断 396">
          <a:extLst>
            <a:ext uri="{FF2B5EF4-FFF2-40B4-BE49-F238E27FC236}">
              <a16:creationId xmlns:a16="http://schemas.microsoft.com/office/drawing/2014/main" id="{8F74F081-2E6E-4C40-9A51-4205A8A0FDF5}"/>
            </a:ext>
          </a:extLst>
        </xdr:cNvPr>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124461</xdr:rowOff>
    </xdr:from>
    <xdr:to>
      <xdr:col>46</xdr:col>
      <xdr:colOff>38100</xdr:colOff>
      <xdr:row>106</xdr:row>
      <xdr:rowOff>54611</xdr:rowOff>
    </xdr:to>
    <xdr:sp macro="" textlink="">
      <xdr:nvSpPr>
        <xdr:cNvPr id="398" name="フローチャート: 判断 397">
          <a:extLst>
            <a:ext uri="{FF2B5EF4-FFF2-40B4-BE49-F238E27FC236}">
              <a16:creationId xmlns:a16="http://schemas.microsoft.com/office/drawing/2014/main" id="{F18B7C40-FF67-42E3-A45E-BC7E77974FD3}"/>
            </a:ext>
          </a:extLst>
        </xdr:cNvPr>
        <xdr:cNvSpPr/>
      </xdr:nvSpPr>
      <xdr:spPr>
        <a:xfrm>
          <a:off x="8699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710F96D7-A9F3-4DE7-B77F-5EF0DA17538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405DC68F-1FAF-4DEF-A387-77C41626633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BA7DF83A-D742-4155-BF5D-0DFE54EBE42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C9DDD91C-2BB3-479A-B23C-7A58E13757D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480ED961-325F-4898-935D-057B8060A04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101600</xdr:rowOff>
    </xdr:from>
    <xdr:to>
      <xdr:col>55</xdr:col>
      <xdr:colOff>50800</xdr:colOff>
      <xdr:row>102</xdr:row>
      <xdr:rowOff>31750</xdr:rowOff>
    </xdr:to>
    <xdr:sp macro="" textlink="">
      <xdr:nvSpPr>
        <xdr:cNvPr id="404" name="楕円 403">
          <a:extLst>
            <a:ext uri="{FF2B5EF4-FFF2-40B4-BE49-F238E27FC236}">
              <a16:creationId xmlns:a16="http://schemas.microsoft.com/office/drawing/2014/main" id="{48C7AB3B-51DA-47F4-B04D-D4659BC81F26}"/>
            </a:ext>
          </a:extLst>
        </xdr:cNvPr>
        <xdr:cNvSpPr/>
      </xdr:nvSpPr>
      <xdr:spPr>
        <a:xfrm>
          <a:off x="10426700" y="1741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124477</xdr:rowOff>
    </xdr:from>
    <xdr:ext cx="469744" cy="259045"/>
    <xdr:sp macro="" textlink="">
      <xdr:nvSpPr>
        <xdr:cNvPr id="405" name="【市民会館】&#10;一人当たり面積該当値テキスト">
          <a:extLst>
            <a:ext uri="{FF2B5EF4-FFF2-40B4-BE49-F238E27FC236}">
              <a16:creationId xmlns:a16="http://schemas.microsoft.com/office/drawing/2014/main" id="{8B73988C-491B-47CA-9B85-46C284045A03}"/>
            </a:ext>
          </a:extLst>
        </xdr:cNvPr>
        <xdr:cNvSpPr txBox="1"/>
      </xdr:nvSpPr>
      <xdr:spPr>
        <a:xfrm>
          <a:off x="10515600" y="1726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143511</xdr:rowOff>
    </xdr:from>
    <xdr:to>
      <xdr:col>50</xdr:col>
      <xdr:colOff>165100</xdr:colOff>
      <xdr:row>106</xdr:row>
      <xdr:rowOff>73661</xdr:rowOff>
    </xdr:to>
    <xdr:sp macro="" textlink="">
      <xdr:nvSpPr>
        <xdr:cNvPr id="406" name="楕円 405">
          <a:extLst>
            <a:ext uri="{FF2B5EF4-FFF2-40B4-BE49-F238E27FC236}">
              <a16:creationId xmlns:a16="http://schemas.microsoft.com/office/drawing/2014/main" id="{2C86D47A-D97A-43A8-BE39-20B4F342D775}"/>
            </a:ext>
          </a:extLst>
        </xdr:cNvPr>
        <xdr:cNvSpPr/>
      </xdr:nvSpPr>
      <xdr:spPr>
        <a:xfrm>
          <a:off x="9588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152400</xdr:rowOff>
    </xdr:from>
    <xdr:to>
      <xdr:col>55</xdr:col>
      <xdr:colOff>0</xdr:colOff>
      <xdr:row>106</xdr:row>
      <xdr:rowOff>22861</xdr:rowOff>
    </xdr:to>
    <xdr:cxnSp macro="">
      <xdr:nvCxnSpPr>
        <xdr:cNvPr id="407" name="直線コネクタ 406">
          <a:extLst>
            <a:ext uri="{FF2B5EF4-FFF2-40B4-BE49-F238E27FC236}">
              <a16:creationId xmlns:a16="http://schemas.microsoft.com/office/drawing/2014/main" id="{B0CA8F72-F251-4E24-9AD7-225B8E854792}"/>
            </a:ext>
          </a:extLst>
        </xdr:cNvPr>
        <xdr:cNvCxnSpPr/>
      </xdr:nvCxnSpPr>
      <xdr:spPr>
        <a:xfrm flipV="1">
          <a:off x="9639300" y="17468850"/>
          <a:ext cx="838200" cy="72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147320</xdr:rowOff>
    </xdr:from>
    <xdr:to>
      <xdr:col>46</xdr:col>
      <xdr:colOff>38100</xdr:colOff>
      <xdr:row>106</xdr:row>
      <xdr:rowOff>77470</xdr:rowOff>
    </xdr:to>
    <xdr:sp macro="" textlink="">
      <xdr:nvSpPr>
        <xdr:cNvPr id="408" name="楕円 407">
          <a:extLst>
            <a:ext uri="{FF2B5EF4-FFF2-40B4-BE49-F238E27FC236}">
              <a16:creationId xmlns:a16="http://schemas.microsoft.com/office/drawing/2014/main" id="{45E44415-AB01-47FA-9827-E968F380C427}"/>
            </a:ext>
          </a:extLst>
        </xdr:cNvPr>
        <xdr:cNvSpPr/>
      </xdr:nvSpPr>
      <xdr:spPr>
        <a:xfrm>
          <a:off x="86995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22861</xdr:rowOff>
    </xdr:from>
    <xdr:to>
      <xdr:col>50</xdr:col>
      <xdr:colOff>114300</xdr:colOff>
      <xdr:row>106</xdr:row>
      <xdr:rowOff>26670</xdr:rowOff>
    </xdr:to>
    <xdr:cxnSp macro="">
      <xdr:nvCxnSpPr>
        <xdr:cNvPr id="409" name="直線コネクタ 408">
          <a:extLst>
            <a:ext uri="{FF2B5EF4-FFF2-40B4-BE49-F238E27FC236}">
              <a16:creationId xmlns:a16="http://schemas.microsoft.com/office/drawing/2014/main" id="{A8DF675A-668E-4841-BDD6-C2B6F792C975}"/>
            </a:ext>
          </a:extLst>
        </xdr:cNvPr>
        <xdr:cNvCxnSpPr/>
      </xdr:nvCxnSpPr>
      <xdr:spPr>
        <a:xfrm flipV="1">
          <a:off x="8750300" y="181965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410" name="n_1aveValue【市民会館】&#10;一人当たり面積">
          <a:extLst>
            <a:ext uri="{FF2B5EF4-FFF2-40B4-BE49-F238E27FC236}">
              <a16:creationId xmlns:a16="http://schemas.microsoft.com/office/drawing/2014/main" id="{F0560E27-C43B-4A20-A311-A21EA678C933}"/>
            </a:ext>
          </a:extLst>
        </xdr:cNvPr>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71138</xdr:rowOff>
    </xdr:from>
    <xdr:ext cx="469744" cy="259045"/>
    <xdr:sp macro="" textlink="">
      <xdr:nvSpPr>
        <xdr:cNvPr id="411" name="n_2aveValue【市民会館】&#10;一人当たり面積">
          <a:extLst>
            <a:ext uri="{FF2B5EF4-FFF2-40B4-BE49-F238E27FC236}">
              <a16:creationId xmlns:a16="http://schemas.microsoft.com/office/drawing/2014/main" id="{F5B5FCB6-739B-4C62-9163-3FADE4F01A62}"/>
            </a:ext>
          </a:extLst>
        </xdr:cNvPr>
        <xdr:cNvSpPr txBox="1"/>
      </xdr:nvSpPr>
      <xdr:spPr>
        <a:xfrm>
          <a:off x="8515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90188</xdr:rowOff>
    </xdr:from>
    <xdr:ext cx="469744" cy="259045"/>
    <xdr:sp macro="" textlink="">
      <xdr:nvSpPr>
        <xdr:cNvPr id="412" name="n_1mainValue【市民会館】&#10;一人当たり面積">
          <a:extLst>
            <a:ext uri="{FF2B5EF4-FFF2-40B4-BE49-F238E27FC236}">
              <a16:creationId xmlns:a16="http://schemas.microsoft.com/office/drawing/2014/main" id="{C0D72C77-94C7-4AB7-9D54-40CF62F6DA46}"/>
            </a:ext>
          </a:extLst>
        </xdr:cNvPr>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68597</xdr:rowOff>
    </xdr:from>
    <xdr:ext cx="469744" cy="259045"/>
    <xdr:sp macro="" textlink="">
      <xdr:nvSpPr>
        <xdr:cNvPr id="413" name="n_2mainValue【市民会館】&#10;一人当たり面積">
          <a:extLst>
            <a:ext uri="{FF2B5EF4-FFF2-40B4-BE49-F238E27FC236}">
              <a16:creationId xmlns:a16="http://schemas.microsoft.com/office/drawing/2014/main" id="{1706176E-7254-4EC8-A1E0-B358EB9A8616}"/>
            </a:ext>
          </a:extLst>
        </xdr:cNvPr>
        <xdr:cNvSpPr txBox="1"/>
      </xdr:nvSpPr>
      <xdr:spPr>
        <a:xfrm>
          <a:off x="8515427" y="182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a:extLst>
            <a:ext uri="{FF2B5EF4-FFF2-40B4-BE49-F238E27FC236}">
              <a16:creationId xmlns:a16="http://schemas.microsoft.com/office/drawing/2014/main" id="{0625C1F0-5C11-4EA4-A3FD-81A07667130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a:extLst>
            <a:ext uri="{FF2B5EF4-FFF2-40B4-BE49-F238E27FC236}">
              <a16:creationId xmlns:a16="http://schemas.microsoft.com/office/drawing/2014/main" id="{092EAC53-A9C3-46C8-B6C8-EBB49D2C022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a:extLst>
            <a:ext uri="{FF2B5EF4-FFF2-40B4-BE49-F238E27FC236}">
              <a16:creationId xmlns:a16="http://schemas.microsoft.com/office/drawing/2014/main" id="{763A8A96-37CA-4EF7-B94A-1948A15AA39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a:extLst>
            <a:ext uri="{FF2B5EF4-FFF2-40B4-BE49-F238E27FC236}">
              <a16:creationId xmlns:a16="http://schemas.microsoft.com/office/drawing/2014/main" id="{1934169E-B928-4403-88B1-BC5AA78A5C6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a:extLst>
            <a:ext uri="{FF2B5EF4-FFF2-40B4-BE49-F238E27FC236}">
              <a16:creationId xmlns:a16="http://schemas.microsoft.com/office/drawing/2014/main" id="{4BA1D3EB-2326-4C70-AD41-2D8E0C6B18C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a:extLst>
            <a:ext uri="{FF2B5EF4-FFF2-40B4-BE49-F238E27FC236}">
              <a16:creationId xmlns:a16="http://schemas.microsoft.com/office/drawing/2014/main" id="{625639D6-F8B8-46E9-A410-347ACE486DB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a:extLst>
            <a:ext uri="{FF2B5EF4-FFF2-40B4-BE49-F238E27FC236}">
              <a16:creationId xmlns:a16="http://schemas.microsoft.com/office/drawing/2014/main" id="{014F710C-5BE9-434A-A217-7D6938C1025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a:extLst>
            <a:ext uri="{FF2B5EF4-FFF2-40B4-BE49-F238E27FC236}">
              <a16:creationId xmlns:a16="http://schemas.microsoft.com/office/drawing/2014/main" id="{4375C634-B6DB-4584-AEDF-D9E8E63051F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2" name="テキスト ボックス 421">
          <a:extLst>
            <a:ext uri="{FF2B5EF4-FFF2-40B4-BE49-F238E27FC236}">
              <a16:creationId xmlns:a16="http://schemas.microsoft.com/office/drawing/2014/main" id="{357974AA-4E9F-4CFE-B9BE-5DCE2920C0A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3" name="直線コネクタ 422">
          <a:extLst>
            <a:ext uri="{FF2B5EF4-FFF2-40B4-BE49-F238E27FC236}">
              <a16:creationId xmlns:a16="http://schemas.microsoft.com/office/drawing/2014/main" id="{A215C40E-50D7-4305-9375-30563C39F4B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24" name="直線コネクタ 423">
          <a:extLst>
            <a:ext uri="{FF2B5EF4-FFF2-40B4-BE49-F238E27FC236}">
              <a16:creationId xmlns:a16="http://schemas.microsoft.com/office/drawing/2014/main" id="{D8C41BBC-D242-434A-ACD7-9758AA18283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25" name="テキスト ボックス 424">
          <a:extLst>
            <a:ext uri="{FF2B5EF4-FFF2-40B4-BE49-F238E27FC236}">
              <a16:creationId xmlns:a16="http://schemas.microsoft.com/office/drawing/2014/main" id="{087B14D5-5595-46B2-A0D2-45C40FEAC549}"/>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6" name="直線コネクタ 425">
          <a:extLst>
            <a:ext uri="{FF2B5EF4-FFF2-40B4-BE49-F238E27FC236}">
              <a16:creationId xmlns:a16="http://schemas.microsoft.com/office/drawing/2014/main" id="{6EDFE66E-D52B-4D7C-8D37-235D77D360E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7" name="テキスト ボックス 426">
          <a:extLst>
            <a:ext uri="{FF2B5EF4-FFF2-40B4-BE49-F238E27FC236}">
              <a16:creationId xmlns:a16="http://schemas.microsoft.com/office/drawing/2014/main" id="{60E30268-B393-49C5-9450-F57A6667482D}"/>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8" name="直線コネクタ 427">
          <a:extLst>
            <a:ext uri="{FF2B5EF4-FFF2-40B4-BE49-F238E27FC236}">
              <a16:creationId xmlns:a16="http://schemas.microsoft.com/office/drawing/2014/main" id="{E17BF236-C7BD-4EFF-BDDD-9E01E59D41C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9" name="テキスト ボックス 428">
          <a:extLst>
            <a:ext uri="{FF2B5EF4-FFF2-40B4-BE49-F238E27FC236}">
              <a16:creationId xmlns:a16="http://schemas.microsoft.com/office/drawing/2014/main" id="{634011FF-1034-465F-921A-29CA60CB284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0" name="直線コネクタ 429">
          <a:extLst>
            <a:ext uri="{FF2B5EF4-FFF2-40B4-BE49-F238E27FC236}">
              <a16:creationId xmlns:a16="http://schemas.microsoft.com/office/drawing/2014/main" id="{C3DDCF88-23A8-42CE-8F2E-A4E12E54D35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1" name="テキスト ボックス 430">
          <a:extLst>
            <a:ext uri="{FF2B5EF4-FFF2-40B4-BE49-F238E27FC236}">
              <a16:creationId xmlns:a16="http://schemas.microsoft.com/office/drawing/2014/main" id="{0D484DC0-0E11-4755-B67A-2F96D2EAA5F5}"/>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2" name="直線コネクタ 431">
          <a:extLst>
            <a:ext uri="{FF2B5EF4-FFF2-40B4-BE49-F238E27FC236}">
              <a16:creationId xmlns:a16="http://schemas.microsoft.com/office/drawing/2014/main" id="{EC4B12B5-F217-4209-A8EE-BD4E27C3ECFD}"/>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33" name="テキスト ボックス 432">
          <a:extLst>
            <a:ext uri="{FF2B5EF4-FFF2-40B4-BE49-F238E27FC236}">
              <a16:creationId xmlns:a16="http://schemas.microsoft.com/office/drawing/2014/main" id="{399B87D6-68D5-4A90-BDF2-84CA600135AC}"/>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4" name="直線コネクタ 433">
          <a:extLst>
            <a:ext uri="{FF2B5EF4-FFF2-40B4-BE49-F238E27FC236}">
              <a16:creationId xmlns:a16="http://schemas.microsoft.com/office/drawing/2014/main" id="{B086ECC9-FD75-4402-AF65-54936345F37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5" name="テキスト ボックス 434">
          <a:extLst>
            <a:ext uri="{FF2B5EF4-FFF2-40B4-BE49-F238E27FC236}">
              <a16:creationId xmlns:a16="http://schemas.microsoft.com/office/drawing/2014/main" id="{2FED7212-B28D-4779-8271-41AB68A4D1F3}"/>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6" name="【一般廃棄物処理施設】&#10;有形固定資産減価償却率グラフ枠">
          <a:extLst>
            <a:ext uri="{FF2B5EF4-FFF2-40B4-BE49-F238E27FC236}">
              <a16:creationId xmlns:a16="http://schemas.microsoft.com/office/drawing/2014/main" id="{F5C52086-57E5-4E15-BD57-DF770E36180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11430</xdr:rowOff>
    </xdr:from>
    <xdr:to>
      <xdr:col>85</xdr:col>
      <xdr:colOff>126364</xdr:colOff>
      <xdr:row>41</xdr:row>
      <xdr:rowOff>104775</xdr:rowOff>
    </xdr:to>
    <xdr:cxnSp macro="">
      <xdr:nvCxnSpPr>
        <xdr:cNvPr id="437" name="直線コネクタ 436">
          <a:extLst>
            <a:ext uri="{FF2B5EF4-FFF2-40B4-BE49-F238E27FC236}">
              <a16:creationId xmlns:a16="http://schemas.microsoft.com/office/drawing/2014/main" id="{8C7ABCD0-68A0-474D-A47E-CDC3F203035D}"/>
            </a:ext>
          </a:extLst>
        </xdr:cNvPr>
        <xdr:cNvCxnSpPr/>
      </xdr:nvCxnSpPr>
      <xdr:spPr>
        <a:xfrm flipV="1">
          <a:off x="16318864" y="584073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340478" cy="259045"/>
    <xdr:sp macro="" textlink="">
      <xdr:nvSpPr>
        <xdr:cNvPr id="438" name="【一般廃棄物処理施設】&#10;有形固定資産減価償却率最小値テキスト">
          <a:extLst>
            <a:ext uri="{FF2B5EF4-FFF2-40B4-BE49-F238E27FC236}">
              <a16:creationId xmlns:a16="http://schemas.microsoft.com/office/drawing/2014/main" id="{C5E213D3-D4BE-4090-AA7B-DE8AE7BDF5D2}"/>
            </a:ext>
          </a:extLst>
        </xdr:cNvPr>
        <xdr:cNvSpPr txBox="1"/>
      </xdr:nvSpPr>
      <xdr:spPr>
        <a:xfrm>
          <a:off x="16357600" y="7138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39" name="直線コネクタ 438">
          <a:extLst>
            <a:ext uri="{FF2B5EF4-FFF2-40B4-BE49-F238E27FC236}">
              <a16:creationId xmlns:a16="http://schemas.microsoft.com/office/drawing/2014/main" id="{76EC94DF-2F4C-4BB2-AC2D-045AC9F2EC79}"/>
            </a:ext>
          </a:extLst>
        </xdr:cNvPr>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129557</xdr:rowOff>
    </xdr:from>
    <xdr:ext cx="405111" cy="259045"/>
    <xdr:sp macro="" textlink="">
      <xdr:nvSpPr>
        <xdr:cNvPr id="440" name="【一般廃棄物処理施設】&#10;有形固定資産減価償却率最大値テキスト">
          <a:extLst>
            <a:ext uri="{FF2B5EF4-FFF2-40B4-BE49-F238E27FC236}">
              <a16:creationId xmlns:a16="http://schemas.microsoft.com/office/drawing/2014/main" id="{2E28F828-1197-46A9-91BE-9F6EBE65D3D0}"/>
            </a:ext>
          </a:extLst>
        </xdr:cNvPr>
        <xdr:cNvSpPr txBox="1"/>
      </xdr:nvSpPr>
      <xdr:spPr>
        <a:xfrm>
          <a:off x="16357600" y="561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11430</xdr:rowOff>
    </xdr:from>
    <xdr:to>
      <xdr:col>86</xdr:col>
      <xdr:colOff>25400</xdr:colOff>
      <xdr:row>34</xdr:row>
      <xdr:rowOff>11430</xdr:rowOff>
    </xdr:to>
    <xdr:cxnSp macro="">
      <xdr:nvCxnSpPr>
        <xdr:cNvPr id="441" name="直線コネクタ 440">
          <a:extLst>
            <a:ext uri="{FF2B5EF4-FFF2-40B4-BE49-F238E27FC236}">
              <a16:creationId xmlns:a16="http://schemas.microsoft.com/office/drawing/2014/main" id="{55E0B9A1-8C8A-452B-9E18-EA2C94EBF158}"/>
            </a:ext>
          </a:extLst>
        </xdr:cNvPr>
        <xdr:cNvCxnSpPr/>
      </xdr:nvCxnSpPr>
      <xdr:spPr>
        <a:xfrm>
          <a:off x="16230600" y="584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156227</xdr:rowOff>
    </xdr:from>
    <xdr:ext cx="405111" cy="259045"/>
    <xdr:sp macro="" textlink="">
      <xdr:nvSpPr>
        <xdr:cNvPr id="442" name="【一般廃棄物処理施設】&#10;有形固定資産減価償却率平均値テキスト">
          <a:extLst>
            <a:ext uri="{FF2B5EF4-FFF2-40B4-BE49-F238E27FC236}">
              <a16:creationId xmlns:a16="http://schemas.microsoft.com/office/drawing/2014/main" id="{14F0E189-5683-46E3-A3D3-0FAB7254195A}"/>
            </a:ext>
          </a:extLst>
        </xdr:cNvPr>
        <xdr:cNvSpPr txBox="1"/>
      </xdr:nvSpPr>
      <xdr:spPr>
        <a:xfrm>
          <a:off x="16357600"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443" name="フローチャート: 判断 442">
          <a:extLst>
            <a:ext uri="{FF2B5EF4-FFF2-40B4-BE49-F238E27FC236}">
              <a16:creationId xmlns:a16="http://schemas.microsoft.com/office/drawing/2014/main" id="{7DB78BA2-4695-4BAF-BA07-CDF2B37137E6}"/>
            </a:ext>
          </a:extLst>
        </xdr:cNvPr>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67310</xdr:rowOff>
    </xdr:from>
    <xdr:to>
      <xdr:col>81</xdr:col>
      <xdr:colOff>101600</xdr:colOff>
      <xdr:row>36</xdr:row>
      <xdr:rowOff>168910</xdr:rowOff>
    </xdr:to>
    <xdr:sp macro="" textlink="">
      <xdr:nvSpPr>
        <xdr:cNvPr id="444" name="フローチャート: 判断 443">
          <a:extLst>
            <a:ext uri="{FF2B5EF4-FFF2-40B4-BE49-F238E27FC236}">
              <a16:creationId xmlns:a16="http://schemas.microsoft.com/office/drawing/2014/main" id="{9EF6ADEA-2F5C-4E24-9859-61960D9DAE49}"/>
            </a:ext>
          </a:extLst>
        </xdr:cNvPr>
        <xdr:cNvSpPr/>
      </xdr:nvSpPr>
      <xdr:spPr>
        <a:xfrm>
          <a:off x="15430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156845</xdr:rowOff>
    </xdr:from>
    <xdr:to>
      <xdr:col>76</xdr:col>
      <xdr:colOff>165100</xdr:colOff>
      <xdr:row>36</xdr:row>
      <xdr:rowOff>86995</xdr:rowOff>
    </xdr:to>
    <xdr:sp macro="" textlink="">
      <xdr:nvSpPr>
        <xdr:cNvPr id="445" name="フローチャート: 判断 444">
          <a:extLst>
            <a:ext uri="{FF2B5EF4-FFF2-40B4-BE49-F238E27FC236}">
              <a16:creationId xmlns:a16="http://schemas.microsoft.com/office/drawing/2014/main" id="{6509634C-AE4C-437A-B972-C3D427F5F89F}"/>
            </a:ext>
          </a:extLst>
        </xdr:cNvPr>
        <xdr:cNvSpPr/>
      </xdr:nvSpPr>
      <xdr:spPr>
        <a:xfrm>
          <a:off x="14541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FD1D02C1-A1FD-4BC7-8A79-BCA23834BAE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A68C38B8-F288-46EC-915D-055FDDBB021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05621364-6746-405E-BE42-8D679BAF476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AE8805BD-E448-46F6-9744-D02AFD808E7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EE8B825C-A03B-4C74-8CE2-D9A82671E01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147320</xdr:rowOff>
    </xdr:from>
    <xdr:to>
      <xdr:col>85</xdr:col>
      <xdr:colOff>177800</xdr:colOff>
      <xdr:row>34</xdr:row>
      <xdr:rowOff>77470</xdr:rowOff>
    </xdr:to>
    <xdr:sp macro="" textlink="">
      <xdr:nvSpPr>
        <xdr:cNvPr id="451" name="楕円 450">
          <a:extLst>
            <a:ext uri="{FF2B5EF4-FFF2-40B4-BE49-F238E27FC236}">
              <a16:creationId xmlns:a16="http://schemas.microsoft.com/office/drawing/2014/main" id="{FACC043F-D8CD-4D52-BB6B-FB7EA0349CBF}"/>
            </a:ext>
          </a:extLst>
        </xdr:cNvPr>
        <xdr:cNvSpPr/>
      </xdr:nvSpPr>
      <xdr:spPr>
        <a:xfrm>
          <a:off x="16268700" y="58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85107</xdr:rowOff>
    </xdr:from>
    <xdr:ext cx="405111" cy="259045"/>
    <xdr:sp macro="" textlink="">
      <xdr:nvSpPr>
        <xdr:cNvPr id="452" name="【一般廃棄物処理施設】&#10;有形固定資産減価償却率該当値テキスト">
          <a:extLst>
            <a:ext uri="{FF2B5EF4-FFF2-40B4-BE49-F238E27FC236}">
              <a16:creationId xmlns:a16="http://schemas.microsoft.com/office/drawing/2014/main" id="{5CC615D9-261D-498C-9923-D74400AB1F1E}"/>
            </a:ext>
          </a:extLst>
        </xdr:cNvPr>
        <xdr:cNvSpPr txBox="1"/>
      </xdr:nvSpPr>
      <xdr:spPr>
        <a:xfrm>
          <a:off x="16357600" y="5742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29210</xdr:rowOff>
    </xdr:from>
    <xdr:to>
      <xdr:col>81</xdr:col>
      <xdr:colOff>101600</xdr:colOff>
      <xdr:row>34</xdr:row>
      <xdr:rowOff>130810</xdr:rowOff>
    </xdr:to>
    <xdr:sp macro="" textlink="">
      <xdr:nvSpPr>
        <xdr:cNvPr id="453" name="楕円 452">
          <a:extLst>
            <a:ext uri="{FF2B5EF4-FFF2-40B4-BE49-F238E27FC236}">
              <a16:creationId xmlns:a16="http://schemas.microsoft.com/office/drawing/2014/main" id="{0C1A19D0-5061-4E99-998D-4E82E347E735}"/>
            </a:ext>
          </a:extLst>
        </xdr:cNvPr>
        <xdr:cNvSpPr/>
      </xdr:nvSpPr>
      <xdr:spPr>
        <a:xfrm>
          <a:off x="15430500" y="585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26670</xdr:rowOff>
    </xdr:from>
    <xdr:to>
      <xdr:col>85</xdr:col>
      <xdr:colOff>127000</xdr:colOff>
      <xdr:row>34</xdr:row>
      <xdr:rowOff>80010</xdr:rowOff>
    </xdr:to>
    <xdr:cxnSp macro="">
      <xdr:nvCxnSpPr>
        <xdr:cNvPr id="454" name="直線コネクタ 453">
          <a:extLst>
            <a:ext uri="{FF2B5EF4-FFF2-40B4-BE49-F238E27FC236}">
              <a16:creationId xmlns:a16="http://schemas.microsoft.com/office/drawing/2014/main" id="{48E8F90C-CF28-4CB1-9D42-BFF62068366A}"/>
            </a:ext>
          </a:extLst>
        </xdr:cNvPr>
        <xdr:cNvCxnSpPr/>
      </xdr:nvCxnSpPr>
      <xdr:spPr>
        <a:xfrm flipV="1">
          <a:off x="15481300" y="585597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74930</xdr:rowOff>
    </xdr:from>
    <xdr:to>
      <xdr:col>76</xdr:col>
      <xdr:colOff>165100</xdr:colOff>
      <xdr:row>35</xdr:row>
      <xdr:rowOff>5080</xdr:rowOff>
    </xdr:to>
    <xdr:sp macro="" textlink="">
      <xdr:nvSpPr>
        <xdr:cNvPr id="455" name="楕円 454">
          <a:extLst>
            <a:ext uri="{FF2B5EF4-FFF2-40B4-BE49-F238E27FC236}">
              <a16:creationId xmlns:a16="http://schemas.microsoft.com/office/drawing/2014/main" id="{EB1CAE34-ACF3-4142-B0B5-4A458C5A3953}"/>
            </a:ext>
          </a:extLst>
        </xdr:cNvPr>
        <xdr:cNvSpPr/>
      </xdr:nvSpPr>
      <xdr:spPr>
        <a:xfrm>
          <a:off x="14541500" y="59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80010</xdr:rowOff>
    </xdr:from>
    <xdr:to>
      <xdr:col>81</xdr:col>
      <xdr:colOff>50800</xdr:colOff>
      <xdr:row>34</xdr:row>
      <xdr:rowOff>125730</xdr:rowOff>
    </xdr:to>
    <xdr:cxnSp macro="">
      <xdr:nvCxnSpPr>
        <xdr:cNvPr id="456" name="直線コネクタ 455">
          <a:extLst>
            <a:ext uri="{FF2B5EF4-FFF2-40B4-BE49-F238E27FC236}">
              <a16:creationId xmlns:a16="http://schemas.microsoft.com/office/drawing/2014/main" id="{170DE013-9850-4E4F-A373-E59E13F8837D}"/>
            </a:ext>
          </a:extLst>
        </xdr:cNvPr>
        <xdr:cNvCxnSpPr/>
      </xdr:nvCxnSpPr>
      <xdr:spPr>
        <a:xfrm flipV="1">
          <a:off x="14592300" y="59093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160037</xdr:rowOff>
    </xdr:from>
    <xdr:ext cx="405111" cy="259045"/>
    <xdr:sp macro="" textlink="">
      <xdr:nvSpPr>
        <xdr:cNvPr id="457" name="n_1aveValue【一般廃棄物処理施設】&#10;有形固定資産減価償却率">
          <a:extLst>
            <a:ext uri="{FF2B5EF4-FFF2-40B4-BE49-F238E27FC236}">
              <a16:creationId xmlns:a16="http://schemas.microsoft.com/office/drawing/2014/main" id="{D2EDB5E3-821F-4315-93B3-5A79FC88C6B4}"/>
            </a:ext>
          </a:extLst>
        </xdr:cNvPr>
        <xdr:cNvSpPr txBox="1"/>
      </xdr:nvSpPr>
      <xdr:spPr>
        <a:xfrm>
          <a:off x="15266044" y="633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78122</xdr:rowOff>
    </xdr:from>
    <xdr:ext cx="405111" cy="259045"/>
    <xdr:sp macro="" textlink="">
      <xdr:nvSpPr>
        <xdr:cNvPr id="458" name="n_2aveValue【一般廃棄物処理施設】&#10;有形固定資産減価償却率">
          <a:extLst>
            <a:ext uri="{FF2B5EF4-FFF2-40B4-BE49-F238E27FC236}">
              <a16:creationId xmlns:a16="http://schemas.microsoft.com/office/drawing/2014/main" id="{F4DCE504-01F8-4784-8BE6-EDE6CF16BAE1}"/>
            </a:ext>
          </a:extLst>
        </xdr:cNvPr>
        <xdr:cNvSpPr txBox="1"/>
      </xdr:nvSpPr>
      <xdr:spPr>
        <a:xfrm>
          <a:off x="14389744" y="6250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147337</xdr:rowOff>
    </xdr:from>
    <xdr:ext cx="405111" cy="259045"/>
    <xdr:sp macro="" textlink="">
      <xdr:nvSpPr>
        <xdr:cNvPr id="459" name="n_1mainValue【一般廃棄物処理施設】&#10;有形固定資産減価償却率">
          <a:extLst>
            <a:ext uri="{FF2B5EF4-FFF2-40B4-BE49-F238E27FC236}">
              <a16:creationId xmlns:a16="http://schemas.microsoft.com/office/drawing/2014/main" id="{0538A4B5-B9E3-43E1-9933-3465B8B008BC}"/>
            </a:ext>
          </a:extLst>
        </xdr:cNvPr>
        <xdr:cNvSpPr txBox="1"/>
      </xdr:nvSpPr>
      <xdr:spPr>
        <a:xfrm>
          <a:off x="15266044" y="563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21607</xdr:rowOff>
    </xdr:from>
    <xdr:ext cx="405111" cy="259045"/>
    <xdr:sp macro="" textlink="">
      <xdr:nvSpPr>
        <xdr:cNvPr id="460" name="n_2mainValue【一般廃棄物処理施設】&#10;有形固定資産減価償却率">
          <a:extLst>
            <a:ext uri="{FF2B5EF4-FFF2-40B4-BE49-F238E27FC236}">
              <a16:creationId xmlns:a16="http://schemas.microsoft.com/office/drawing/2014/main" id="{217DBA0A-D13D-4D2D-935D-A1CBF510746F}"/>
            </a:ext>
          </a:extLst>
        </xdr:cNvPr>
        <xdr:cNvSpPr txBox="1"/>
      </xdr:nvSpPr>
      <xdr:spPr>
        <a:xfrm>
          <a:off x="14389744" y="567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1" name="正方形/長方形 460">
          <a:extLst>
            <a:ext uri="{FF2B5EF4-FFF2-40B4-BE49-F238E27FC236}">
              <a16:creationId xmlns:a16="http://schemas.microsoft.com/office/drawing/2014/main" id="{61DA9D15-DE52-4B10-A6CC-9935A38B553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2" name="正方形/長方形 461">
          <a:extLst>
            <a:ext uri="{FF2B5EF4-FFF2-40B4-BE49-F238E27FC236}">
              <a16:creationId xmlns:a16="http://schemas.microsoft.com/office/drawing/2014/main" id="{3074FB4A-08A5-492A-95A5-EA13024E7C8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3" name="正方形/長方形 462">
          <a:extLst>
            <a:ext uri="{FF2B5EF4-FFF2-40B4-BE49-F238E27FC236}">
              <a16:creationId xmlns:a16="http://schemas.microsoft.com/office/drawing/2014/main" id="{ECF3B349-97B7-4F23-9154-4738BDB0672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4" name="正方形/長方形 463">
          <a:extLst>
            <a:ext uri="{FF2B5EF4-FFF2-40B4-BE49-F238E27FC236}">
              <a16:creationId xmlns:a16="http://schemas.microsoft.com/office/drawing/2014/main" id="{6F9C9FEC-0F7C-47E7-A93F-1C2DCB28BED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5" name="正方形/長方形 464">
          <a:extLst>
            <a:ext uri="{FF2B5EF4-FFF2-40B4-BE49-F238E27FC236}">
              <a16:creationId xmlns:a16="http://schemas.microsoft.com/office/drawing/2014/main" id="{22432204-7E88-47EA-BBE2-DA8EEFE6615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6" name="正方形/長方形 465">
          <a:extLst>
            <a:ext uri="{FF2B5EF4-FFF2-40B4-BE49-F238E27FC236}">
              <a16:creationId xmlns:a16="http://schemas.microsoft.com/office/drawing/2014/main" id="{25B4653C-C2BD-4539-A014-C38B3FFCE54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7" name="正方形/長方形 466">
          <a:extLst>
            <a:ext uri="{FF2B5EF4-FFF2-40B4-BE49-F238E27FC236}">
              <a16:creationId xmlns:a16="http://schemas.microsoft.com/office/drawing/2014/main" id="{1BAFF9D2-2486-4C6F-99B6-E5D605E4683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8" name="正方形/長方形 467">
          <a:extLst>
            <a:ext uri="{FF2B5EF4-FFF2-40B4-BE49-F238E27FC236}">
              <a16:creationId xmlns:a16="http://schemas.microsoft.com/office/drawing/2014/main" id="{D01C4339-8E91-4683-8659-9A5FCA6C29F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9" name="テキスト ボックス 468">
          <a:extLst>
            <a:ext uri="{FF2B5EF4-FFF2-40B4-BE49-F238E27FC236}">
              <a16:creationId xmlns:a16="http://schemas.microsoft.com/office/drawing/2014/main" id="{3FC7A46A-C27A-46CA-BD59-D76E75FEE06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0" name="直線コネクタ 469">
          <a:extLst>
            <a:ext uri="{FF2B5EF4-FFF2-40B4-BE49-F238E27FC236}">
              <a16:creationId xmlns:a16="http://schemas.microsoft.com/office/drawing/2014/main" id="{2A5C2CA6-5941-4C77-BB4F-AEE7F138C4A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71" name="直線コネクタ 470">
          <a:extLst>
            <a:ext uri="{FF2B5EF4-FFF2-40B4-BE49-F238E27FC236}">
              <a16:creationId xmlns:a16="http://schemas.microsoft.com/office/drawing/2014/main" id="{3B01CDFB-05CA-41B6-AD58-BECF3E629B85}"/>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72" name="テキスト ボックス 471">
          <a:extLst>
            <a:ext uri="{FF2B5EF4-FFF2-40B4-BE49-F238E27FC236}">
              <a16:creationId xmlns:a16="http://schemas.microsoft.com/office/drawing/2014/main" id="{8898B42A-68AE-46D8-AFFB-0D78E4D856FE}"/>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3" name="直線コネクタ 472">
          <a:extLst>
            <a:ext uri="{FF2B5EF4-FFF2-40B4-BE49-F238E27FC236}">
              <a16:creationId xmlns:a16="http://schemas.microsoft.com/office/drawing/2014/main" id="{013069FF-E202-487E-8415-BA6CBA34086C}"/>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74" name="テキスト ボックス 473">
          <a:extLst>
            <a:ext uri="{FF2B5EF4-FFF2-40B4-BE49-F238E27FC236}">
              <a16:creationId xmlns:a16="http://schemas.microsoft.com/office/drawing/2014/main" id="{68F9C68A-ABAA-448F-9F70-2A2D19437BCE}"/>
            </a:ext>
          </a:extLst>
        </xdr:cNvPr>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5" name="直線コネクタ 474">
          <a:extLst>
            <a:ext uri="{FF2B5EF4-FFF2-40B4-BE49-F238E27FC236}">
              <a16:creationId xmlns:a16="http://schemas.microsoft.com/office/drawing/2014/main" id="{79B97148-0BDE-4F4A-B690-8B198CA8F119}"/>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76" name="テキスト ボックス 475">
          <a:extLst>
            <a:ext uri="{FF2B5EF4-FFF2-40B4-BE49-F238E27FC236}">
              <a16:creationId xmlns:a16="http://schemas.microsoft.com/office/drawing/2014/main" id="{2001D615-1F58-4612-8D1E-1B7979B87C6F}"/>
            </a:ext>
          </a:extLst>
        </xdr:cNvPr>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7" name="直線コネクタ 476">
          <a:extLst>
            <a:ext uri="{FF2B5EF4-FFF2-40B4-BE49-F238E27FC236}">
              <a16:creationId xmlns:a16="http://schemas.microsoft.com/office/drawing/2014/main" id="{F165CFAE-0C3D-4B24-BABC-74EE663A327A}"/>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78" name="テキスト ボックス 477">
          <a:extLst>
            <a:ext uri="{FF2B5EF4-FFF2-40B4-BE49-F238E27FC236}">
              <a16:creationId xmlns:a16="http://schemas.microsoft.com/office/drawing/2014/main" id="{EB0F8877-6420-4B90-94B7-1DA128E11A00}"/>
            </a:ext>
          </a:extLst>
        </xdr:cNvPr>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9" name="直線コネクタ 478">
          <a:extLst>
            <a:ext uri="{FF2B5EF4-FFF2-40B4-BE49-F238E27FC236}">
              <a16:creationId xmlns:a16="http://schemas.microsoft.com/office/drawing/2014/main" id="{0FE1BDC7-8177-49EC-92C8-5C385C17E0C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80" name="テキスト ボックス 479">
          <a:extLst>
            <a:ext uri="{FF2B5EF4-FFF2-40B4-BE49-F238E27FC236}">
              <a16:creationId xmlns:a16="http://schemas.microsoft.com/office/drawing/2014/main" id="{90004784-1FC0-48D2-93D2-C8E6CEE75B69}"/>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81" name="直線コネクタ 480">
          <a:extLst>
            <a:ext uri="{FF2B5EF4-FFF2-40B4-BE49-F238E27FC236}">
              <a16:creationId xmlns:a16="http://schemas.microsoft.com/office/drawing/2014/main" id="{26E86A56-140A-4AE3-9C14-A3BA059053B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82" name="テキスト ボックス 481">
          <a:extLst>
            <a:ext uri="{FF2B5EF4-FFF2-40B4-BE49-F238E27FC236}">
              <a16:creationId xmlns:a16="http://schemas.microsoft.com/office/drawing/2014/main" id="{C15644DB-9488-4861-9D70-F9169812AD93}"/>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3" name="直線コネクタ 482">
          <a:extLst>
            <a:ext uri="{FF2B5EF4-FFF2-40B4-BE49-F238E27FC236}">
              <a16:creationId xmlns:a16="http://schemas.microsoft.com/office/drawing/2014/main" id="{F664BEE8-2CAE-4584-BC3F-C69CD99E464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4" name="テキスト ボックス 483">
          <a:extLst>
            <a:ext uri="{FF2B5EF4-FFF2-40B4-BE49-F238E27FC236}">
              <a16:creationId xmlns:a16="http://schemas.microsoft.com/office/drawing/2014/main" id="{DEE3BF78-F95F-41D5-A1A6-500AB19A28AC}"/>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5" name="【一般廃棄物処理施設】&#10;一人当たり有形固定資産（償却資産）額グラフ枠">
          <a:extLst>
            <a:ext uri="{FF2B5EF4-FFF2-40B4-BE49-F238E27FC236}">
              <a16:creationId xmlns:a16="http://schemas.microsoft.com/office/drawing/2014/main" id="{E150E1FA-3D98-424B-B592-ADA1BC78D6B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36424</xdr:rowOff>
    </xdr:from>
    <xdr:to>
      <xdr:col>116</xdr:col>
      <xdr:colOff>62864</xdr:colOff>
      <xdr:row>42</xdr:row>
      <xdr:rowOff>64313</xdr:rowOff>
    </xdr:to>
    <xdr:cxnSp macro="">
      <xdr:nvCxnSpPr>
        <xdr:cNvPr id="486" name="直線コネクタ 485">
          <a:extLst>
            <a:ext uri="{FF2B5EF4-FFF2-40B4-BE49-F238E27FC236}">
              <a16:creationId xmlns:a16="http://schemas.microsoft.com/office/drawing/2014/main" id="{7347AC9F-76F9-4D98-8690-45C571A2A41D}"/>
            </a:ext>
          </a:extLst>
        </xdr:cNvPr>
        <xdr:cNvCxnSpPr/>
      </xdr:nvCxnSpPr>
      <xdr:spPr>
        <a:xfrm flipV="1">
          <a:off x="22160864" y="5694274"/>
          <a:ext cx="0" cy="1570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68140</xdr:rowOff>
    </xdr:from>
    <xdr:ext cx="469744" cy="259045"/>
    <xdr:sp macro="" textlink="">
      <xdr:nvSpPr>
        <xdr:cNvPr id="487" name="【一般廃棄物処理施設】&#10;一人当たり有形固定資産（償却資産）額最小値テキスト">
          <a:extLst>
            <a:ext uri="{FF2B5EF4-FFF2-40B4-BE49-F238E27FC236}">
              <a16:creationId xmlns:a16="http://schemas.microsoft.com/office/drawing/2014/main" id="{000CC693-56EC-41D5-A9D3-576E1BC69016}"/>
            </a:ext>
          </a:extLst>
        </xdr:cNvPr>
        <xdr:cNvSpPr txBox="1"/>
      </xdr:nvSpPr>
      <xdr:spPr>
        <a:xfrm>
          <a:off x="22199600" y="726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64313</xdr:rowOff>
    </xdr:from>
    <xdr:to>
      <xdr:col>116</xdr:col>
      <xdr:colOff>152400</xdr:colOff>
      <xdr:row>42</xdr:row>
      <xdr:rowOff>64313</xdr:rowOff>
    </xdr:to>
    <xdr:cxnSp macro="">
      <xdr:nvCxnSpPr>
        <xdr:cNvPr id="488" name="直線コネクタ 487">
          <a:extLst>
            <a:ext uri="{FF2B5EF4-FFF2-40B4-BE49-F238E27FC236}">
              <a16:creationId xmlns:a16="http://schemas.microsoft.com/office/drawing/2014/main" id="{68632B76-6687-4479-8C5A-59A7298AA694}"/>
            </a:ext>
          </a:extLst>
        </xdr:cNvPr>
        <xdr:cNvCxnSpPr/>
      </xdr:nvCxnSpPr>
      <xdr:spPr>
        <a:xfrm>
          <a:off x="22072600" y="7265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154551</xdr:rowOff>
    </xdr:from>
    <xdr:ext cx="599010" cy="259045"/>
    <xdr:sp macro="" textlink="">
      <xdr:nvSpPr>
        <xdr:cNvPr id="489" name="【一般廃棄物処理施設】&#10;一人当たり有形固定資産（償却資産）額最大値テキスト">
          <a:extLst>
            <a:ext uri="{FF2B5EF4-FFF2-40B4-BE49-F238E27FC236}">
              <a16:creationId xmlns:a16="http://schemas.microsoft.com/office/drawing/2014/main" id="{3EE7EA2F-47B0-4832-A6CB-AE6FC0BE983D}"/>
            </a:ext>
          </a:extLst>
        </xdr:cNvPr>
        <xdr:cNvSpPr txBox="1"/>
      </xdr:nvSpPr>
      <xdr:spPr>
        <a:xfrm>
          <a:off x="22199600" y="546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36424</xdr:rowOff>
    </xdr:from>
    <xdr:to>
      <xdr:col>116</xdr:col>
      <xdr:colOff>152400</xdr:colOff>
      <xdr:row>33</xdr:row>
      <xdr:rowOff>36424</xdr:rowOff>
    </xdr:to>
    <xdr:cxnSp macro="">
      <xdr:nvCxnSpPr>
        <xdr:cNvPr id="490" name="直線コネクタ 489">
          <a:extLst>
            <a:ext uri="{FF2B5EF4-FFF2-40B4-BE49-F238E27FC236}">
              <a16:creationId xmlns:a16="http://schemas.microsoft.com/office/drawing/2014/main" id="{CABAE5BD-D204-4183-B18A-2248B12E2CE2}"/>
            </a:ext>
          </a:extLst>
        </xdr:cNvPr>
        <xdr:cNvCxnSpPr/>
      </xdr:nvCxnSpPr>
      <xdr:spPr>
        <a:xfrm>
          <a:off x="22072600" y="569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122921</xdr:rowOff>
    </xdr:from>
    <xdr:ext cx="534377" cy="259045"/>
    <xdr:sp macro="" textlink="">
      <xdr:nvSpPr>
        <xdr:cNvPr id="491" name="【一般廃棄物処理施設】&#10;一人当たり有形固定資産（償却資産）額平均値テキスト">
          <a:extLst>
            <a:ext uri="{FF2B5EF4-FFF2-40B4-BE49-F238E27FC236}">
              <a16:creationId xmlns:a16="http://schemas.microsoft.com/office/drawing/2014/main" id="{475B223E-D239-443C-AE08-C4D556021CAD}"/>
            </a:ext>
          </a:extLst>
        </xdr:cNvPr>
        <xdr:cNvSpPr txBox="1"/>
      </xdr:nvSpPr>
      <xdr:spPr>
        <a:xfrm>
          <a:off x="22199600" y="64665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100044</xdr:rowOff>
    </xdr:from>
    <xdr:to>
      <xdr:col>116</xdr:col>
      <xdr:colOff>114300</xdr:colOff>
      <xdr:row>39</xdr:row>
      <xdr:rowOff>30194</xdr:rowOff>
    </xdr:to>
    <xdr:sp macro="" textlink="">
      <xdr:nvSpPr>
        <xdr:cNvPr id="492" name="フローチャート: 判断 491">
          <a:extLst>
            <a:ext uri="{FF2B5EF4-FFF2-40B4-BE49-F238E27FC236}">
              <a16:creationId xmlns:a16="http://schemas.microsoft.com/office/drawing/2014/main" id="{BCCFB083-AE5D-4076-A606-9F54C6CA2339}"/>
            </a:ext>
          </a:extLst>
        </xdr:cNvPr>
        <xdr:cNvSpPr/>
      </xdr:nvSpPr>
      <xdr:spPr>
        <a:xfrm>
          <a:off x="22110700" y="661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103842</xdr:rowOff>
    </xdr:from>
    <xdr:to>
      <xdr:col>112</xdr:col>
      <xdr:colOff>38100</xdr:colOff>
      <xdr:row>39</xdr:row>
      <xdr:rowOff>33992</xdr:rowOff>
    </xdr:to>
    <xdr:sp macro="" textlink="">
      <xdr:nvSpPr>
        <xdr:cNvPr id="493" name="フローチャート: 判断 492">
          <a:extLst>
            <a:ext uri="{FF2B5EF4-FFF2-40B4-BE49-F238E27FC236}">
              <a16:creationId xmlns:a16="http://schemas.microsoft.com/office/drawing/2014/main" id="{AA43DFDF-61AD-403D-B94A-6013EEEB8870}"/>
            </a:ext>
          </a:extLst>
        </xdr:cNvPr>
        <xdr:cNvSpPr/>
      </xdr:nvSpPr>
      <xdr:spPr>
        <a:xfrm>
          <a:off x="21272500" y="661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114717</xdr:rowOff>
    </xdr:from>
    <xdr:to>
      <xdr:col>107</xdr:col>
      <xdr:colOff>101600</xdr:colOff>
      <xdr:row>36</xdr:row>
      <xdr:rowOff>44867</xdr:rowOff>
    </xdr:to>
    <xdr:sp macro="" textlink="">
      <xdr:nvSpPr>
        <xdr:cNvPr id="494" name="フローチャート: 判断 493">
          <a:extLst>
            <a:ext uri="{FF2B5EF4-FFF2-40B4-BE49-F238E27FC236}">
              <a16:creationId xmlns:a16="http://schemas.microsoft.com/office/drawing/2014/main" id="{40752B66-78C4-4FE4-BCEF-28B6FF87A384}"/>
            </a:ext>
          </a:extLst>
        </xdr:cNvPr>
        <xdr:cNvSpPr/>
      </xdr:nvSpPr>
      <xdr:spPr>
        <a:xfrm>
          <a:off x="20383500" y="611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48FC7856-D462-4AC5-A5FD-D81C8A8336F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5E530C80-2AB6-40B6-BD1F-12A9BD1777D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9FCAC06D-4F3A-47D8-A903-8A9EBDBC53A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3792DC2C-96D6-472F-BC73-361990946E7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2F1B9D5C-07EC-42EC-A752-F2BB6E406AD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114391</xdr:rowOff>
    </xdr:from>
    <xdr:to>
      <xdr:col>116</xdr:col>
      <xdr:colOff>114300</xdr:colOff>
      <xdr:row>40</xdr:row>
      <xdr:rowOff>44541</xdr:rowOff>
    </xdr:to>
    <xdr:sp macro="" textlink="">
      <xdr:nvSpPr>
        <xdr:cNvPr id="500" name="楕円 499">
          <a:extLst>
            <a:ext uri="{FF2B5EF4-FFF2-40B4-BE49-F238E27FC236}">
              <a16:creationId xmlns:a16="http://schemas.microsoft.com/office/drawing/2014/main" id="{D25E9445-6D40-4F0A-BF29-9D129659B8C6}"/>
            </a:ext>
          </a:extLst>
        </xdr:cNvPr>
        <xdr:cNvSpPr/>
      </xdr:nvSpPr>
      <xdr:spPr>
        <a:xfrm>
          <a:off x="22110700" y="680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92818</xdr:rowOff>
    </xdr:from>
    <xdr:ext cx="534377" cy="259045"/>
    <xdr:sp macro="" textlink="">
      <xdr:nvSpPr>
        <xdr:cNvPr id="501" name="【一般廃棄物処理施設】&#10;一人当たり有形固定資産（償却資産）額該当値テキスト">
          <a:extLst>
            <a:ext uri="{FF2B5EF4-FFF2-40B4-BE49-F238E27FC236}">
              <a16:creationId xmlns:a16="http://schemas.microsoft.com/office/drawing/2014/main" id="{1038B087-A433-4C85-B4A7-853986DD9441}"/>
            </a:ext>
          </a:extLst>
        </xdr:cNvPr>
        <xdr:cNvSpPr txBox="1"/>
      </xdr:nvSpPr>
      <xdr:spPr>
        <a:xfrm>
          <a:off x="22199600" y="677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130425</xdr:rowOff>
    </xdr:from>
    <xdr:to>
      <xdr:col>112</xdr:col>
      <xdr:colOff>38100</xdr:colOff>
      <xdr:row>40</xdr:row>
      <xdr:rowOff>60575</xdr:rowOff>
    </xdr:to>
    <xdr:sp macro="" textlink="">
      <xdr:nvSpPr>
        <xdr:cNvPr id="502" name="楕円 501">
          <a:extLst>
            <a:ext uri="{FF2B5EF4-FFF2-40B4-BE49-F238E27FC236}">
              <a16:creationId xmlns:a16="http://schemas.microsoft.com/office/drawing/2014/main" id="{283D6F96-9CCC-4271-9990-50B0DCC8E15D}"/>
            </a:ext>
          </a:extLst>
        </xdr:cNvPr>
        <xdr:cNvSpPr/>
      </xdr:nvSpPr>
      <xdr:spPr>
        <a:xfrm>
          <a:off x="21272500" y="681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165191</xdr:rowOff>
    </xdr:from>
    <xdr:to>
      <xdr:col>116</xdr:col>
      <xdr:colOff>63500</xdr:colOff>
      <xdr:row>40</xdr:row>
      <xdr:rowOff>9775</xdr:rowOff>
    </xdr:to>
    <xdr:cxnSp macro="">
      <xdr:nvCxnSpPr>
        <xdr:cNvPr id="503" name="直線コネクタ 502">
          <a:extLst>
            <a:ext uri="{FF2B5EF4-FFF2-40B4-BE49-F238E27FC236}">
              <a16:creationId xmlns:a16="http://schemas.microsoft.com/office/drawing/2014/main" id="{7E299300-AB76-4306-BFE1-B05F36AE4CC3}"/>
            </a:ext>
          </a:extLst>
        </xdr:cNvPr>
        <xdr:cNvCxnSpPr/>
      </xdr:nvCxnSpPr>
      <xdr:spPr>
        <a:xfrm flipV="1">
          <a:off x="21323300" y="6851741"/>
          <a:ext cx="838200" cy="1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133495</xdr:rowOff>
    </xdr:from>
    <xdr:to>
      <xdr:col>107</xdr:col>
      <xdr:colOff>101600</xdr:colOff>
      <xdr:row>40</xdr:row>
      <xdr:rowOff>63645</xdr:rowOff>
    </xdr:to>
    <xdr:sp macro="" textlink="">
      <xdr:nvSpPr>
        <xdr:cNvPr id="504" name="楕円 503">
          <a:extLst>
            <a:ext uri="{FF2B5EF4-FFF2-40B4-BE49-F238E27FC236}">
              <a16:creationId xmlns:a16="http://schemas.microsoft.com/office/drawing/2014/main" id="{FC541DDD-EFAB-47CB-BEB2-54238921D11F}"/>
            </a:ext>
          </a:extLst>
        </xdr:cNvPr>
        <xdr:cNvSpPr/>
      </xdr:nvSpPr>
      <xdr:spPr>
        <a:xfrm>
          <a:off x="20383500" y="682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9775</xdr:rowOff>
    </xdr:from>
    <xdr:to>
      <xdr:col>111</xdr:col>
      <xdr:colOff>177800</xdr:colOff>
      <xdr:row>40</xdr:row>
      <xdr:rowOff>12845</xdr:rowOff>
    </xdr:to>
    <xdr:cxnSp macro="">
      <xdr:nvCxnSpPr>
        <xdr:cNvPr id="505" name="直線コネクタ 504">
          <a:extLst>
            <a:ext uri="{FF2B5EF4-FFF2-40B4-BE49-F238E27FC236}">
              <a16:creationId xmlns:a16="http://schemas.microsoft.com/office/drawing/2014/main" id="{35624DF3-D83B-4E94-A6C1-222CE592F53F}"/>
            </a:ext>
          </a:extLst>
        </xdr:cNvPr>
        <xdr:cNvCxnSpPr/>
      </xdr:nvCxnSpPr>
      <xdr:spPr>
        <a:xfrm flipV="1">
          <a:off x="20434300" y="6867775"/>
          <a:ext cx="8890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50519</xdr:rowOff>
    </xdr:from>
    <xdr:ext cx="534377" cy="259045"/>
    <xdr:sp macro="" textlink="">
      <xdr:nvSpPr>
        <xdr:cNvPr id="506" name="n_1aveValue【一般廃棄物処理施設】&#10;一人当たり有形固定資産（償却資産）額">
          <a:extLst>
            <a:ext uri="{FF2B5EF4-FFF2-40B4-BE49-F238E27FC236}">
              <a16:creationId xmlns:a16="http://schemas.microsoft.com/office/drawing/2014/main" id="{B94466DE-1466-4751-964A-B6432986F87B}"/>
            </a:ext>
          </a:extLst>
        </xdr:cNvPr>
        <xdr:cNvSpPr txBox="1"/>
      </xdr:nvSpPr>
      <xdr:spPr>
        <a:xfrm>
          <a:off x="21043411" y="639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61394</xdr:rowOff>
    </xdr:from>
    <xdr:ext cx="599010" cy="259045"/>
    <xdr:sp macro="" textlink="">
      <xdr:nvSpPr>
        <xdr:cNvPr id="507" name="n_2aveValue【一般廃棄物処理施設】&#10;一人当たり有形固定資産（償却資産）額">
          <a:extLst>
            <a:ext uri="{FF2B5EF4-FFF2-40B4-BE49-F238E27FC236}">
              <a16:creationId xmlns:a16="http://schemas.microsoft.com/office/drawing/2014/main" id="{3BB58066-3531-4896-8BDA-AFD5CCEE0E95}"/>
            </a:ext>
          </a:extLst>
        </xdr:cNvPr>
        <xdr:cNvSpPr txBox="1"/>
      </xdr:nvSpPr>
      <xdr:spPr>
        <a:xfrm>
          <a:off x="20134795" y="589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51702</xdr:rowOff>
    </xdr:from>
    <xdr:ext cx="534377" cy="259045"/>
    <xdr:sp macro="" textlink="">
      <xdr:nvSpPr>
        <xdr:cNvPr id="508" name="n_1mainValue【一般廃棄物処理施設】&#10;一人当たり有形固定資産（償却資産）額">
          <a:extLst>
            <a:ext uri="{FF2B5EF4-FFF2-40B4-BE49-F238E27FC236}">
              <a16:creationId xmlns:a16="http://schemas.microsoft.com/office/drawing/2014/main" id="{FA5BCA46-BB82-4E69-AB80-0B84E794AAB7}"/>
            </a:ext>
          </a:extLst>
        </xdr:cNvPr>
        <xdr:cNvSpPr txBox="1"/>
      </xdr:nvSpPr>
      <xdr:spPr>
        <a:xfrm>
          <a:off x="21043411" y="690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54772</xdr:rowOff>
    </xdr:from>
    <xdr:ext cx="534377" cy="259045"/>
    <xdr:sp macro="" textlink="">
      <xdr:nvSpPr>
        <xdr:cNvPr id="509" name="n_2mainValue【一般廃棄物処理施設】&#10;一人当たり有形固定資産（償却資産）額">
          <a:extLst>
            <a:ext uri="{FF2B5EF4-FFF2-40B4-BE49-F238E27FC236}">
              <a16:creationId xmlns:a16="http://schemas.microsoft.com/office/drawing/2014/main" id="{FCB895D8-6041-410A-B778-8D5001978AD3}"/>
            </a:ext>
          </a:extLst>
        </xdr:cNvPr>
        <xdr:cNvSpPr txBox="1"/>
      </xdr:nvSpPr>
      <xdr:spPr>
        <a:xfrm>
          <a:off x="20167111" y="691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E8B168BA-26F1-4C5A-9284-A82B357FF7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C44EFAEB-4426-4A67-AC76-7C2C84CCA1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E137B05-AA5B-435B-BA58-D2411894C6F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BD7B27B8-60D8-4AB0-B01A-3A798B3FC12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D502A27-E4FF-402E-A2A5-A893BF91FE7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C7CAAF23-07EF-4CE3-8E1E-78CA0AB8932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F014CA55-25FD-465B-A02B-381FEF98FEF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507EC4C-E4D5-439E-B329-3B756D9D55D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C5502288-9F2D-4BCB-9584-FE50348189A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BF9A23E5-C8D1-4883-B3A1-04066099560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20" name="テキスト ボックス 519">
          <a:extLst>
            <a:ext uri="{FF2B5EF4-FFF2-40B4-BE49-F238E27FC236}">
              <a16:creationId xmlns:a16="http://schemas.microsoft.com/office/drawing/2014/main" id="{91B8A4D7-8836-41EE-AAC3-F5DDFCAE3EF7}"/>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1" name="直線コネクタ 520">
          <a:extLst>
            <a:ext uri="{FF2B5EF4-FFF2-40B4-BE49-F238E27FC236}">
              <a16:creationId xmlns:a16="http://schemas.microsoft.com/office/drawing/2014/main" id="{3FB4E4C3-674E-4025-94E4-E02F1FF7CCE7}"/>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2" name="テキスト ボックス 521">
          <a:extLst>
            <a:ext uri="{FF2B5EF4-FFF2-40B4-BE49-F238E27FC236}">
              <a16:creationId xmlns:a16="http://schemas.microsoft.com/office/drawing/2014/main" id="{F750A693-9BBC-45FA-BE6C-2183C9F17294}"/>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3" name="直線コネクタ 522">
          <a:extLst>
            <a:ext uri="{FF2B5EF4-FFF2-40B4-BE49-F238E27FC236}">
              <a16:creationId xmlns:a16="http://schemas.microsoft.com/office/drawing/2014/main" id="{3CA32467-34AB-4140-99D5-B1D60B247CEB}"/>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4" name="テキスト ボックス 523">
          <a:extLst>
            <a:ext uri="{FF2B5EF4-FFF2-40B4-BE49-F238E27FC236}">
              <a16:creationId xmlns:a16="http://schemas.microsoft.com/office/drawing/2014/main" id="{DD9A5430-8996-4539-9CCC-3A5ECB2544E8}"/>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5" name="直線コネクタ 524">
          <a:extLst>
            <a:ext uri="{FF2B5EF4-FFF2-40B4-BE49-F238E27FC236}">
              <a16:creationId xmlns:a16="http://schemas.microsoft.com/office/drawing/2014/main" id="{01FAC86B-4747-4604-AB8F-1E50997DEB4E}"/>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6" name="テキスト ボックス 525">
          <a:extLst>
            <a:ext uri="{FF2B5EF4-FFF2-40B4-BE49-F238E27FC236}">
              <a16:creationId xmlns:a16="http://schemas.microsoft.com/office/drawing/2014/main" id="{9F88E638-9BC3-45D7-BFE3-BEE0873012F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7" name="直線コネクタ 526">
          <a:extLst>
            <a:ext uri="{FF2B5EF4-FFF2-40B4-BE49-F238E27FC236}">
              <a16:creationId xmlns:a16="http://schemas.microsoft.com/office/drawing/2014/main" id="{7E658768-1230-4166-AF08-C96CE2AE91B6}"/>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8" name="テキスト ボックス 527">
          <a:extLst>
            <a:ext uri="{FF2B5EF4-FFF2-40B4-BE49-F238E27FC236}">
              <a16:creationId xmlns:a16="http://schemas.microsoft.com/office/drawing/2014/main" id="{A0741C96-F8D3-4AB5-B6E5-75D71209CA1D}"/>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EDDFC6D1-E9B7-44FE-AEBA-83923B11BC4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0" name="テキスト ボックス 529">
          <a:extLst>
            <a:ext uri="{FF2B5EF4-FFF2-40B4-BE49-F238E27FC236}">
              <a16:creationId xmlns:a16="http://schemas.microsoft.com/office/drawing/2014/main" id="{AF035203-782F-4610-8CA3-38E86DCAB92F}"/>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保健センター・保健所】&#10;有形固定資産減価償却率グラフ枠">
          <a:extLst>
            <a:ext uri="{FF2B5EF4-FFF2-40B4-BE49-F238E27FC236}">
              <a16:creationId xmlns:a16="http://schemas.microsoft.com/office/drawing/2014/main" id="{E7FF5FB4-CAB3-4AE7-A818-5B2DA152154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157734</xdr:rowOff>
    </xdr:to>
    <xdr:cxnSp macro="">
      <xdr:nvCxnSpPr>
        <xdr:cNvPr id="532" name="直線コネクタ 531">
          <a:extLst>
            <a:ext uri="{FF2B5EF4-FFF2-40B4-BE49-F238E27FC236}">
              <a16:creationId xmlns:a16="http://schemas.microsoft.com/office/drawing/2014/main" id="{8D8B3044-F803-4F24-9982-68337C1ED4AC}"/>
            </a:ext>
          </a:extLst>
        </xdr:cNvPr>
        <xdr:cNvCxnSpPr/>
      </xdr:nvCxnSpPr>
      <xdr:spPr>
        <a:xfrm flipV="1">
          <a:off x="16318864" y="9566910"/>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161561</xdr:rowOff>
    </xdr:from>
    <xdr:ext cx="405111" cy="259045"/>
    <xdr:sp macro="" textlink="">
      <xdr:nvSpPr>
        <xdr:cNvPr id="533" name="【保健センター・保健所】&#10;有形固定資産減価償却率最小値テキスト">
          <a:extLst>
            <a:ext uri="{FF2B5EF4-FFF2-40B4-BE49-F238E27FC236}">
              <a16:creationId xmlns:a16="http://schemas.microsoft.com/office/drawing/2014/main" id="{CA46F4D2-E902-4E5E-A073-34F87DF61AED}"/>
            </a:ext>
          </a:extLst>
        </xdr:cNvPr>
        <xdr:cNvSpPr txBox="1"/>
      </xdr:nvSpPr>
      <xdr:spPr>
        <a:xfrm>
          <a:off x="16357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157734</xdr:rowOff>
    </xdr:from>
    <xdr:to>
      <xdr:col>86</xdr:col>
      <xdr:colOff>25400</xdr:colOff>
      <xdr:row>63</xdr:row>
      <xdr:rowOff>157734</xdr:rowOff>
    </xdr:to>
    <xdr:cxnSp macro="">
      <xdr:nvCxnSpPr>
        <xdr:cNvPr id="534" name="直線コネクタ 533">
          <a:extLst>
            <a:ext uri="{FF2B5EF4-FFF2-40B4-BE49-F238E27FC236}">
              <a16:creationId xmlns:a16="http://schemas.microsoft.com/office/drawing/2014/main" id="{E10A698D-9350-46DD-94CC-60D334AA9D9A}"/>
            </a:ext>
          </a:extLst>
        </xdr:cNvPr>
        <xdr:cNvCxnSpPr/>
      </xdr:nvCxnSpPr>
      <xdr:spPr>
        <a:xfrm>
          <a:off x="16230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535" name="【保健センター・保健所】&#10;有形固定資産減価償却率最大値テキスト">
          <a:extLst>
            <a:ext uri="{FF2B5EF4-FFF2-40B4-BE49-F238E27FC236}">
              <a16:creationId xmlns:a16="http://schemas.microsoft.com/office/drawing/2014/main" id="{09C39434-CE77-4E91-AB35-9F100712E1BD}"/>
            </a:ext>
          </a:extLst>
        </xdr:cNvPr>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536" name="直線コネクタ 535">
          <a:extLst>
            <a:ext uri="{FF2B5EF4-FFF2-40B4-BE49-F238E27FC236}">
              <a16:creationId xmlns:a16="http://schemas.microsoft.com/office/drawing/2014/main" id="{45793CCF-26B6-4B7F-9D90-33D1A8641959}"/>
            </a:ext>
          </a:extLst>
        </xdr:cNvPr>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47515</xdr:rowOff>
    </xdr:from>
    <xdr:ext cx="405111" cy="259045"/>
    <xdr:sp macro="" textlink="">
      <xdr:nvSpPr>
        <xdr:cNvPr id="537" name="【保健センター・保健所】&#10;有形固定資産減価償却率平均値テキスト">
          <a:extLst>
            <a:ext uri="{FF2B5EF4-FFF2-40B4-BE49-F238E27FC236}">
              <a16:creationId xmlns:a16="http://schemas.microsoft.com/office/drawing/2014/main" id="{B5DE63B2-A189-4024-8723-BCDACCC759A6}"/>
            </a:ext>
          </a:extLst>
        </xdr:cNvPr>
        <xdr:cNvSpPr txBox="1"/>
      </xdr:nvSpPr>
      <xdr:spPr>
        <a:xfrm>
          <a:off x="16357600" y="10163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24638</xdr:rowOff>
    </xdr:from>
    <xdr:to>
      <xdr:col>85</xdr:col>
      <xdr:colOff>177800</xdr:colOff>
      <xdr:row>60</xdr:row>
      <xdr:rowOff>126238</xdr:rowOff>
    </xdr:to>
    <xdr:sp macro="" textlink="">
      <xdr:nvSpPr>
        <xdr:cNvPr id="538" name="フローチャート: 判断 537">
          <a:extLst>
            <a:ext uri="{FF2B5EF4-FFF2-40B4-BE49-F238E27FC236}">
              <a16:creationId xmlns:a16="http://schemas.microsoft.com/office/drawing/2014/main" id="{EA085D02-A41A-42AB-BF26-27D8FE20E54A}"/>
            </a:ext>
          </a:extLst>
        </xdr:cNvPr>
        <xdr:cNvSpPr/>
      </xdr:nvSpPr>
      <xdr:spPr>
        <a:xfrm>
          <a:off x="16268700" y="1031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539" name="フローチャート: 判断 538">
          <a:extLst>
            <a:ext uri="{FF2B5EF4-FFF2-40B4-BE49-F238E27FC236}">
              <a16:creationId xmlns:a16="http://schemas.microsoft.com/office/drawing/2014/main" id="{7E690462-6776-4EEC-B50C-9A826ACBCBB7}"/>
            </a:ext>
          </a:extLst>
        </xdr:cNvPr>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77216</xdr:rowOff>
    </xdr:from>
    <xdr:to>
      <xdr:col>76</xdr:col>
      <xdr:colOff>165100</xdr:colOff>
      <xdr:row>61</xdr:row>
      <xdr:rowOff>7366</xdr:rowOff>
    </xdr:to>
    <xdr:sp macro="" textlink="">
      <xdr:nvSpPr>
        <xdr:cNvPr id="540" name="フローチャート: 判断 539">
          <a:extLst>
            <a:ext uri="{FF2B5EF4-FFF2-40B4-BE49-F238E27FC236}">
              <a16:creationId xmlns:a16="http://schemas.microsoft.com/office/drawing/2014/main" id="{3B227D57-20ED-43AD-A357-858A6B770D96}"/>
            </a:ext>
          </a:extLst>
        </xdr:cNvPr>
        <xdr:cNvSpPr/>
      </xdr:nvSpPr>
      <xdr:spPr>
        <a:xfrm>
          <a:off x="14541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7D7CCA2B-746D-4CC6-BD49-09C2F350022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D14867FB-A5FD-4359-A97B-E88D15747AD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A9FEFB26-A649-4820-905D-A64DBE7EA02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EDE8FA4C-FDB7-4250-AF67-F99FA49178E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5BFD4506-3A32-47A3-A48B-E52EE901D84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33782</xdr:rowOff>
    </xdr:from>
    <xdr:to>
      <xdr:col>85</xdr:col>
      <xdr:colOff>177800</xdr:colOff>
      <xdr:row>61</xdr:row>
      <xdr:rowOff>135382</xdr:rowOff>
    </xdr:to>
    <xdr:sp macro="" textlink="">
      <xdr:nvSpPr>
        <xdr:cNvPr id="546" name="楕円 545">
          <a:extLst>
            <a:ext uri="{FF2B5EF4-FFF2-40B4-BE49-F238E27FC236}">
              <a16:creationId xmlns:a16="http://schemas.microsoft.com/office/drawing/2014/main" id="{04E2511D-C7BE-4C38-8842-8A6CF85DBE44}"/>
            </a:ext>
          </a:extLst>
        </xdr:cNvPr>
        <xdr:cNvSpPr/>
      </xdr:nvSpPr>
      <xdr:spPr>
        <a:xfrm>
          <a:off x="16268700" y="1049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12209</xdr:rowOff>
    </xdr:from>
    <xdr:ext cx="405111" cy="259045"/>
    <xdr:sp macro="" textlink="">
      <xdr:nvSpPr>
        <xdr:cNvPr id="547" name="【保健センター・保健所】&#10;有形固定資産減価償却率該当値テキスト">
          <a:extLst>
            <a:ext uri="{FF2B5EF4-FFF2-40B4-BE49-F238E27FC236}">
              <a16:creationId xmlns:a16="http://schemas.microsoft.com/office/drawing/2014/main" id="{7C1B5FCD-DA55-4354-A491-3EFD2A9A9DA1}"/>
            </a:ext>
          </a:extLst>
        </xdr:cNvPr>
        <xdr:cNvSpPr txBox="1"/>
      </xdr:nvSpPr>
      <xdr:spPr>
        <a:xfrm>
          <a:off x="16357600" y="1047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97790</xdr:rowOff>
    </xdr:from>
    <xdr:to>
      <xdr:col>81</xdr:col>
      <xdr:colOff>101600</xdr:colOff>
      <xdr:row>62</xdr:row>
      <xdr:rowOff>27940</xdr:rowOff>
    </xdr:to>
    <xdr:sp macro="" textlink="">
      <xdr:nvSpPr>
        <xdr:cNvPr id="548" name="楕円 547">
          <a:extLst>
            <a:ext uri="{FF2B5EF4-FFF2-40B4-BE49-F238E27FC236}">
              <a16:creationId xmlns:a16="http://schemas.microsoft.com/office/drawing/2014/main" id="{DE319C0E-BB26-4867-83C8-420EE9BEAA9E}"/>
            </a:ext>
          </a:extLst>
        </xdr:cNvPr>
        <xdr:cNvSpPr/>
      </xdr:nvSpPr>
      <xdr:spPr>
        <a:xfrm>
          <a:off x="15430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84582</xdr:rowOff>
    </xdr:from>
    <xdr:to>
      <xdr:col>85</xdr:col>
      <xdr:colOff>127000</xdr:colOff>
      <xdr:row>61</xdr:row>
      <xdr:rowOff>148590</xdr:rowOff>
    </xdr:to>
    <xdr:cxnSp macro="">
      <xdr:nvCxnSpPr>
        <xdr:cNvPr id="549" name="直線コネクタ 548">
          <a:extLst>
            <a:ext uri="{FF2B5EF4-FFF2-40B4-BE49-F238E27FC236}">
              <a16:creationId xmlns:a16="http://schemas.microsoft.com/office/drawing/2014/main" id="{58F65E06-CF32-43AF-9263-60A23F9A193C}"/>
            </a:ext>
          </a:extLst>
        </xdr:cNvPr>
        <xdr:cNvCxnSpPr/>
      </xdr:nvCxnSpPr>
      <xdr:spPr>
        <a:xfrm flipV="1">
          <a:off x="15481300" y="1054303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161798</xdr:rowOff>
    </xdr:from>
    <xdr:to>
      <xdr:col>76</xdr:col>
      <xdr:colOff>165100</xdr:colOff>
      <xdr:row>62</xdr:row>
      <xdr:rowOff>91948</xdr:rowOff>
    </xdr:to>
    <xdr:sp macro="" textlink="">
      <xdr:nvSpPr>
        <xdr:cNvPr id="550" name="楕円 549">
          <a:extLst>
            <a:ext uri="{FF2B5EF4-FFF2-40B4-BE49-F238E27FC236}">
              <a16:creationId xmlns:a16="http://schemas.microsoft.com/office/drawing/2014/main" id="{AB63C6B2-3D53-44D3-82BB-C84287929028}"/>
            </a:ext>
          </a:extLst>
        </xdr:cNvPr>
        <xdr:cNvSpPr/>
      </xdr:nvSpPr>
      <xdr:spPr>
        <a:xfrm>
          <a:off x="145415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148590</xdr:rowOff>
    </xdr:from>
    <xdr:to>
      <xdr:col>81</xdr:col>
      <xdr:colOff>50800</xdr:colOff>
      <xdr:row>62</xdr:row>
      <xdr:rowOff>41148</xdr:rowOff>
    </xdr:to>
    <xdr:cxnSp macro="">
      <xdr:nvCxnSpPr>
        <xdr:cNvPr id="551" name="直線コネクタ 550">
          <a:extLst>
            <a:ext uri="{FF2B5EF4-FFF2-40B4-BE49-F238E27FC236}">
              <a16:creationId xmlns:a16="http://schemas.microsoft.com/office/drawing/2014/main" id="{ABBCA6E5-108E-45A2-B1D4-1DE1460E9EAA}"/>
            </a:ext>
          </a:extLst>
        </xdr:cNvPr>
        <xdr:cNvCxnSpPr/>
      </xdr:nvCxnSpPr>
      <xdr:spPr>
        <a:xfrm flipV="1">
          <a:off x="14592300" y="106070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135907</xdr:rowOff>
    </xdr:from>
    <xdr:ext cx="405111" cy="259045"/>
    <xdr:sp macro="" textlink="">
      <xdr:nvSpPr>
        <xdr:cNvPr id="552" name="n_1aveValue【保健センター・保健所】&#10;有形固定資産減価償却率">
          <a:extLst>
            <a:ext uri="{FF2B5EF4-FFF2-40B4-BE49-F238E27FC236}">
              <a16:creationId xmlns:a16="http://schemas.microsoft.com/office/drawing/2014/main" id="{82A5DE4B-7DAB-4087-BF08-EEAF50DAC483}"/>
            </a:ext>
          </a:extLst>
        </xdr:cNvPr>
        <xdr:cNvSpPr txBox="1"/>
      </xdr:nvSpPr>
      <xdr:spPr>
        <a:xfrm>
          <a:off x="152660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23893</xdr:rowOff>
    </xdr:from>
    <xdr:ext cx="405111" cy="259045"/>
    <xdr:sp macro="" textlink="">
      <xdr:nvSpPr>
        <xdr:cNvPr id="553" name="n_2aveValue【保健センター・保健所】&#10;有形固定資産減価償却率">
          <a:extLst>
            <a:ext uri="{FF2B5EF4-FFF2-40B4-BE49-F238E27FC236}">
              <a16:creationId xmlns:a16="http://schemas.microsoft.com/office/drawing/2014/main" id="{6BB671E8-3E14-4C7D-8A0C-1FCC1B4B3559}"/>
            </a:ext>
          </a:extLst>
        </xdr:cNvPr>
        <xdr:cNvSpPr txBox="1"/>
      </xdr:nvSpPr>
      <xdr:spPr>
        <a:xfrm>
          <a:off x="14389744" y="101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19067</xdr:rowOff>
    </xdr:from>
    <xdr:ext cx="405111" cy="259045"/>
    <xdr:sp macro="" textlink="">
      <xdr:nvSpPr>
        <xdr:cNvPr id="554" name="n_1mainValue【保健センター・保健所】&#10;有形固定資産減価償却率">
          <a:extLst>
            <a:ext uri="{FF2B5EF4-FFF2-40B4-BE49-F238E27FC236}">
              <a16:creationId xmlns:a16="http://schemas.microsoft.com/office/drawing/2014/main" id="{44A5CD6E-7275-451F-A56A-D8C7B73FFC69}"/>
            </a:ext>
          </a:extLst>
        </xdr:cNvPr>
        <xdr:cNvSpPr txBox="1"/>
      </xdr:nvSpPr>
      <xdr:spPr>
        <a:xfrm>
          <a:off x="152660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83075</xdr:rowOff>
    </xdr:from>
    <xdr:ext cx="405111" cy="259045"/>
    <xdr:sp macro="" textlink="">
      <xdr:nvSpPr>
        <xdr:cNvPr id="555" name="n_2mainValue【保健センター・保健所】&#10;有形固定資産減価償却率">
          <a:extLst>
            <a:ext uri="{FF2B5EF4-FFF2-40B4-BE49-F238E27FC236}">
              <a16:creationId xmlns:a16="http://schemas.microsoft.com/office/drawing/2014/main" id="{3DAE6267-18C9-4B75-A3C9-A33BDC3F78C6}"/>
            </a:ext>
          </a:extLst>
        </xdr:cNvPr>
        <xdr:cNvSpPr txBox="1"/>
      </xdr:nvSpPr>
      <xdr:spPr>
        <a:xfrm>
          <a:off x="14389744" y="1071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6" name="正方形/長方形 555">
          <a:extLst>
            <a:ext uri="{FF2B5EF4-FFF2-40B4-BE49-F238E27FC236}">
              <a16:creationId xmlns:a16="http://schemas.microsoft.com/office/drawing/2014/main" id="{70173FA1-40E3-45C6-ACF4-BD258775990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7" name="正方形/長方形 556">
          <a:extLst>
            <a:ext uri="{FF2B5EF4-FFF2-40B4-BE49-F238E27FC236}">
              <a16:creationId xmlns:a16="http://schemas.microsoft.com/office/drawing/2014/main" id="{6580E5E7-4E37-4FCF-9121-ECFFF28AED4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8" name="正方形/長方形 557">
          <a:extLst>
            <a:ext uri="{FF2B5EF4-FFF2-40B4-BE49-F238E27FC236}">
              <a16:creationId xmlns:a16="http://schemas.microsoft.com/office/drawing/2014/main" id="{08CBEF72-ED27-41ED-A570-BB069B7E73A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9" name="正方形/長方形 558">
          <a:extLst>
            <a:ext uri="{FF2B5EF4-FFF2-40B4-BE49-F238E27FC236}">
              <a16:creationId xmlns:a16="http://schemas.microsoft.com/office/drawing/2014/main" id="{A1F1040A-C476-41DE-BBF9-B298A0E69E3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0" name="正方形/長方形 559">
          <a:extLst>
            <a:ext uri="{FF2B5EF4-FFF2-40B4-BE49-F238E27FC236}">
              <a16:creationId xmlns:a16="http://schemas.microsoft.com/office/drawing/2014/main" id="{ED115F13-6D8C-4075-B57C-00ED593209C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1" name="正方形/長方形 560">
          <a:extLst>
            <a:ext uri="{FF2B5EF4-FFF2-40B4-BE49-F238E27FC236}">
              <a16:creationId xmlns:a16="http://schemas.microsoft.com/office/drawing/2014/main" id="{0E2AB846-4CCA-4738-ADDD-C058C8853F5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2" name="正方形/長方形 561">
          <a:extLst>
            <a:ext uri="{FF2B5EF4-FFF2-40B4-BE49-F238E27FC236}">
              <a16:creationId xmlns:a16="http://schemas.microsoft.com/office/drawing/2014/main" id="{5505EB5A-F812-43D6-B9E4-8F177050432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3" name="正方形/長方形 562">
          <a:extLst>
            <a:ext uri="{FF2B5EF4-FFF2-40B4-BE49-F238E27FC236}">
              <a16:creationId xmlns:a16="http://schemas.microsoft.com/office/drawing/2014/main" id="{69DB915D-3723-40A5-8111-D2ECB83BD22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4" name="テキスト ボックス 563">
          <a:extLst>
            <a:ext uri="{FF2B5EF4-FFF2-40B4-BE49-F238E27FC236}">
              <a16:creationId xmlns:a16="http://schemas.microsoft.com/office/drawing/2014/main" id="{D5AF0F1C-9810-4BE4-A19A-2B20C5DAB2A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5" name="直線コネクタ 564">
          <a:extLst>
            <a:ext uri="{FF2B5EF4-FFF2-40B4-BE49-F238E27FC236}">
              <a16:creationId xmlns:a16="http://schemas.microsoft.com/office/drawing/2014/main" id="{1E8A4AA3-A447-49AA-9A44-F6FCEB5FF3B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6" name="直線コネクタ 565">
          <a:extLst>
            <a:ext uri="{FF2B5EF4-FFF2-40B4-BE49-F238E27FC236}">
              <a16:creationId xmlns:a16="http://schemas.microsoft.com/office/drawing/2014/main" id="{12700CB0-940C-4250-90A4-B943A51B04A4}"/>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7" name="テキスト ボックス 566">
          <a:extLst>
            <a:ext uri="{FF2B5EF4-FFF2-40B4-BE49-F238E27FC236}">
              <a16:creationId xmlns:a16="http://schemas.microsoft.com/office/drawing/2014/main" id="{AD78A483-D458-49FA-A988-9B1BD9272384}"/>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8" name="直線コネクタ 567">
          <a:extLst>
            <a:ext uri="{FF2B5EF4-FFF2-40B4-BE49-F238E27FC236}">
              <a16:creationId xmlns:a16="http://schemas.microsoft.com/office/drawing/2014/main" id="{AA94FF81-17FB-40C8-BDEF-4A8997EB4B56}"/>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9" name="テキスト ボックス 568">
          <a:extLst>
            <a:ext uri="{FF2B5EF4-FFF2-40B4-BE49-F238E27FC236}">
              <a16:creationId xmlns:a16="http://schemas.microsoft.com/office/drawing/2014/main" id="{1271FA5C-D038-42DC-B192-1D00A8A473A3}"/>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0" name="直線コネクタ 569">
          <a:extLst>
            <a:ext uri="{FF2B5EF4-FFF2-40B4-BE49-F238E27FC236}">
              <a16:creationId xmlns:a16="http://schemas.microsoft.com/office/drawing/2014/main" id="{D19D17A7-C3CC-4F6C-A918-1F51793E0017}"/>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1" name="テキスト ボックス 570">
          <a:extLst>
            <a:ext uri="{FF2B5EF4-FFF2-40B4-BE49-F238E27FC236}">
              <a16:creationId xmlns:a16="http://schemas.microsoft.com/office/drawing/2014/main" id="{5E2D4E91-5708-4F57-8E17-86D06966B8D6}"/>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2" name="直線コネクタ 571">
          <a:extLst>
            <a:ext uri="{FF2B5EF4-FFF2-40B4-BE49-F238E27FC236}">
              <a16:creationId xmlns:a16="http://schemas.microsoft.com/office/drawing/2014/main" id="{C9541C40-5844-4914-83C4-95D16061E3EC}"/>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3" name="テキスト ボックス 572">
          <a:extLst>
            <a:ext uri="{FF2B5EF4-FFF2-40B4-BE49-F238E27FC236}">
              <a16:creationId xmlns:a16="http://schemas.microsoft.com/office/drawing/2014/main" id="{F382CEA8-EC00-4B59-908B-FCB99098392B}"/>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a:extLst>
            <a:ext uri="{FF2B5EF4-FFF2-40B4-BE49-F238E27FC236}">
              <a16:creationId xmlns:a16="http://schemas.microsoft.com/office/drawing/2014/main" id="{349C8793-2938-465C-9718-31984E29EEA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a:extLst>
            <a:ext uri="{FF2B5EF4-FFF2-40B4-BE49-F238E27FC236}">
              <a16:creationId xmlns:a16="http://schemas.microsoft.com/office/drawing/2014/main" id="{8AA63708-CC4D-41B9-AF6A-2060DC5C592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保健センター・保健所】&#10;一人当たり面積グラフ枠">
          <a:extLst>
            <a:ext uri="{FF2B5EF4-FFF2-40B4-BE49-F238E27FC236}">
              <a16:creationId xmlns:a16="http://schemas.microsoft.com/office/drawing/2014/main" id="{3E9073A1-3209-4D18-8390-EE593502AAC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114300</xdr:rowOff>
    </xdr:to>
    <xdr:cxnSp macro="">
      <xdr:nvCxnSpPr>
        <xdr:cNvPr id="577" name="直線コネクタ 576">
          <a:extLst>
            <a:ext uri="{FF2B5EF4-FFF2-40B4-BE49-F238E27FC236}">
              <a16:creationId xmlns:a16="http://schemas.microsoft.com/office/drawing/2014/main" id="{96E81773-C464-4F1D-AD89-75DB9054DBB5}"/>
            </a:ext>
          </a:extLst>
        </xdr:cNvPr>
        <xdr:cNvCxnSpPr/>
      </xdr:nvCxnSpPr>
      <xdr:spPr>
        <a:xfrm flipV="1">
          <a:off x="22160864" y="94640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118127</xdr:rowOff>
    </xdr:from>
    <xdr:ext cx="469744" cy="259045"/>
    <xdr:sp macro="" textlink="">
      <xdr:nvSpPr>
        <xdr:cNvPr id="578" name="【保健センター・保健所】&#10;一人当たり面積最小値テキスト">
          <a:extLst>
            <a:ext uri="{FF2B5EF4-FFF2-40B4-BE49-F238E27FC236}">
              <a16:creationId xmlns:a16="http://schemas.microsoft.com/office/drawing/2014/main" id="{63CEFFF7-88D5-42B4-91CE-80FE8BAD8A57}"/>
            </a:ext>
          </a:extLst>
        </xdr:cNvPr>
        <xdr:cNvSpPr txBox="1"/>
      </xdr:nvSpPr>
      <xdr:spPr>
        <a:xfrm>
          <a:off x="22199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114300</xdr:rowOff>
    </xdr:from>
    <xdr:to>
      <xdr:col>116</xdr:col>
      <xdr:colOff>152400</xdr:colOff>
      <xdr:row>62</xdr:row>
      <xdr:rowOff>114300</xdr:rowOff>
    </xdr:to>
    <xdr:cxnSp macro="">
      <xdr:nvCxnSpPr>
        <xdr:cNvPr id="579" name="直線コネクタ 578">
          <a:extLst>
            <a:ext uri="{FF2B5EF4-FFF2-40B4-BE49-F238E27FC236}">
              <a16:creationId xmlns:a16="http://schemas.microsoft.com/office/drawing/2014/main" id="{0A6509C4-4797-444F-8601-444A00897A45}"/>
            </a:ext>
          </a:extLst>
        </xdr:cNvPr>
        <xdr:cNvCxnSpPr/>
      </xdr:nvCxnSpPr>
      <xdr:spPr>
        <a:xfrm>
          <a:off x="22072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80" name="【保健センター・保健所】&#10;一人当たり面積最大値テキスト">
          <a:extLst>
            <a:ext uri="{FF2B5EF4-FFF2-40B4-BE49-F238E27FC236}">
              <a16:creationId xmlns:a16="http://schemas.microsoft.com/office/drawing/2014/main" id="{C292513E-7DFE-4922-8A69-7297051472AF}"/>
            </a:ext>
          </a:extLst>
        </xdr:cNvPr>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81" name="直線コネクタ 580">
          <a:extLst>
            <a:ext uri="{FF2B5EF4-FFF2-40B4-BE49-F238E27FC236}">
              <a16:creationId xmlns:a16="http://schemas.microsoft.com/office/drawing/2014/main" id="{1334C997-6C40-4FE8-90AA-A95A2F728C90}"/>
            </a:ext>
          </a:extLst>
        </xdr:cNvPr>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110507</xdr:rowOff>
    </xdr:from>
    <xdr:ext cx="469744" cy="259045"/>
    <xdr:sp macro="" textlink="">
      <xdr:nvSpPr>
        <xdr:cNvPr id="582" name="【保健センター・保健所】&#10;一人当たり面積平均値テキスト">
          <a:extLst>
            <a:ext uri="{FF2B5EF4-FFF2-40B4-BE49-F238E27FC236}">
              <a16:creationId xmlns:a16="http://schemas.microsoft.com/office/drawing/2014/main" id="{1D181DE4-4902-46A7-96EF-A9D2CCEC6639}"/>
            </a:ext>
          </a:extLst>
        </xdr:cNvPr>
        <xdr:cNvSpPr txBox="1"/>
      </xdr:nvSpPr>
      <xdr:spPr>
        <a:xfrm>
          <a:off x="22199600" y="1039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132080</xdr:rowOff>
    </xdr:from>
    <xdr:to>
      <xdr:col>116</xdr:col>
      <xdr:colOff>114300</xdr:colOff>
      <xdr:row>61</xdr:row>
      <xdr:rowOff>62230</xdr:rowOff>
    </xdr:to>
    <xdr:sp macro="" textlink="">
      <xdr:nvSpPr>
        <xdr:cNvPr id="583" name="フローチャート: 判断 582">
          <a:extLst>
            <a:ext uri="{FF2B5EF4-FFF2-40B4-BE49-F238E27FC236}">
              <a16:creationId xmlns:a16="http://schemas.microsoft.com/office/drawing/2014/main" id="{03B8B836-7ACB-4DF8-BD36-C8EDF395AEB2}"/>
            </a:ext>
          </a:extLst>
        </xdr:cNvPr>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584" name="フローチャート: 判断 583">
          <a:extLst>
            <a:ext uri="{FF2B5EF4-FFF2-40B4-BE49-F238E27FC236}">
              <a16:creationId xmlns:a16="http://schemas.microsoft.com/office/drawing/2014/main" id="{B45FA9D8-2379-492F-8C8E-34061BD1D85F}"/>
            </a:ext>
          </a:extLst>
        </xdr:cNvPr>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63500</xdr:rowOff>
    </xdr:from>
    <xdr:to>
      <xdr:col>107</xdr:col>
      <xdr:colOff>101600</xdr:colOff>
      <xdr:row>60</xdr:row>
      <xdr:rowOff>165100</xdr:rowOff>
    </xdr:to>
    <xdr:sp macro="" textlink="">
      <xdr:nvSpPr>
        <xdr:cNvPr id="585" name="フローチャート: 判断 584">
          <a:extLst>
            <a:ext uri="{FF2B5EF4-FFF2-40B4-BE49-F238E27FC236}">
              <a16:creationId xmlns:a16="http://schemas.microsoft.com/office/drawing/2014/main" id="{2A11DE16-AEA1-4FFE-BECF-AD624C492924}"/>
            </a:ext>
          </a:extLst>
        </xdr:cNvPr>
        <xdr:cNvSpPr/>
      </xdr:nvSpPr>
      <xdr:spPr>
        <a:xfrm>
          <a:off x="2038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840788C6-0C6C-41B1-9499-78F5514B591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D7F3BEAF-2E30-4D23-BA9E-D711FBD25D1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5A6807E9-AD76-41E8-A2B5-F798380BC58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801F01FD-25FF-4A4C-BB5F-19009EDB128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31D49690-DEE8-4AF0-AD5A-BB093110ED2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40640</xdr:rowOff>
    </xdr:from>
    <xdr:to>
      <xdr:col>116</xdr:col>
      <xdr:colOff>114300</xdr:colOff>
      <xdr:row>58</xdr:row>
      <xdr:rowOff>142240</xdr:rowOff>
    </xdr:to>
    <xdr:sp macro="" textlink="">
      <xdr:nvSpPr>
        <xdr:cNvPr id="591" name="楕円 590">
          <a:extLst>
            <a:ext uri="{FF2B5EF4-FFF2-40B4-BE49-F238E27FC236}">
              <a16:creationId xmlns:a16="http://schemas.microsoft.com/office/drawing/2014/main" id="{E206720B-73CE-4190-B91B-5E551F2FFCCE}"/>
            </a:ext>
          </a:extLst>
        </xdr:cNvPr>
        <xdr:cNvSpPr/>
      </xdr:nvSpPr>
      <xdr:spPr>
        <a:xfrm>
          <a:off x="221107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63517</xdr:rowOff>
    </xdr:from>
    <xdr:ext cx="469744" cy="259045"/>
    <xdr:sp macro="" textlink="">
      <xdr:nvSpPr>
        <xdr:cNvPr id="592" name="【保健センター・保健所】&#10;一人当たり面積該当値テキスト">
          <a:extLst>
            <a:ext uri="{FF2B5EF4-FFF2-40B4-BE49-F238E27FC236}">
              <a16:creationId xmlns:a16="http://schemas.microsoft.com/office/drawing/2014/main" id="{2BCE18D8-0623-402F-9CF4-F1EEDECDC5E0}"/>
            </a:ext>
          </a:extLst>
        </xdr:cNvPr>
        <xdr:cNvSpPr txBox="1"/>
      </xdr:nvSpPr>
      <xdr:spPr>
        <a:xfrm>
          <a:off x="22199600" y="98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40640</xdr:rowOff>
    </xdr:from>
    <xdr:to>
      <xdr:col>112</xdr:col>
      <xdr:colOff>38100</xdr:colOff>
      <xdr:row>58</xdr:row>
      <xdr:rowOff>142240</xdr:rowOff>
    </xdr:to>
    <xdr:sp macro="" textlink="">
      <xdr:nvSpPr>
        <xdr:cNvPr id="593" name="楕円 592">
          <a:extLst>
            <a:ext uri="{FF2B5EF4-FFF2-40B4-BE49-F238E27FC236}">
              <a16:creationId xmlns:a16="http://schemas.microsoft.com/office/drawing/2014/main" id="{7EB3C924-4943-48A3-8BFC-042D33C014DC}"/>
            </a:ext>
          </a:extLst>
        </xdr:cNvPr>
        <xdr:cNvSpPr/>
      </xdr:nvSpPr>
      <xdr:spPr>
        <a:xfrm>
          <a:off x="21272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91440</xdr:rowOff>
    </xdr:from>
    <xdr:to>
      <xdr:col>116</xdr:col>
      <xdr:colOff>63500</xdr:colOff>
      <xdr:row>58</xdr:row>
      <xdr:rowOff>91440</xdr:rowOff>
    </xdr:to>
    <xdr:cxnSp macro="">
      <xdr:nvCxnSpPr>
        <xdr:cNvPr id="594" name="直線コネクタ 593">
          <a:extLst>
            <a:ext uri="{FF2B5EF4-FFF2-40B4-BE49-F238E27FC236}">
              <a16:creationId xmlns:a16="http://schemas.microsoft.com/office/drawing/2014/main" id="{6450D546-7415-453B-B613-E839A1F36FBB}"/>
            </a:ext>
          </a:extLst>
        </xdr:cNvPr>
        <xdr:cNvCxnSpPr/>
      </xdr:nvCxnSpPr>
      <xdr:spPr>
        <a:xfrm>
          <a:off x="21323300" y="100355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40640</xdr:rowOff>
    </xdr:from>
    <xdr:to>
      <xdr:col>107</xdr:col>
      <xdr:colOff>101600</xdr:colOff>
      <xdr:row>58</xdr:row>
      <xdr:rowOff>142240</xdr:rowOff>
    </xdr:to>
    <xdr:sp macro="" textlink="">
      <xdr:nvSpPr>
        <xdr:cNvPr id="595" name="楕円 594">
          <a:extLst>
            <a:ext uri="{FF2B5EF4-FFF2-40B4-BE49-F238E27FC236}">
              <a16:creationId xmlns:a16="http://schemas.microsoft.com/office/drawing/2014/main" id="{4964F066-F973-428C-A5D0-AD06A0FA4D1A}"/>
            </a:ext>
          </a:extLst>
        </xdr:cNvPr>
        <xdr:cNvSpPr/>
      </xdr:nvSpPr>
      <xdr:spPr>
        <a:xfrm>
          <a:off x="20383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91440</xdr:rowOff>
    </xdr:from>
    <xdr:to>
      <xdr:col>111</xdr:col>
      <xdr:colOff>177800</xdr:colOff>
      <xdr:row>58</xdr:row>
      <xdr:rowOff>91440</xdr:rowOff>
    </xdr:to>
    <xdr:cxnSp macro="">
      <xdr:nvCxnSpPr>
        <xdr:cNvPr id="596" name="直線コネクタ 595">
          <a:extLst>
            <a:ext uri="{FF2B5EF4-FFF2-40B4-BE49-F238E27FC236}">
              <a16:creationId xmlns:a16="http://schemas.microsoft.com/office/drawing/2014/main" id="{C45DF608-B054-4BBB-9324-91B23E70771D}"/>
            </a:ext>
          </a:extLst>
        </xdr:cNvPr>
        <xdr:cNvCxnSpPr/>
      </xdr:nvCxnSpPr>
      <xdr:spPr>
        <a:xfrm>
          <a:off x="20434300" y="10035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110507</xdr:rowOff>
    </xdr:from>
    <xdr:ext cx="469744" cy="259045"/>
    <xdr:sp macro="" textlink="">
      <xdr:nvSpPr>
        <xdr:cNvPr id="597" name="n_1aveValue【保健センター・保健所】&#10;一人当たり面積">
          <a:extLst>
            <a:ext uri="{FF2B5EF4-FFF2-40B4-BE49-F238E27FC236}">
              <a16:creationId xmlns:a16="http://schemas.microsoft.com/office/drawing/2014/main" id="{67689E53-EF48-4FEC-B28A-3CD8652BBD1F}"/>
            </a:ext>
          </a:extLst>
        </xdr:cNvPr>
        <xdr:cNvSpPr txBox="1"/>
      </xdr:nvSpPr>
      <xdr:spPr>
        <a:xfrm>
          <a:off x="210757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156227</xdr:rowOff>
    </xdr:from>
    <xdr:ext cx="469744" cy="259045"/>
    <xdr:sp macro="" textlink="">
      <xdr:nvSpPr>
        <xdr:cNvPr id="598" name="n_2aveValue【保健センター・保健所】&#10;一人当たり面積">
          <a:extLst>
            <a:ext uri="{FF2B5EF4-FFF2-40B4-BE49-F238E27FC236}">
              <a16:creationId xmlns:a16="http://schemas.microsoft.com/office/drawing/2014/main" id="{7722DEBC-48E6-439E-AAA9-ED19645DCC26}"/>
            </a:ext>
          </a:extLst>
        </xdr:cNvPr>
        <xdr:cNvSpPr txBox="1"/>
      </xdr:nvSpPr>
      <xdr:spPr>
        <a:xfrm>
          <a:off x="201994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158767</xdr:rowOff>
    </xdr:from>
    <xdr:ext cx="469744" cy="259045"/>
    <xdr:sp macro="" textlink="">
      <xdr:nvSpPr>
        <xdr:cNvPr id="599" name="n_1mainValue【保健センター・保健所】&#10;一人当たり面積">
          <a:extLst>
            <a:ext uri="{FF2B5EF4-FFF2-40B4-BE49-F238E27FC236}">
              <a16:creationId xmlns:a16="http://schemas.microsoft.com/office/drawing/2014/main" id="{CF062E86-4EE2-4D95-805D-D531715FD5C0}"/>
            </a:ext>
          </a:extLst>
        </xdr:cNvPr>
        <xdr:cNvSpPr txBox="1"/>
      </xdr:nvSpPr>
      <xdr:spPr>
        <a:xfrm>
          <a:off x="21075727" y="975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158767</xdr:rowOff>
    </xdr:from>
    <xdr:ext cx="469744" cy="259045"/>
    <xdr:sp macro="" textlink="">
      <xdr:nvSpPr>
        <xdr:cNvPr id="600" name="n_2mainValue【保健センター・保健所】&#10;一人当たり面積">
          <a:extLst>
            <a:ext uri="{FF2B5EF4-FFF2-40B4-BE49-F238E27FC236}">
              <a16:creationId xmlns:a16="http://schemas.microsoft.com/office/drawing/2014/main" id="{584EE127-E5C1-4923-82F1-0D36FD1B3F5C}"/>
            </a:ext>
          </a:extLst>
        </xdr:cNvPr>
        <xdr:cNvSpPr txBox="1"/>
      </xdr:nvSpPr>
      <xdr:spPr>
        <a:xfrm>
          <a:off x="20199427" y="975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1" name="正方形/長方形 600">
          <a:extLst>
            <a:ext uri="{FF2B5EF4-FFF2-40B4-BE49-F238E27FC236}">
              <a16:creationId xmlns:a16="http://schemas.microsoft.com/office/drawing/2014/main" id="{6D980BB4-461C-45CA-8891-4E29BC6F7F8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2" name="正方形/長方形 601">
          <a:extLst>
            <a:ext uri="{FF2B5EF4-FFF2-40B4-BE49-F238E27FC236}">
              <a16:creationId xmlns:a16="http://schemas.microsoft.com/office/drawing/2014/main" id="{69941078-D210-452B-B879-95F95127E31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3" name="正方形/長方形 602">
          <a:extLst>
            <a:ext uri="{FF2B5EF4-FFF2-40B4-BE49-F238E27FC236}">
              <a16:creationId xmlns:a16="http://schemas.microsoft.com/office/drawing/2014/main" id="{E09C2451-01E0-4014-B72D-1A56207EA7D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4" name="正方形/長方形 603">
          <a:extLst>
            <a:ext uri="{FF2B5EF4-FFF2-40B4-BE49-F238E27FC236}">
              <a16:creationId xmlns:a16="http://schemas.microsoft.com/office/drawing/2014/main" id="{FA21FBC5-ED79-4949-BA31-43A5C3DFFF8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5" name="正方形/長方形 604">
          <a:extLst>
            <a:ext uri="{FF2B5EF4-FFF2-40B4-BE49-F238E27FC236}">
              <a16:creationId xmlns:a16="http://schemas.microsoft.com/office/drawing/2014/main" id="{821C98F6-E787-4E8A-88C9-28BEEE23754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6" name="正方形/長方形 605">
          <a:extLst>
            <a:ext uri="{FF2B5EF4-FFF2-40B4-BE49-F238E27FC236}">
              <a16:creationId xmlns:a16="http://schemas.microsoft.com/office/drawing/2014/main" id="{3E8B0BA4-BAF7-4947-BF2E-F0D4D9E3F90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7" name="正方形/長方形 606">
          <a:extLst>
            <a:ext uri="{FF2B5EF4-FFF2-40B4-BE49-F238E27FC236}">
              <a16:creationId xmlns:a16="http://schemas.microsoft.com/office/drawing/2014/main" id="{FDD0F8FA-04FA-4557-B79C-3A2B1410AC2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a:extLst>
            <a:ext uri="{FF2B5EF4-FFF2-40B4-BE49-F238E27FC236}">
              <a16:creationId xmlns:a16="http://schemas.microsoft.com/office/drawing/2014/main" id="{3EE65B5B-78A9-4CF7-A47C-D2F68015535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9" name="テキスト ボックス 608">
          <a:extLst>
            <a:ext uri="{FF2B5EF4-FFF2-40B4-BE49-F238E27FC236}">
              <a16:creationId xmlns:a16="http://schemas.microsoft.com/office/drawing/2014/main" id="{AE706602-A642-4B5F-9F2F-988C18BF6E4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0" name="直線コネクタ 609">
          <a:extLst>
            <a:ext uri="{FF2B5EF4-FFF2-40B4-BE49-F238E27FC236}">
              <a16:creationId xmlns:a16="http://schemas.microsoft.com/office/drawing/2014/main" id="{82654557-68F7-435C-8237-E810B614E75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11" name="テキスト ボックス 610">
          <a:extLst>
            <a:ext uri="{FF2B5EF4-FFF2-40B4-BE49-F238E27FC236}">
              <a16:creationId xmlns:a16="http://schemas.microsoft.com/office/drawing/2014/main" id="{7ABF3628-9065-470D-B2F9-5E0CA21EA3FC}"/>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2" name="直線コネクタ 611">
          <a:extLst>
            <a:ext uri="{FF2B5EF4-FFF2-40B4-BE49-F238E27FC236}">
              <a16:creationId xmlns:a16="http://schemas.microsoft.com/office/drawing/2014/main" id="{B32862C6-50F4-440B-9F4C-1C9B7CD91D2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13" name="テキスト ボックス 612">
          <a:extLst>
            <a:ext uri="{FF2B5EF4-FFF2-40B4-BE49-F238E27FC236}">
              <a16:creationId xmlns:a16="http://schemas.microsoft.com/office/drawing/2014/main" id="{BB581FC0-B1B5-45C9-B07A-0E2E68289534}"/>
            </a:ext>
          </a:extLst>
        </xdr:cNvPr>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4" name="直線コネクタ 613">
          <a:extLst>
            <a:ext uri="{FF2B5EF4-FFF2-40B4-BE49-F238E27FC236}">
              <a16:creationId xmlns:a16="http://schemas.microsoft.com/office/drawing/2014/main" id="{8C094535-FA4F-4238-9C56-A83C91CB62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5" name="テキスト ボックス 614">
          <a:extLst>
            <a:ext uri="{FF2B5EF4-FFF2-40B4-BE49-F238E27FC236}">
              <a16:creationId xmlns:a16="http://schemas.microsoft.com/office/drawing/2014/main" id="{1EE7DEEF-0696-4874-9828-EE8CA29B847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6" name="直線コネクタ 615">
          <a:extLst>
            <a:ext uri="{FF2B5EF4-FFF2-40B4-BE49-F238E27FC236}">
              <a16:creationId xmlns:a16="http://schemas.microsoft.com/office/drawing/2014/main" id="{F7907192-9AD5-4C95-B28D-1A75C73CDED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7" name="テキスト ボックス 616">
          <a:extLst>
            <a:ext uri="{FF2B5EF4-FFF2-40B4-BE49-F238E27FC236}">
              <a16:creationId xmlns:a16="http://schemas.microsoft.com/office/drawing/2014/main" id="{8C0999D6-F706-4E50-A4B3-A9A59F0C056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8" name="直線コネクタ 617">
          <a:extLst>
            <a:ext uri="{FF2B5EF4-FFF2-40B4-BE49-F238E27FC236}">
              <a16:creationId xmlns:a16="http://schemas.microsoft.com/office/drawing/2014/main" id="{C1AEE17C-149E-4F82-8A7D-0C425EC2B90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9" name="テキスト ボックス 618">
          <a:extLst>
            <a:ext uri="{FF2B5EF4-FFF2-40B4-BE49-F238E27FC236}">
              <a16:creationId xmlns:a16="http://schemas.microsoft.com/office/drawing/2014/main" id="{E1EAC247-EED4-4FFB-A784-69D2F99A4F7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0" name="直線コネクタ 619">
          <a:extLst>
            <a:ext uri="{FF2B5EF4-FFF2-40B4-BE49-F238E27FC236}">
              <a16:creationId xmlns:a16="http://schemas.microsoft.com/office/drawing/2014/main" id="{911A29C4-0477-425D-86B0-DF530F52E64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1" name="テキスト ボックス 620">
          <a:extLst>
            <a:ext uri="{FF2B5EF4-FFF2-40B4-BE49-F238E27FC236}">
              <a16:creationId xmlns:a16="http://schemas.microsoft.com/office/drawing/2014/main" id="{19631BB5-8C7F-441C-AB09-CF78D17CB5D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2" name="直線コネクタ 621">
          <a:extLst>
            <a:ext uri="{FF2B5EF4-FFF2-40B4-BE49-F238E27FC236}">
              <a16:creationId xmlns:a16="http://schemas.microsoft.com/office/drawing/2014/main" id="{696AF795-B1A3-4586-89CB-99124320980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23" name="テキスト ボックス 622">
          <a:extLst>
            <a:ext uri="{FF2B5EF4-FFF2-40B4-BE49-F238E27FC236}">
              <a16:creationId xmlns:a16="http://schemas.microsoft.com/office/drawing/2014/main" id="{F275E387-7F88-48B8-B046-D85A39274054}"/>
            </a:ext>
          </a:extLst>
        </xdr:cNvPr>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4" name="直線コネクタ 623">
          <a:extLst>
            <a:ext uri="{FF2B5EF4-FFF2-40B4-BE49-F238E27FC236}">
              <a16:creationId xmlns:a16="http://schemas.microsoft.com/office/drawing/2014/main" id="{8E831168-DF7F-4EDD-BD5A-07BD92EFCC8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25" name="テキスト ボックス 624">
          <a:extLst>
            <a:ext uri="{FF2B5EF4-FFF2-40B4-BE49-F238E27FC236}">
              <a16:creationId xmlns:a16="http://schemas.microsoft.com/office/drawing/2014/main" id="{0E462481-2F14-4897-8307-DF180E9B217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6" name="【消防施設】&#10;有形固定資産減価償却率グラフ枠">
          <a:extLst>
            <a:ext uri="{FF2B5EF4-FFF2-40B4-BE49-F238E27FC236}">
              <a16:creationId xmlns:a16="http://schemas.microsoft.com/office/drawing/2014/main" id="{4ABA07A4-186F-427C-B2EB-6F9D9B426C6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51163</xdr:rowOff>
    </xdr:to>
    <xdr:cxnSp macro="">
      <xdr:nvCxnSpPr>
        <xdr:cNvPr id="627" name="直線コネクタ 626">
          <a:extLst>
            <a:ext uri="{FF2B5EF4-FFF2-40B4-BE49-F238E27FC236}">
              <a16:creationId xmlns:a16="http://schemas.microsoft.com/office/drawing/2014/main" id="{7C5D942F-9C5C-46BA-87E4-DDB64A676B84}"/>
            </a:ext>
          </a:extLst>
        </xdr:cNvPr>
        <xdr:cNvCxnSpPr/>
      </xdr:nvCxnSpPr>
      <xdr:spPr>
        <a:xfrm flipV="1">
          <a:off x="16318864" y="13460186"/>
          <a:ext cx="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54990</xdr:rowOff>
    </xdr:from>
    <xdr:ext cx="405111" cy="259045"/>
    <xdr:sp macro="" textlink="">
      <xdr:nvSpPr>
        <xdr:cNvPr id="628" name="【消防施設】&#10;有形固定資産減価償却率最小値テキスト">
          <a:extLst>
            <a:ext uri="{FF2B5EF4-FFF2-40B4-BE49-F238E27FC236}">
              <a16:creationId xmlns:a16="http://schemas.microsoft.com/office/drawing/2014/main" id="{ABA4E139-6156-4722-809B-8106FB2312A2}"/>
            </a:ext>
          </a:extLst>
        </xdr:cNvPr>
        <xdr:cNvSpPr txBox="1"/>
      </xdr:nvSpPr>
      <xdr:spPr>
        <a:xfrm>
          <a:off x="16357600" y="1479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51163</xdr:rowOff>
    </xdr:from>
    <xdr:to>
      <xdr:col>86</xdr:col>
      <xdr:colOff>25400</xdr:colOff>
      <xdr:row>86</xdr:row>
      <xdr:rowOff>51163</xdr:rowOff>
    </xdr:to>
    <xdr:cxnSp macro="">
      <xdr:nvCxnSpPr>
        <xdr:cNvPr id="629" name="直線コネクタ 628">
          <a:extLst>
            <a:ext uri="{FF2B5EF4-FFF2-40B4-BE49-F238E27FC236}">
              <a16:creationId xmlns:a16="http://schemas.microsoft.com/office/drawing/2014/main" id="{7B0CE72C-DD22-4E67-9B40-A1C1855A3BA0}"/>
            </a:ext>
          </a:extLst>
        </xdr:cNvPr>
        <xdr:cNvCxnSpPr/>
      </xdr:nvCxnSpPr>
      <xdr:spPr>
        <a:xfrm>
          <a:off x="16230600" y="1479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630" name="【消防施設】&#10;有形固定資産減価償却率最大値テキスト">
          <a:extLst>
            <a:ext uri="{FF2B5EF4-FFF2-40B4-BE49-F238E27FC236}">
              <a16:creationId xmlns:a16="http://schemas.microsoft.com/office/drawing/2014/main" id="{64BB2F50-9118-4214-881F-C42C594EC9A3}"/>
            </a:ext>
          </a:extLst>
        </xdr:cNvPr>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631" name="直線コネクタ 630">
          <a:extLst>
            <a:ext uri="{FF2B5EF4-FFF2-40B4-BE49-F238E27FC236}">
              <a16:creationId xmlns:a16="http://schemas.microsoft.com/office/drawing/2014/main" id="{A2E87F95-0497-49F6-8447-456FE07C2C68}"/>
            </a:ext>
          </a:extLst>
        </xdr:cNvPr>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130646</xdr:rowOff>
    </xdr:from>
    <xdr:ext cx="405111" cy="259045"/>
    <xdr:sp macro="" textlink="">
      <xdr:nvSpPr>
        <xdr:cNvPr id="632" name="【消防施設】&#10;有形固定資産減価償却率平均値テキスト">
          <a:extLst>
            <a:ext uri="{FF2B5EF4-FFF2-40B4-BE49-F238E27FC236}">
              <a16:creationId xmlns:a16="http://schemas.microsoft.com/office/drawing/2014/main" id="{3D4523F9-5D2B-46CD-B986-BC451D450697}"/>
            </a:ext>
          </a:extLst>
        </xdr:cNvPr>
        <xdr:cNvSpPr txBox="1"/>
      </xdr:nvSpPr>
      <xdr:spPr>
        <a:xfrm>
          <a:off x="16357600" y="1401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152219</xdr:rowOff>
    </xdr:from>
    <xdr:to>
      <xdr:col>85</xdr:col>
      <xdr:colOff>177800</xdr:colOff>
      <xdr:row>82</xdr:row>
      <xdr:rowOff>82369</xdr:rowOff>
    </xdr:to>
    <xdr:sp macro="" textlink="">
      <xdr:nvSpPr>
        <xdr:cNvPr id="633" name="フローチャート: 判断 632">
          <a:extLst>
            <a:ext uri="{FF2B5EF4-FFF2-40B4-BE49-F238E27FC236}">
              <a16:creationId xmlns:a16="http://schemas.microsoft.com/office/drawing/2014/main" id="{D890AD12-CC3B-4418-B97E-7137FD248D25}"/>
            </a:ext>
          </a:extLst>
        </xdr:cNvPr>
        <xdr:cNvSpPr/>
      </xdr:nvSpPr>
      <xdr:spPr>
        <a:xfrm>
          <a:off x="162687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170180</xdr:rowOff>
    </xdr:from>
    <xdr:to>
      <xdr:col>81</xdr:col>
      <xdr:colOff>101600</xdr:colOff>
      <xdr:row>83</xdr:row>
      <xdr:rowOff>100330</xdr:rowOff>
    </xdr:to>
    <xdr:sp macro="" textlink="">
      <xdr:nvSpPr>
        <xdr:cNvPr id="634" name="フローチャート: 判断 633">
          <a:extLst>
            <a:ext uri="{FF2B5EF4-FFF2-40B4-BE49-F238E27FC236}">
              <a16:creationId xmlns:a16="http://schemas.microsoft.com/office/drawing/2014/main" id="{E682E77C-E7CF-414D-BD8C-CADBA105ED21}"/>
            </a:ext>
          </a:extLst>
        </xdr:cNvPr>
        <xdr:cNvSpPr/>
      </xdr:nvSpPr>
      <xdr:spPr>
        <a:xfrm>
          <a:off x="15430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98334</xdr:rowOff>
    </xdr:from>
    <xdr:to>
      <xdr:col>76</xdr:col>
      <xdr:colOff>165100</xdr:colOff>
      <xdr:row>83</xdr:row>
      <xdr:rowOff>28484</xdr:rowOff>
    </xdr:to>
    <xdr:sp macro="" textlink="">
      <xdr:nvSpPr>
        <xdr:cNvPr id="635" name="フローチャート: 判断 634">
          <a:extLst>
            <a:ext uri="{FF2B5EF4-FFF2-40B4-BE49-F238E27FC236}">
              <a16:creationId xmlns:a16="http://schemas.microsoft.com/office/drawing/2014/main" id="{F11D6135-E5B8-4DB7-BE6D-E220CC578850}"/>
            </a:ext>
          </a:extLst>
        </xdr:cNvPr>
        <xdr:cNvSpPr/>
      </xdr:nvSpPr>
      <xdr:spPr>
        <a:xfrm>
          <a:off x="14541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B1BB0DFC-1439-4775-9A04-308BC83F6A0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DA061A1F-36ED-4CE1-BDFA-AFF6DAEB5FF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4CDB3A7B-8A14-478C-BC22-346C5F18861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id="{82FBF51D-AE98-4F48-8832-F85300B191A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id="{C9CC65F2-D040-47A5-9CEF-A102751C057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80373</xdr:rowOff>
    </xdr:from>
    <xdr:to>
      <xdr:col>85</xdr:col>
      <xdr:colOff>177800</xdr:colOff>
      <xdr:row>80</xdr:row>
      <xdr:rowOff>10523</xdr:rowOff>
    </xdr:to>
    <xdr:sp macro="" textlink="">
      <xdr:nvSpPr>
        <xdr:cNvPr id="641" name="楕円 640">
          <a:extLst>
            <a:ext uri="{FF2B5EF4-FFF2-40B4-BE49-F238E27FC236}">
              <a16:creationId xmlns:a16="http://schemas.microsoft.com/office/drawing/2014/main" id="{385999F3-D0B0-469F-A7AB-0BC057422A43}"/>
            </a:ext>
          </a:extLst>
        </xdr:cNvPr>
        <xdr:cNvSpPr/>
      </xdr:nvSpPr>
      <xdr:spPr>
        <a:xfrm>
          <a:off x="16268700" y="136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103250</xdr:rowOff>
    </xdr:from>
    <xdr:ext cx="405111" cy="259045"/>
    <xdr:sp macro="" textlink="">
      <xdr:nvSpPr>
        <xdr:cNvPr id="642" name="【消防施設】&#10;有形固定資産減価償却率該当値テキスト">
          <a:extLst>
            <a:ext uri="{FF2B5EF4-FFF2-40B4-BE49-F238E27FC236}">
              <a16:creationId xmlns:a16="http://schemas.microsoft.com/office/drawing/2014/main" id="{7D4FC80D-903C-463C-8750-47609DCC158B}"/>
            </a:ext>
          </a:extLst>
        </xdr:cNvPr>
        <xdr:cNvSpPr txBox="1"/>
      </xdr:nvSpPr>
      <xdr:spPr>
        <a:xfrm>
          <a:off x="16357600" y="1347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57513</xdr:rowOff>
    </xdr:from>
    <xdr:to>
      <xdr:col>81</xdr:col>
      <xdr:colOff>101600</xdr:colOff>
      <xdr:row>79</xdr:row>
      <xdr:rowOff>159113</xdr:rowOff>
    </xdr:to>
    <xdr:sp macro="" textlink="">
      <xdr:nvSpPr>
        <xdr:cNvPr id="643" name="楕円 642">
          <a:extLst>
            <a:ext uri="{FF2B5EF4-FFF2-40B4-BE49-F238E27FC236}">
              <a16:creationId xmlns:a16="http://schemas.microsoft.com/office/drawing/2014/main" id="{1045EB52-32F2-4B3D-A05C-531AD6419079}"/>
            </a:ext>
          </a:extLst>
        </xdr:cNvPr>
        <xdr:cNvSpPr/>
      </xdr:nvSpPr>
      <xdr:spPr>
        <a:xfrm>
          <a:off x="15430500" y="136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108313</xdr:rowOff>
    </xdr:from>
    <xdr:to>
      <xdr:col>85</xdr:col>
      <xdr:colOff>127000</xdr:colOff>
      <xdr:row>79</xdr:row>
      <xdr:rowOff>131173</xdr:rowOff>
    </xdr:to>
    <xdr:cxnSp macro="">
      <xdr:nvCxnSpPr>
        <xdr:cNvPr id="644" name="直線コネクタ 643">
          <a:extLst>
            <a:ext uri="{FF2B5EF4-FFF2-40B4-BE49-F238E27FC236}">
              <a16:creationId xmlns:a16="http://schemas.microsoft.com/office/drawing/2014/main" id="{E8D183E2-8F62-49BD-BDA4-8A1C8FDE41F6}"/>
            </a:ext>
          </a:extLst>
        </xdr:cNvPr>
        <xdr:cNvCxnSpPr/>
      </xdr:nvCxnSpPr>
      <xdr:spPr>
        <a:xfrm>
          <a:off x="15481300" y="1365286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80373</xdr:rowOff>
    </xdr:from>
    <xdr:to>
      <xdr:col>76</xdr:col>
      <xdr:colOff>165100</xdr:colOff>
      <xdr:row>80</xdr:row>
      <xdr:rowOff>10523</xdr:rowOff>
    </xdr:to>
    <xdr:sp macro="" textlink="">
      <xdr:nvSpPr>
        <xdr:cNvPr id="645" name="楕円 644">
          <a:extLst>
            <a:ext uri="{FF2B5EF4-FFF2-40B4-BE49-F238E27FC236}">
              <a16:creationId xmlns:a16="http://schemas.microsoft.com/office/drawing/2014/main" id="{6E268514-4EDA-4FE5-B0E9-687F6DDFAABF}"/>
            </a:ext>
          </a:extLst>
        </xdr:cNvPr>
        <xdr:cNvSpPr/>
      </xdr:nvSpPr>
      <xdr:spPr>
        <a:xfrm>
          <a:off x="14541500" y="136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108313</xdr:rowOff>
    </xdr:from>
    <xdr:to>
      <xdr:col>81</xdr:col>
      <xdr:colOff>50800</xdr:colOff>
      <xdr:row>79</xdr:row>
      <xdr:rowOff>131173</xdr:rowOff>
    </xdr:to>
    <xdr:cxnSp macro="">
      <xdr:nvCxnSpPr>
        <xdr:cNvPr id="646" name="直線コネクタ 645">
          <a:extLst>
            <a:ext uri="{FF2B5EF4-FFF2-40B4-BE49-F238E27FC236}">
              <a16:creationId xmlns:a16="http://schemas.microsoft.com/office/drawing/2014/main" id="{85437353-B50F-4756-B3E3-E8D9C9CD9266}"/>
            </a:ext>
          </a:extLst>
        </xdr:cNvPr>
        <xdr:cNvCxnSpPr/>
      </xdr:nvCxnSpPr>
      <xdr:spPr>
        <a:xfrm flipV="1">
          <a:off x="14592300" y="1365286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91457</xdr:rowOff>
    </xdr:from>
    <xdr:ext cx="405111" cy="259045"/>
    <xdr:sp macro="" textlink="">
      <xdr:nvSpPr>
        <xdr:cNvPr id="647" name="n_1aveValue【消防施設】&#10;有形固定資産減価償却率">
          <a:extLst>
            <a:ext uri="{FF2B5EF4-FFF2-40B4-BE49-F238E27FC236}">
              <a16:creationId xmlns:a16="http://schemas.microsoft.com/office/drawing/2014/main" id="{2FCAB43C-00CC-4F48-BD38-C34FBF7E7E21}"/>
            </a:ext>
          </a:extLst>
        </xdr:cNvPr>
        <xdr:cNvSpPr txBox="1"/>
      </xdr:nvSpPr>
      <xdr:spPr>
        <a:xfrm>
          <a:off x="15266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19611</xdr:rowOff>
    </xdr:from>
    <xdr:ext cx="405111" cy="259045"/>
    <xdr:sp macro="" textlink="">
      <xdr:nvSpPr>
        <xdr:cNvPr id="648" name="n_2aveValue【消防施設】&#10;有形固定資産減価償却率">
          <a:extLst>
            <a:ext uri="{FF2B5EF4-FFF2-40B4-BE49-F238E27FC236}">
              <a16:creationId xmlns:a16="http://schemas.microsoft.com/office/drawing/2014/main" id="{4EAEC6F8-EB00-40D3-A7CE-1B2E0E01AD66}"/>
            </a:ext>
          </a:extLst>
        </xdr:cNvPr>
        <xdr:cNvSpPr txBox="1"/>
      </xdr:nvSpPr>
      <xdr:spPr>
        <a:xfrm>
          <a:off x="14389744" y="1424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4190</xdr:rowOff>
    </xdr:from>
    <xdr:ext cx="405111" cy="259045"/>
    <xdr:sp macro="" textlink="">
      <xdr:nvSpPr>
        <xdr:cNvPr id="649" name="n_1mainValue【消防施設】&#10;有形固定資産減価償却率">
          <a:extLst>
            <a:ext uri="{FF2B5EF4-FFF2-40B4-BE49-F238E27FC236}">
              <a16:creationId xmlns:a16="http://schemas.microsoft.com/office/drawing/2014/main" id="{4BF2E9C1-1B07-453C-90A9-3653568AE66A}"/>
            </a:ext>
          </a:extLst>
        </xdr:cNvPr>
        <xdr:cNvSpPr txBox="1"/>
      </xdr:nvSpPr>
      <xdr:spPr>
        <a:xfrm>
          <a:off x="15266044" y="1337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27050</xdr:rowOff>
    </xdr:from>
    <xdr:ext cx="405111" cy="259045"/>
    <xdr:sp macro="" textlink="">
      <xdr:nvSpPr>
        <xdr:cNvPr id="650" name="n_2mainValue【消防施設】&#10;有形固定資産減価償却率">
          <a:extLst>
            <a:ext uri="{FF2B5EF4-FFF2-40B4-BE49-F238E27FC236}">
              <a16:creationId xmlns:a16="http://schemas.microsoft.com/office/drawing/2014/main" id="{565F7AB4-A007-4DAC-92D9-71CF8C70E442}"/>
            </a:ext>
          </a:extLst>
        </xdr:cNvPr>
        <xdr:cNvSpPr txBox="1"/>
      </xdr:nvSpPr>
      <xdr:spPr>
        <a:xfrm>
          <a:off x="14389744" y="1340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a:extLst>
            <a:ext uri="{FF2B5EF4-FFF2-40B4-BE49-F238E27FC236}">
              <a16:creationId xmlns:a16="http://schemas.microsoft.com/office/drawing/2014/main" id="{9F599E31-AB9C-46D6-A93A-D6E7DC85B81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2" name="正方形/長方形 651">
          <a:extLst>
            <a:ext uri="{FF2B5EF4-FFF2-40B4-BE49-F238E27FC236}">
              <a16:creationId xmlns:a16="http://schemas.microsoft.com/office/drawing/2014/main" id="{638E7C13-C491-477D-B29D-28F4FB6C4C7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3" name="正方形/長方形 652">
          <a:extLst>
            <a:ext uri="{FF2B5EF4-FFF2-40B4-BE49-F238E27FC236}">
              <a16:creationId xmlns:a16="http://schemas.microsoft.com/office/drawing/2014/main" id="{66949759-2A35-4C99-8F76-622F847E31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4" name="正方形/長方形 653">
          <a:extLst>
            <a:ext uri="{FF2B5EF4-FFF2-40B4-BE49-F238E27FC236}">
              <a16:creationId xmlns:a16="http://schemas.microsoft.com/office/drawing/2014/main" id="{B5BE7CA3-96F0-41A1-A91C-A759E63FB8E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5" name="正方形/長方形 654">
          <a:extLst>
            <a:ext uri="{FF2B5EF4-FFF2-40B4-BE49-F238E27FC236}">
              <a16:creationId xmlns:a16="http://schemas.microsoft.com/office/drawing/2014/main" id="{4B8B7F8D-3FEC-4111-9DEC-3DE4AAE8950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6" name="正方形/長方形 655">
          <a:extLst>
            <a:ext uri="{FF2B5EF4-FFF2-40B4-BE49-F238E27FC236}">
              <a16:creationId xmlns:a16="http://schemas.microsoft.com/office/drawing/2014/main" id="{93D81F44-C8E4-4124-9B9A-4FA3512C7E7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7" name="正方形/長方形 656">
          <a:extLst>
            <a:ext uri="{FF2B5EF4-FFF2-40B4-BE49-F238E27FC236}">
              <a16:creationId xmlns:a16="http://schemas.microsoft.com/office/drawing/2014/main" id="{DD9EA2D9-D74F-4765-AABD-FF8E6FF70DB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a:extLst>
            <a:ext uri="{FF2B5EF4-FFF2-40B4-BE49-F238E27FC236}">
              <a16:creationId xmlns:a16="http://schemas.microsoft.com/office/drawing/2014/main" id="{2B9E4752-606D-4E41-B0CB-2E525049652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9" name="テキスト ボックス 658">
          <a:extLst>
            <a:ext uri="{FF2B5EF4-FFF2-40B4-BE49-F238E27FC236}">
              <a16:creationId xmlns:a16="http://schemas.microsoft.com/office/drawing/2014/main" id="{30DEC534-3883-4B3B-9652-83F7DE0C4EC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0" name="直線コネクタ 659">
          <a:extLst>
            <a:ext uri="{FF2B5EF4-FFF2-40B4-BE49-F238E27FC236}">
              <a16:creationId xmlns:a16="http://schemas.microsoft.com/office/drawing/2014/main" id="{692DDBCB-1492-413A-910F-93AD0DD83FD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1" name="直線コネクタ 660">
          <a:extLst>
            <a:ext uri="{FF2B5EF4-FFF2-40B4-BE49-F238E27FC236}">
              <a16:creationId xmlns:a16="http://schemas.microsoft.com/office/drawing/2014/main" id="{35F4482F-2EAD-4EDE-9D5F-670BBCF84647}"/>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2" name="テキスト ボックス 661">
          <a:extLst>
            <a:ext uri="{FF2B5EF4-FFF2-40B4-BE49-F238E27FC236}">
              <a16:creationId xmlns:a16="http://schemas.microsoft.com/office/drawing/2014/main" id="{03F00F7B-655A-4806-A5A2-55D8E7039F2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3" name="直線コネクタ 662">
          <a:extLst>
            <a:ext uri="{FF2B5EF4-FFF2-40B4-BE49-F238E27FC236}">
              <a16:creationId xmlns:a16="http://schemas.microsoft.com/office/drawing/2014/main" id="{09FDD1E5-0757-4E0C-90C6-D281A1314FA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4" name="テキスト ボックス 663">
          <a:extLst>
            <a:ext uri="{FF2B5EF4-FFF2-40B4-BE49-F238E27FC236}">
              <a16:creationId xmlns:a16="http://schemas.microsoft.com/office/drawing/2014/main" id="{9F1E79C8-2B23-4F32-9EAE-166CE657463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5" name="直線コネクタ 664">
          <a:extLst>
            <a:ext uri="{FF2B5EF4-FFF2-40B4-BE49-F238E27FC236}">
              <a16:creationId xmlns:a16="http://schemas.microsoft.com/office/drawing/2014/main" id="{9B1FB06D-E174-4FD6-96C2-5C9E652BFDE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6" name="テキスト ボックス 665">
          <a:extLst>
            <a:ext uri="{FF2B5EF4-FFF2-40B4-BE49-F238E27FC236}">
              <a16:creationId xmlns:a16="http://schemas.microsoft.com/office/drawing/2014/main" id="{5A692F31-74F4-4BC3-B19B-B664FAFCDF52}"/>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7" name="直線コネクタ 666">
          <a:extLst>
            <a:ext uri="{FF2B5EF4-FFF2-40B4-BE49-F238E27FC236}">
              <a16:creationId xmlns:a16="http://schemas.microsoft.com/office/drawing/2014/main" id="{4A6EE3A9-BDBE-47EF-94E6-CA283B7EDBE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8" name="テキスト ボックス 667">
          <a:extLst>
            <a:ext uri="{FF2B5EF4-FFF2-40B4-BE49-F238E27FC236}">
              <a16:creationId xmlns:a16="http://schemas.microsoft.com/office/drawing/2014/main" id="{62F32020-7B03-46F4-A637-657EC7EE5CC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9" name="直線コネクタ 668">
          <a:extLst>
            <a:ext uri="{FF2B5EF4-FFF2-40B4-BE49-F238E27FC236}">
              <a16:creationId xmlns:a16="http://schemas.microsoft.com/office/drawing/2014/main" id="{2D2BCD2B-6779-4A2E-8ECD-38474D0F589D}"/>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0" name="テキスト ボックス 669">
          <a:extLst>
            <a:ext uri="{FF2B5EF4-FFF2-40B4-BE49-F238E27FC236}">
              <a16:creationId xmlns:a16="http://schemas.microsoft.com/office/drawing/2014/main" id="{51E42FB9-FA36-42B9-B174-8C3956111484}"/>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1" name="直線コネクタ 670">
          <a:extLst>
            <a:ext uri="{FF2B5EF4-FFF2-40B4-BE49-F238E27FC236}">
              <a16:creationId xmlns:a16="http://schemas.microsoft.com/office/drawing/2014/main" id="{F0A14058-AA06-41B0-8D1C-BCF95F47DC0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2" name="テキスト ボックス 671">
          <a:extLst>
            <a:ext uri="{FF2B5EF4-FFF2-40B4-BE49-F238E27FC236}">
              <a16:creationId xmlns:a16="http://schemas.microsoft.com/office/drawing/2014/main" id="{E7D73572-261F-4213-AE86-07DB7612729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3" name="【消防施設】&#10;一人当たり面積グラフ枠">
          <a:extLst>
            <a:ext uri="{FF2B5EF4-FFF2-40B4-BE49-F238E27FC236}">
              <a16:creationId xmlns:a16="http://schemas.microsoft.com/office/drawing/2014/main" id="{5EC67260-3E90-4EF3-B344-F61D37D4825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3811</xdr:rowOff>
    </xdr:from>
    <xdr:to>
      <xdr:col>116</xdr:col>
      <xdr:colOff>62864</xdr:colOff>
      <xdr:row>85</xdr:row>
      <xdr:rowOff>140970</xdr:rowOff>
    </xdr:to>
    <xdr:cxnSp macro="">
      <xdr:nvCxnSpPr>
        <xdr:cNvPr id="674" name="直線コネクタ 673">
          <a:extLst>
            <a:ext uri="{FF2B5EF4-FFF2-40B4-BE49-F238E27FC236}">
              <a16:creationId xmlns:a16="http://schemas.microsoft.com/office/drawing/2014/main" id="{96808293-4A22-40E1-9103-613BDE6791F4}"/>
            </a:ext>
          </a:extLst>
        </xdr:cNvPr>
        <xdr:cNvCxnSpPr/>
      </xdr:nvCxnSpPr>
      <xdr:spPr>
        <a:xfrm flipV="1">
          <a:off x="22160864" y="13548361"/>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75" name="【消防施設】&#10;一人当たり面積最小値テキスト">
          <a:extLst>
            <a:ext uri="{FF2B5EF4-FFF2-40B4-BE49-F238E27FC236}">
              <a16:creationId xmlns:a16="http://schemas.microsoft.com/office/drawing/2014/main" id="{32660C1E-672C-4BA4-A1AD-4F1563B01CAB}"/>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76" name="直線コネクタ 675">
          <a:extLst>
            <a:ext uri="{FF2B5EF4-FFF2-40B4-BE49-F238E27FC236}">
              <a16:creationId xmlns:a16="http://schemas.microsoft.com/office/drawing/2014/main" id="{A2BA148A-7B49-4B17-9F0A-6042469897F7}"/>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121938</xdr:rowOff>
    </xdr:from>
    <xdr:ext cx="469744" cy="259045"/>
    <xdr:sp macro="" textlink="">
      <xdr:nvSpPr>
        <xdr:cNvPr id="677" name="【消防施設】&#10;一人当たり面積最大値テキスト">
          <a:extLst>
            <a:ext uri="{FF2B5EF4-FFF2-40B4-BE49-F238E27FC236}">
              <a16:creationId xmlns:a16="http://schemas.microsoft.com/office/drawing/2014/main" id="{04329CE4-5C36-477C-A89E-02764F8F6D8F}"/>
            </a:ext>
          </a:extLst>
        </xdr:cNvPr>
        <xdr:cNvSpPr txBox="1"/>
      </xdr:nvSpPr>
      <xdr:spPr>
        <a:xfrm>
          <a:off x="22199600" y="1332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3811</xdr:rowOff>
    </xdr:from>
    <xdr:to>
      <xdr:col>116</xdr:col>
      <xdr:colOff>152400</xdr:colOff>
      <xdr:row>79</xdr:row>
      <xdr:rowOff>3811</xdr:rowOff>
    </xdr:to>
    <xdr:cxnSp macro="">
      <xdr:nvCxnSpPr>
        <xdr:cNvPr id="678" name="直線コネクタ 677">
          <a:extLst>
            <a:ext uri="{FF2B5EF4-FFF2-40B4-BE49-F238E27FC236}">
              <a16:creationId xmlns:a16="http://schemas.microsoft.com/office/drawing/2014/main" id="{6BBCB3E2-851F-4BE4-9BAC-022003F1C145}"/>
            </a:ext>
          </a:extLst>
        </xdr:cNvPr>
        <xdr:cNvCxnSpPr/>
      </xdr:nvCxnSpPr>
      <xdr:spPr>
        <a:xfrm>
          <a:off x="22072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82566</xdr:rowOff>
    </xdr:from>
    <xdr:ext cx="469744" cy="259045"/>
    <xdr:sp macro="" textlink="">
      <xdr:nvSpPr>
        <xdr:cNvPr id="679" name="【消防施設】&#10;一人当たり面積平均値テキスト">
          <a:extLst>
            <a:ext uri="{FF2B5EF4-FFF2-40B4-BE49-F238E27FC236}">
              <a16:creationId xmlns:a16="http://schemas.microsoft.com/office/drawing/2014/main" id="{C7B03F66-0F0F-4529-888C-92E770A1D31D}"/>
            </a:ext>
          </a:extLst>
        </xdr:cNvPr>
        <xdr:cNvSpPr txBox="1"/>
      </xdr:nvSpPr>
      <xdr:spPr>
        <a:xfrm>
          <a:off x="22199600" y="14141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59689</xdr:rowOff>
    </xdr:from>
    <xdr:to>
      <xdr:col>116</xdr:col>
      <xdr:colOff>114300</xdr:colOff>
      <xdr:row>83</xdr:row>
      <xdr:rowOff>161289</xdr:rowOff>
    </xdr:to>
    <xdr:sp macro="" textlink="">
      <xdr:nvSpPr>
        <xdr:cNvPr id="680" name="フローチャート: 判断 679">
          <a:extLst>
            <a:ext uri="{FF2B5EF4-FFF2-40B4-BE49-F238E27FC236}">
              <a16:creationId xmlns:a16="http://schemas.microsoft.com/office/drawing/2014/main" id="{BAA7CB64-E85B-470A-8FD2-6D8F219EB244}"/>
            </a:ext>
          </a:extLst>
        </xdr:cNvPr>
        <xdr:cNvSpPr/>
      </xdr:nvSpPr>
      <xdr:spPr>
        <a:xfrm>
          <a:off x="22110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52070</xdr:rowOff>
    </xdr:from>
    <xdr:to>
      <xdr:col>112</xdr:col>
      <xdr:colOff>38100</xdr:colOff>
      <xdr:row>83</xdr:row>
      <xdr:rowOff>153670</xdr:rowOff>
    </xdr:to>
    <xdr:sp macro="" textlink="">
      <xdr:nvSpPr>
        <xdr:cNvPr id="681" name="フローチャート: 判断 680">
          <a:extLst>
            <a:ext uri="{FF2B5EF4-FFF2-40B4-BE49-F238E27FC236}">
              <a16:creationId xmlns:a16="http://schemas.microsoft.com/office/drawing/2014/main" id="{CCECEFF1-3693-49FD-8272-31997BC50FF1}"/>
            </a:ext>
          </a:extLst>
        </xdr:cNvPr>
        <xdr:cNvSpPr/>
      </xdr:nvSpPr>
      <xdr:spPr>
        <a:xfrm>
          <a:off x="21272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682" name="フローチャート: 判断 681">
          <a:extLst>
            <a:ext uri="{FF2B5EF4-FFF2-40B4-BE49-F238E27FC236}">
              <a16:creationId xmlns:a16="http://schemas.microsoft.com/office/drawing/2014/main" id="{6DFCB192-D13C-47F2-975B-10D508761F88}"/>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C8C8C80F-E5DD-4D0E-9D3B-1BF019A34FE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582981F8-E20E-4850-8734-582405F39E8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8D0027E0-1E29-48FB-A0D0-3B2362DFEC6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AA32C15D-9DA9-4E6E-B13E-A2046B63404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559D7948-BCA5-4B7B-BC56-9FF91B21D0E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88" name="楕円 687">
          <a:extLst>
            <a:ext uri="{FF2B5EF4-FFF2-40B4-BE49-F238E27FC236}">
              <a16:creationId xmlns:a16="http://schemas.microsoft.com/office/drawing/2014/main" id="{7FFBE857-23DB-4FBA-A577-8151F064CCEB}"/>
            </a:ext>
          </a:extLst>
        </xdr:cNvPr>
        <xdr:cNvSpPr/>
      </xdr:nvSpPr>
      <xdr:spPr>
        <a:xfrm>
          <a:off x="221107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68597</xdr:rowOff>
    </xdr:from>
    <xdr:ext cx="469744" cy="259045"/>
    <xdr:sp macro="" textlink="">
      <xdr:nvSpPr>
        <xdr:cNvPr id="689" name="【消防施設】&#10;一人当たり面積該当値テキスト">
          <a:extLst>
            <a:ext uri="{FF2B5EF4-FFF2-40B4-BE49-F238E27FC236}">
              <a16:creationId xmlns:a16="http://schemas.microsoft.com/office/drawing/2014/main" id="{0158AFFE-ABF1-4466-A5F1-4D36ACF2F2E2}"/>
            </a:ext>
          </a:extLst>
        </xdr:cNvPr>
        <xdr:cNvSpPr txBox="1"/>
      </xdr:nvSpPr>
      <xdr:spPr>
        <a:xfrm>
          <a:off x="22199600"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82550</xdr:rowOff>
    </xdr:from>
    <xdr:to>
      <xdr:col>112</xdr:col>
      <xdr:colOff>38100</xdr:colOff>
      <xdr:row>84</xdr:row>
      <xdr:rowOff>12700</xdr:rowOff>
    </xdr:to>
    <xdr:sp macro="" textlink="">
      <xdr:nvSpPr>
        <xdr:cNvPr id="690" name="楕円 689">
          <a:extLst>
            <a:ext uri="{FF2B5EF4-FFF2-40B4-BE49-F238E27FC236}">
              <a16:creationId xmlns:a16="http://schemas.microsoft.com/office/drawing/2014/main" id="{031A2A29-9021-4673-94AC-9CD60CEB8AAD}"/>
            </a:ext>
          </a:extLst>
        </xdr:cNvPr>
        <xdr:cNvSpPr/>
      </xdr:nvSpPr>
      <xdr:spPr>
        <a:xfrm>
          <a:off x="21272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133350</xdr:rowOff>
    </xdr:from>
    <xdr:to>
      <xdr:col>116</xdr:col>
      <xdr:colOff>63500</xdr:colOff>
      <xdr:row>83</xdr:row>
      <xdr:rowOff>140970</xdr:rowOff>
    </xdr:to>
    <xdr:cxnSp macro="">
      <xdr:nvCxnSpPr>
        <xdr:cNvPr id="691" name="直線コネクタ 690">
          <a:extLst>
            <a:ext uri="{FF2B5EF4-FFF2-40B4-BE49-F238E27FC236}">
              <a16:creationId xmlns:a16="http://schemas.microsoft.com/office/drawing/2014/main" id="{47180D54-CB1F-4005-9EF8-7109C1AF1EAC}"/>
            </a:ext>
          </a:extLst>
        </xdr:cNvPr>
        <xdr:cNvCxnSpPr/>
      </xdr:nvCxnSpPr>
      <xdr:spPr>
        <a:xfrm>
          <a:off x="21323300" y="143637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82550</xdr:rowOff>
    </xdr:from>
    <xdr:to>
      <xdr:col>107</xdr:col>
      <xdr:colOff>101600</xdr:colOff>
      <xdr:row>84</xdr:row>
      <xdr:rowOff>12700</xdr:rowOff>
    </xdr:to>
    <xdr:sp macro="" textlink="">
      <xdr:nvSpPr>
        <xdr:cNvPr id="692" name="楕円 691">
          <a:extLst>
            <a:ext uri="{FF2B5EF4-FFF2-40B4-BE49-F238E27FC236}">
              <a16:creationId xmlns:a16="http://schemas.microsoft.com/office/drawing/2014/main" id="{B9E2D6C8-7705-4828-A805-D3082F469F63}"/>
            </a:ext>
          </a:extLst>
        </xdr:cNvPr>
        <xdr:cNvSpPr/>
      </xdr:nvSpPr>
      <xdr:spPr>
        <a:xfrm>
          <a:off x="20383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133350</xdr:rowOff>
    </xdr:from>
    <xdr:to>
      <xdr:col>111</xdr:col>
      <xdr:colOff>177800</xdr:colOff>
      <xdr:row>83</xdr:row>
      <xdr:rowOff>133350</xdr:rowOff>
    </xdr:to>
    <xdr:cxnSp macro="">
      <xdr:nvCxnSpPr>
        <xdr:cNvPr id="693" name="直線コネクタ 692">
          <a:extLst>
            <a:ext uri="{FF2B5EF4-FFF2-40B4-BE49-F238E27FC236}">
              <a16:creationId xmlns:a16="http://schemas.microsoft.com/office/drawing/2014/main" id="{4A0CD2E1-2E48-468F-B938-5F69E4B971CA}"/>
            </a:ext>
          </a:extLst>
        </xdr:cNvPr>
        <xdr:cNvCxnSpPr/>
      </xdr:nvCxnSpPr>
      <xdr:spPr>
        <a:xfrm>
          <a:off x="20434300" y="1436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170197</xdr:rowOff>
    </xdr:from>
    <xdr:ext cx="469744" cy="259045"/>
    <xdr:sp macro="" textlink="">
      <xdr:nvSpPr>
        <xdr:cNvPr id="694" name="n_1aveValue【消防施設】&#10;一人当たり面積">
          <a:extLst>
            <a:ext uri="{FF2B5EF4-FFF2-40B4-BE49-F238E27FC236}">
              <a16:creationId xmlns:a16="http://schemas.microsoft.com/office/drawing/2014/main" id="{83F9DBF4-9C9A-4DE3-AEF5-9E1329040ADD}"/>
            </a:ext>
          </a:extLst>
        </xdr:cNvPr>
        <xdr:cNvSpPr txBox="1"/>
      </xdr:nvSpPr>
      <xdr:spPr>
        <a:xfrm>
          <a:off x="210757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695" name="n_2aveValue【消防施設】&#10;一人当たり面積">
          <a:extLst>
            <a:ext uri="{FF2B5EF4-FFF2-40B4-BE49-F238E27FC236}">
              <a16:creationId xmlns:a16="http://schemas.microsoft.com/office/drawing/2014/main" id="{887D6584-3648-4A0E-B951-A8FABE58ED4D}"/>
            </a:ext>
          </a:extLst>
        </xdr:cNvPr>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3827</xdr:rowOff>
    </xdr:from>
    <xdr:ext cx="469744" cy="259045"/>
    <xdr:sp macro="" textlink="">
      <xdr:nvSpPr>
        <xdr:cNvPr id="696" name="n_1mainValue【消防施設】&#10;一人当たり面積">
          <a:extLst>
            <a:ext uri="{FF2B5EF4-FFF2-40B4-BE49-F238E27FC236}">
              <a16:creationId xmlns:a16="http://schemas.microsoft.com/office/drawing/2014/main" id="{360E343B-62F6-4A87-A884-FAAF34FC345D}"/>
            </a:ext>
          </a:extLst>
        </xdr:cNvPr>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3827</xdr:rowOff>
    </xdr:from>
    <xdr:ext cx="469744" cy="259045"/>
    <xdr:sp macro="" textlink="">
      <xdr:nvSpPr>
        <xdr:cNvPr id="697" name="n_2mainValue【消防施設】&#10;一人当たり面積">
          <a:extLst>
            <a:ext uri="{FF2B5EF4-FFF2-40B4-BE49-F238E27FC236}">
              <a16:creationId xmlns:a16="http://schemas.microsoft.com/office/drawing/2014/main" id="{4878CC95-6C64-47E5-A906-2D9E206D84A5}"/>
            </a:ext>
          </a:extLst>
        </xdr:cNvPr>
        <xdr:cNvSpPr txBox="1"/>
      </xdr:nvSpPr>
      <xdr:spPr>
        <a:xfrm>
          <a:off x="20199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8" name="正方形/長方形 697">
          <a:extLst>
            <a:ext uri="{FF2B5EF4-FFF2-40B4-BE49-F238E27FC236}">
              <a16:creationId xmlns:a16="http://schemas.microsoft.com/office/drawing/2014/main" id="{434653FC-4B25-48B0-8AFF-FA7DAC708D8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9" name="正方形/長方形 698">
          <a:extLst>
            <a:ext uri="{FF2B5EF4-FFF2-40B4-BE49-F238E27FC236}">
              <a16:creationId xmlns:a16="http://schemas.microsoft.com/office/drawing/2014/main" id="{A451E69E-B11D-4375-941A-85148A4F7A7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0" name="正方形/長方形 699">
          <a:extLst>
            <a:ext uri="{FF2B5EF4-FFF2-40B4-BE49-F238E27FC236}">
              <a16:creationId xmlns:a16="http://schemas.microsoft.com/office/drawing/2014/main" id="{ECA6757A-989A-4EF6-9AC6-30742F45E71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1" name="正方形/長方形 700">
          <a:extLst>
            <a:ext uri="{FF2B5EF4-FFF2-40B4-BE49-F238E27FC236}">
              <a16:creationId xmlns:a16="http://schemas.microsoft.com/office/drawing/2014/main" id="{E12D7093-1BDD-47CE-A00D-AADA95C8C4A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2" name="正方形/長方形 701">
          <a:extLst>
            <a:ext uri="{FF2B5EF4-FFF2-40B4-BE49-F238E27FC236}">
              <a16:creationId xmlns:a16="http://schemas.microsoft.com/office/drawing/2014/main" id="{60B09804-D88A-4B18-990F-1AEF55FB944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3" name="正方形/長方形 702">
          <a:extLst>
            <a:ext uri="{FF2B5EF4-FFF2-40B4-BE49-F238E27FC236}">
              <a16:creationId xmlns:a16="http://schemas.microsoft.com/office/drawing/2014/main" id="{38B47890-AB46-4D35-98D2-737E566C534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4" name="正方形/長方形 703">
          <a:extLst>
            <a:ext uri="{FF2B5EF4-FFF2-40B4-BE49-F238E27FC236}">
              <a16:creationId xmlns:a16="http://schemas.microsoft.com/office/drawing/2014/main" id="{A5D695B7-E5D1-4F63-A8BD-6214884DB4B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5" name="正方形/長方形 704">
          <a:extLst>
            <a:ext uri="{FF2B5EF4-FFF2-40B4-BE49-F238E27FC236}">
              <a16:creationId xmlns:a16="http://schemas.microsoft.com/office/drawing/2014/main" id="{DB6DE81D-8625-4ED1-ADD2-5E886B84F72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6" name="テキスト ボックス 705">
          <a:extLst>
            <a:ext uri="{FF2B5EF4-FFF2-40B4-BE49-F238E27FC236}">
              <a16:creationId xmlns:a16="http://schemas.microsoft.com/office/drawing/2014/main" id="{FD09078A-7577-4DAB-9CDF-7A79D7B7B56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7" name="直線コネクタ 706">
          <a:extLst>
            <a:ext uri="{FF2B5EF4-FFF2-40B4-BE49-F238E27FC236}">
              <a16:creationId xmlns:a16="http://schemas.microsoft.com/office/drawing/2014/main" id="{1187015E-E93B-41AC-8041-E8F42B598AA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08" name="テキスト ボックス 707">
          <a:extLst>
            <a:ext uri="{FF2B5EF4-FFF2-40B4-BE49-F238E27FC236}">
              <a16:creationId xmlns:a16="http://schemas.microsoft.com/office/drawing/2014/main" id="{46B4CE70-FDE8-4025-BD5A-17F3FB203A78}"/>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9" name="直線コネクタ 708">
          <a:extLst>
            <a:ext uri="{FF2B5EF4-FFF2-40B4-BE49-F238E27FC236}">
              <a16:creationId xmlns:a16="http://schemas.microsoft.com/office/drawing/2014/main" id="{4E137BC4-A2FB-4E15-AE34-11A91A4F5E78}"/>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10" name="テキスト ボックス 709">
          <a:extLst>
            <a:ext uri="{FF2B5EF4-FFF2-40B4-BE49-F238E27FC236}">
              <a16:creationId xmlns:a16="http://schemas.microsoft.com/office/drawing/2014/main" id="{9B4F4547-A778-4444-840D-F069BD4D2188}"/>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1" name="直線コネクタ 710">
          <a:extLst>
            <a:ext uri="{FF2B5EF4-FFF2-40B4-BE49-F238E27FC236}">
              <a16:creationId xmlns:a16="http://schemas.microsoft.com/office/drawing/2014/main" id="{8DE50BC6-33A0-47A0-827B-CC27CC9C76AA}"/>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2" name="テキスト ボックス 711">
          <a:extLst>
            <a:ext uri="{FF2B5EF4-FFF2-40B4-BE49-F238E27FC236}">
              <a16:creationId xmlns:a16="http://schemas.microsoft.com/office/drawing/2014/main" id="{95DD27E4-EB24-4D3C-85D0-2F03B737BCA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3" name="直線コネクタ 712">
          <a:extLst>
            <a:ext uri="{FF2B5EF4-FFF2-40B4-BE49-F238E27FC236}">
              <a16:creationId xmlns:a16="http://schemas.microsoft.com/office/drawing/2014/main" id="{6F661176-5FA7-4FBE-8D52-33709738569F}"/>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4" name="テキスト ボックス 713">
          <a:extLst>
            <a:ext uri="{FF2B5EF4-FFF2-40B4-BE49-F238E27FC236}">
              <a16:creationId xmlns:a16="http://schemas.microsoft.com/office/drawing/2014/main" id="{68DC26EB-5155-491E-9F1C-9E44D888C70D}"/>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5" name="直線コネクタ 714">
          <a:extLst>
            <a:ext uri="{FF2B5EF4-FFF2-40B4-BE49-F238E27FC236}">
              <a16:creationId xmlns:a16="http://schemas.microsoft.com/office/drawing/2014/main" id="{00FD4DE7-281F-4209-8A47-02B1EAE3CF0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6" name="テキスト ボックス 715">
          <a:extLst>
            <a:ext uri="{FF2B5EF4-FFF2-40B4-BE49-F238E27FC236}">
              <a16:creationId xmlns:a16="http://schemas.microsoft.com/office/drawing/2014/main" id="{7F283BF9-E779-443F-A644-1709C487226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7" name="直線コネクタ 716">
          <a:extLst>
            <a:ext uri="{FF2B5EF4-FFF2-40B4-BE49-F238E27FC236}">
              <a16:creationId xmlns:a16="http://schemas.microsoft.com/office/drawing/2014/main" id="{25F27426-F5E0-4C60-9464-FF08D24723B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18" name="テキスト ボックス 717">
          <a:extLst>
            <a:ext uri="{FF2B5EF4-FFF2-40B4-BE49-F238E27FC236}">
              <a16:creationId xmlns:a16="http://schemas.microsoft.com/office/drawing/2014/main" id="{2CFA091D-3C55-4CEA-91F7-6F04F435BF1A}"/>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a:extLst>
            <a:ext uri="{FF2B5EF4-FFF2-40B4-BE49-F238E27FC236}">
              <a16:creationId xmlns:a16="http://schemas.microsoft.com/office/drawing/2014/main" id="{B992388A-680F-4B6E-8D41-40239C95683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0" name="テキスト ボックス 719">
          <a:extLst>
            <a:ext uri="{FF2B5EF4-FFF2-40B4-BE49-F238E27FC236}">
              <a16:creationId xmlns:a16="http://schemas.microsoft.com/office/drawing/2014/main" id="{95512567-106A-4E4F-90AF-CDE476C3716D}"/>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1" name="【庁舎】&#10;有形固定資産減価償却率グラフ枠">
          <a:extLst>
            <a:ext uri="{FF2B5EF4-FFF2-40B4-BE49-F238E27FC236}">
              <a16:creationId xmlns:a16="http://schemas.microsoft.com/office/drawing/2014/main" id="{55EA966A-1B32-4B94-B6BC-2DA4999A4E7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68580</xdr:rowOff>
    </xdr:from>
    <xdr:to>
      <xdr:col>85</xdr:col>
      <xdr:colOff>126364</xdr:colOff>
      <xdr:row>108</xdr:row>
      <xdr:rowOff>62864</xdr:rowOff>
    </xdr:to>
    <xdr:cxnSp macro="">
      <xdr:nvCxnSpPr>
        <xdr:cNvPr id="722" name="直線コネクタ 721">
          <a:extLst>
            <a:ext uri="{FF2B5EF4-FFF2-40B4-BE49-F238E27FC236}">
              <a16:creationId xmlns:a16="http://schemas.microsoft.com/office/drawing/2014/main" id="{CC5D5449-FD19-4742-9984-AD2FC61F86E4}"/>
            </a:ext>
          </a:extLst>
        </xdr:cNvPr>
        <xdr:cNvCxnSpPr/>
      </xdr:nvCxnSpPr>
      <xdr:spPr>
        <a:xfrm flipV="1">
          <a:off x="16318864" y="17385030"/>
          <a:ext cx="0" cy="1194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66691</xdr:rowOff>
    </xdr:from>
    <xdr:ext cx="405111" cy="259045"/>
    <xdr:sp macro="" textlink="">
      <xdr:nvSpPr>
        <xdr:cNvPr id="723" name="【庁舎】&#10;有形固定資産減価償却率最小値テキスト">
          <a:extLst>
            <a:ext uri="{FF2B5EF4-FFF2-40B4-BE49-F238E27FC236}">
              <a16:creationId xmlns:a16="http://schemas.microsoft.com/office/drawing/2014/main" id="{596B26FF-1FFF-455B-8B4B-9B347F107F40}"/>
            </a:ext>
          </a:extLst>
        </xdr:cNvPr>
        <xdr:cNvSpPr txBox="1"/>
      </xdr:nvSpPr>
      <xdr:spPr>
        <a:xfrm>
          <a:off x="16357600" y="1858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62864</xdr:rowOff>
    </xdr:from>
    <xdr:to>
      <xdr:col>86</xdr:col>
      <xdr:colOff>25400</xdr:colOff>
      <xdr:row>108</xdr:row>
      <xdr:rowOff>62864</xdr:rowOff>
    </xdr:to>
    <xdr:cxnSp macro="">
      <xdr:nvCxnSpPr>
        <xdr:cNvPr id="724" name="直線コネクタ 723">
          <a:extLst>
            <a:ext uri="{FF2B5EF4-FFF2-40B4-BE49-F238E27FC236}">
              <a16:creationId xmlns:a16="http://schemas.microsoft.com/office/drawing/2014/main" id="{F98B6B53-E989-4017-9BD0-37E764BA7764}"/>
            </a:ext>
          </a:extLst>
        </xdr:cNvPr>
        <xdr:cNvCxnSpPr/>
      </xdr:nvCxnSpPr>
      <xdr:spPr>
        <a:xfrm>
          <a:off x="16230600" y="1857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15257</xdr:rowOff>
    </xdr:from>
    <xdr:ext cx="405111" cy="259045"/>
    <xdr:sp macro="" textlink="">
      <xdr:nvSpPr>
        <xdr:cNvPr id="725" name="【庁舎】&#10;有形固定資産減価償却率最大値テキスト">
          <a:extLst>
            <a:ext uri="{FF2B5EF4-FFF2-40B4-BE49-F238E27FC236}">
              <a16:creationId xmlns:a16="http://schemas.microsoft.com/office/drawing/2014/main" id="{B8A515DF-CB36-478F-B96F-D9847C818527}"/>
            </a:ext>
          </a:extLst>
        </xdr:cNvPr>
        <xdr:cNvSpPr txBox="1"/>
      </xdr:nvSpPr>
      <xdr:spPr>
        <a:xfrm>
          <a:off x="16357600" y="1716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68580</xdr:rowOff>
    </xdr:from>
    <xdr:to>
      <xdr:col>86</xdr:col>
      <xdr:colOff>25400</xdr:colOff>
      <xdr:row>101</xdr:row>
      <xdr:rowOff>68580</xdr:rowOff>
    </xdr:to>
    <xdr:cxnSp macro="">
      <xdr:nvCxnSpPr>
        <xdr:cNvPr id="726" name="直線コネクタ 725">
          <a:extLst>
            <a:ext uri="{FF2B5EF4-FFF2-40B4-BE49-F238E27FC236}">
              <a16:creationId xmlns:a16="http://schemas.microsoft.com/office/drawing/2014/main" id="{158DD36E-0327-4496-9139-3D5D9800F8A7}"/>
            </a:ext>
          </a:extLst>
        </xdr:cNvPr>
        <xdr:cNvCxnSpPr/>
      </xdr:nvCxnSpPr>
      <xdr:spPr>
        <a:xfrm>
          <a:off x="16230600" y="1738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118763</xdr:rowOff>
    </xdr:from>
    <xdr:ext cx="405111" cy="259045"/>
    <xdr:sp macro="" textlink="">
      <xdr:nvSpPr>
        <xdr:cNvPr id="727" name="【庁舎】&#10;有形固定資産減価償却率平均値テキスト">
          <a:extLst>
            <a:ext uri="{FF2B5EF4-FFF2-40B4-BE49-F238E27FC236}">
              <a16:creationId xmlns:a16="http://schemas.microsoft.com/office/drawing/2014/main" id="{9C05A254-C679-4F3C-A719-C9800F81E5B8}"/>
            </a:ext>
          </a:extLst>
        </xdr:cNvPr>
        <xdr:cNvSpPr txBox="1"/>
      </xdr:nvSpPr>
      <xdr:spPr>
        <a:xfrm>
          <a:off x="16357600" y="17778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95886</xdr:rowOff>
    </xdr:from>
    <xdr:to>
      <xdr:col>85</xdr:col>
      <xdr:colOff>177800</xdr:colOff>
      <xdr:row>105</xdr:row>
      <xdr:rowOff>26036</xdr:rowOff>
    </xdr:to>
    <xdr:sp macro="" textlink="">
      <xdr:nvSpPr>
        <xdr:cNvPr id="728" name="フローチャート: 判断 727">
          <a:extLst>
            <a:ext uri="{FF2B5EF4-FFF2-40B4-BE49-F238E27FC236}">
              <a16:creationId xmlns:a16="http://schemas.microsoft.com/office/drawing/2014/main" id="{03701504-2CBA-48E1-9052-10477731312D}"/>
            </a:ext>
          </a:extLst>
        </xdr:cNvPr>
        <xdr:cNvSpPr/>
      </xdr:nvSpPr>
      <xdr:spPr>
        <a:xfrm>
          <a:off x="162687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40639</xdr:rowOff>
    </xdr:from>
    <xdr:to>
      <xdr:col>81</xdr:col>
      <xdr:colOff>101600</xdr:colOff>
      <xdr:row>105</xdr:row>
      <xdr:rowOff>142239</xdr:rowOff>
    </xdr:to>
    <xdr:sp macro="" textlink="">
      <xdr:nvSpPr>
        <xdr:cNvPr id="729" name="フローチャート: 判断 728">
          <a:extLst>
            <a:ext uri="{FF2B5EF4-FFF2-40B4-BE49-F238E27FC236}">
              <a16:creationId xmlns:a16="http://schemas.microsoft.com/office/drawing/2014/main" id="{FDB1C784-0DE9-44FA-8F1B-51F4502E70D2}"/>
            </a:ext>
          </a:extLst>
        </xdr:cNvPr>
        <xdr:cNvSpPr/>
      </xdr:nvSpPr>
      <xdr:spPr>
        <a:xfrm>
          <a:off x="15430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27305</xdr:rowOff>
    </xdr:from>
    <xdr:to>
      <xdr:col>76</xdr:col>
      <xdr:colOff>165100</xdr:colOff>
      <xdr:row>105</xdr:row>
      <xdr:rowOff>128905</xdr:rowOff>
    </xdr:to>
    <xdr:sp macro="" textlink="">
      <xdr:nvSpPr>
        <xdr:cNvPr id="730" name="フローチャート: 判断 729">
          <a:extLst>
            <a:ext uri="{FF2B5EF4-FFF2-40B4-BE49-F238E27FC236}">
              <a16:creationId xmlns:a16="http://schemas.microsoft.com/office/drawing/2014/main" id="{B0CC9189-36A3-40CA-9453-3D084F3CED9D}"/>
            </a:ext>
          </a:extLst>
        </xdr:cNvPr>
        <xdr:cNvSpPr/>
      </xdr:nvSpPr>
      <xdr:spPr>
        <a:xfrm>
          <a:off x="14541500" y="1802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29AC83FD-65F2-43CE-8F72-8E9A3B89173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632C5231-6F07-4738-846B-4DEE87D2A8C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6F2E0468-2BE7-40BB-80F0-B90BAC63824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AE70393D-F427-4C48-AABD-F6B863B515B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EAB09F84-0606-402A-98FE-08B7E31FC2D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82550</xdr:rowOff>
    </xdr:from>
    <xdr:to>
      <xdr:col>85</xdr:col>
      <xdr:colOff>177800</xdr:colOff>
      <xdr:row>107</xdr:row>
      <xdr:rowOff>12700</xdr:rowOff>
    </xdr:to>
    <xdr:sp macro="" textlink="">
      <xdr:nvSpPr>
        <xdr:cNvPr id="736" name="楕円 735">
          <a:extLst>
            <a:ext uri="{FF2B5EF4-FFF2-40B4-BE49-F238E27FC236}">
              <a16:creationId xmlns:a16="http://schemas.microsoft.com/office/drawing/2014/main" id="{9EC33AE1-C2E1-4BF8-BF86-625BD67AAF7F}"/>
            </a:ext>
          </a:extLst>
        </xdr:cNvPr>
        <xdr:cNvSpPr/>
      </xdr:nvSpPr>
      <xdr:spPr>
        <a:xfrm>
          <a:off x="162687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60977</xdr:rowOff>
    </xdr:from>
    <xdr:ext cx="405111" cy="259045"/>
    <xdr:sp macro="" textlink="">
      <xdr:nvSpPr>
        <xdr:cNvPr id="737" name="【庁舎】&#10;有形固定資産減価償却率該当値テキスト">
          <a:extLst>
            <a:ext uri="{FF2B5EF4-FFF2-40B4-BE49-F238E27FC236}">
              <a16:creationId xmlns:a16="http://schemas.microsoft.com/office/drawing/2014/main" id="{793AF5E1-B33B-4FAE-9E66-61A8BEBC9714}"/>
            </a:ext>
          </a:extLst>
        </xdr:cNvPr>
        <xdr:cNvSpPr txBox="1"/>
      </xdr:nvSpPr>
      <xdr:spPr>
        <a:xfrm>
          <a:off x="16357600"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124461</xdr:rowOff>
    </xdr:from>
    <xdr:to>
      <xdr:col>81</xdr:col>
      <xdr:colOff>101600</xdr:colOff>
      <xdr:row>107</xdr:row>
      <xdr:rowOff>54611</xdr:rowOff>
    </xdr:to>
    <xdr:sp macro="" textlink="">
      <xdr:nvSpPr>
        <xdr:cNvPr id="738" name="楕円 737">
          <a:extLst>
            <a:ext uri="{FF2B5EF4-FFF2-40B4-BE49-F238E27FC236}">
              <a16:creationId xmlns:a16="http://schemas.microsoft.com/office/drawing/2014/main" id="{DC5DEBC8-0C2E-40B0-9A24-AAA00E07D291}"/>
            </a:ext>
          </a:extLst>
        </xdr:cNvPr>
        <xdr:cNvSpPr/>
      </xdr:nvSpPr>
      <xdr:spPr>
        <a:xfrm>
          <a:off x="15430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133350</xdr:rowOff>
    </xdr:from>
    <xdr:to>
      <xdr:col>85</xdr:col>
      <xdr:colOff>127000</xdr:colOff>
      <xdr:row>107</xdr:row>
      <xdr:rowOff>3811</xdr:rowOff>
    </xdr:to>
    <xdr:cxnSp macro="">
      <xdr:nvCxnSpPr>
        <xdr:cNvPr id="739" name="直線コネクタ 738">
          <a:extLst>
            <a:ext uri="{FF2B5EF4-FFF2-40B4-BE49-F238E27FC236}">
              <a16:creationId xmlns:a16="http://schemas.microsoft.com/office/drawing/2014/main" id="{F5364EC9-89C3-4ECE-81AD-A053173C98D0}"/>
            </a:ext>
          </a:extLst>
        </xdr:cNvPr>
        <xdr:cNvCxnSpPr/>
      </xdr:nvCxnSpPr>
      <xdr:spPr>
        <a:xfrm flipV="1">
          <a:off x="15481300" y="183070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164464</xdr:rowOff>
    </xdr:from>
    <xdr:to>
      <xdr:col>76</xdr:col>
      <xdr:colOff>165100</xdr:colOff>
      <xdr:row>107</xdr:row>
      <xdr:rowOff>94614</xdr:rowOff>
    </xdr:to>
    <xdr:sp macro="" textlink="">
      <xdr:nvSpPr>
        <xdr:cNvPr id="740" name="楕円 739">
          <a:extLst>
            <a:ext uri="{FF2B5EF4-FFF2-40B4-BE49-F238E27FC236}">
              <a16:creationId xmlns:a16="http://schemas.microsoft.com/office/drawing/2014/main" id="{3780AE7E-BAE4-400D-B234-C133D36BAA6F}"/>
            </a:ext>
          </a:extLst>
        </xdr:cNvPr>
        <xdr:cNvSpPr/>
      </xdr:nvSpPr>
      <xdr:spPr>
        <a:xfrm>
          <a:off x="14541500" y="183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3811</xdr:rowOff>
    </xdr:from>
    <xdr:to>
      <xdr:col>81</xdr:col>
      <xdr:colOff>50800</xdr:colOff>
      <xdr:row>107</xdr:row>
      <xdr:rowOff>43814</xdr:rowOff>
    </xdr:to>
    <xdr:cxnSp macro="">
      <xdr:nvCxnSpPr>
        <xdr:cNvPr id="741" name="直線コネクタ 740">
          <a:extLst>
            <a:ext uri="{FF2B5EF4-FFF2-40B4-BE49-F238E27FC236}">
              <a16:creationId xmlns:a16="http://schemas.microsoft.com/office/drawing/2014/main" id="{5BA96232-C227-4978-BC59-64CB3876E26D}"/>
            </a:ext>
          </a:extLst>
        </xdr:cNvPr>
        <xdr:cNvCxnSpPr/>
      </xdr:nvCxnSpPr>
      <xdr:spPr>
        <a:xfrm flipV="1">
          <a:off x="14592300" y="183489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158766</xdr:rowOff>
    </xdr:from>
    <xdr:ext cx="405111" cy="259045"/>
    <xdr:sp macro="" textlink="">
      <xdr:nvSpPr>
        <xdr:cNvPr id="742" name="n_1aveValue【庁舎】&#10;有形固定資産減価償却率">
          <a:extLst>
            <a:ext uri="{FF2B5EF4-FFF2-40B4-BE49-F238E27FC236}">
              <a16:creationId xmlns:a16="http://schemas.microsoft.com/office/drawing/2014/main" id="{A5843E36-FC11-407E-9BA1-186C7AD29E25}"/>
            </a:ext>
          </a:extLst>
        </xdr:cNvPr>
        <xdr:cNvSpPr txBox="1"/>
      </xdr:nvSpPr>
      <xdr:spPr>
        <a:xfrm>
          <a:off x="15266044" y="1781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145432</xdr:rowOff>
    </xdr:from>
    <xdr:ext cx="405111" cy="259045"/>
    <xdr:sp macro="" textlink="">
      <xdr:nvSpPr>
        <xdr:cNvPr id="743" name="n_2aveValue【庁舎】&#10;有形固定資産減価償却率">
          <a:extLst>
            <a:ext uri="{FF2B5EF4-FFF2-40B4-BE49-F238E27FC236}">
              <a16:creationId xmlns:a16="http://schemas.microsoft.com/office/drawing/2014/main" id="{AF9D2762-8A93-4BAA-AE20-9A7A00BC7ED0}"/>
            </a:ext>
          </a:extLst>
        </xdr:cNvPr>
        <xdr:cNvSpPr txBox="1"/>
      </xdr:nvSpPr>
      <xdr:spPr>
        <a:xfrm>
          <a:off x="14389744" y="1780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45738</xdr:rowOff>
    </xdr:from>
    <xdr:ext cx="405111" cy="259045"/>
    <xdr:sp macro="" textlink="">
      <xdr:nvSpPr>
        <xdr:cNvPr id="744" name="n_1mainValue【庁舎】&#10;有形固定資産減価償却率">
          <a:extLst>
            <a:ext uri="{FF2B5EF4-FFF2-40B4-BE49-F238E27FC236}">
              <a16:creationId xmlns:a16="http://schemas.microsoft.com/office/drawing/2014/main" id="{7661A791-0C34-43AF-B3CD-8815D0D8FD48}"/>
            </a:ext>
          </a:extLst>
        </xdr:cNvPr>
        <xdr:cNvSpPr txBox="1"/>
      </xdr:nvSpPr>
      <xdr:spPr>
        <a:xfrm>
          <a:off x="15266044"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85741</xdr:rowOff>
    </xdr:from>
    <xdr:ext cx="405111" cy="259045"/>
    <xdr:sp macro="" textlink="">
      <xdr:nvSpPr>
        <xdr:cNvPr id="745" name="n_2mainValue【庁舎】&#10;有形固定資産減価償却率">
          <a:extLst>
            <a:ext uri="{FF2B5EF4-FFF2-40B4-BE49-F238E27FC236}">
              <a16:creationId xmlns:a16="http://schemas.microsoft.com/office/drawing/2014/main" id="{5F8732B6-0144-4D95-96D1-A8FAC3D70369}"/>
            </a:ext>
          </a:extLst>
        </xdr:cNvPr>
        <xdr:cNvSpPr txBox="1"/>
      </xdr:nvSpPr>
      <xdr:spPr>
        <a:xfrm>
          <a:off x="14389744" y="184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a:extLst>
            <a:ext uri="{FF2B5EF4-FFF2-40B4-BE49-F238E27FC236}">
              <a16:creationId xmlns:a16="http://schemas.microsoft.com/office/drawing/2014/main" id="{8A8C4520-6338-4EEC-A4F8-B793E8BFC06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7" name="正方形/長方形 746">
          <a:extLst>
            <a:ext uri="{FF2B5EF4-FFF2-40B4-BE49-F238E27FC236}">
              <a16:creationId xmlns:a16="http://schemas.microsoft.com/office/drawing/2014/main" id="{1A90C7E2-04AD-4864-B5C2-DA1BC64EE0A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8" name="正方形/長方形 747">
          <a:extLst>
            <a:ext uri="{FF2B5EF4-FFF2-40B4-BE49-F238E27FC236}">
              <a16:creationId xmlns:a16="http://schemas.microsoft.com/office/drawing/2014/main" id="{B8854DD3-FB60-4BAA-B723-D0919AFA2D4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9" name="正方形/長方形 748">
          <a:extLst>
            <a:ext uri="{FF2B5EF4-FFF2-40B4-BE49-F238E27FC236}">
              <a16:creationId xmlns:a16="http://schemas.microsoft.com/office/drawing/2014/main" id="{3F4A5033-6E9A-4CB5-8221-B049A930E09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0" name="正方形/長方形 749">
          <a:extLst>
            <a:ext uri="{FF2B5EF4-FFF2-40B4-BE49-F238E27FC236}">
              <a16:creationId xmlns:a16="http://schemas.microsoft.com/office/drawing/2014/main" id="{D7939A0F-AD00-4B8A-AB53-25FC7EBC4D0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1" name="正方形/長方形 750">
          <a:extLst>
            <a:ext uri="{FF2B5EF4-FFF2-40B4-BE49-F238E27FC236}">
              <a16:creationId xmlns:a16="http://schemas.microsoft.com/office/drawing/2014/main" id="{20EA2B7E-8A99-4F84-957F-05E4FE70281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2" name="正方形/長方形 751">
          <a:extLst>
            <a:ext uri="{FF2B5EF4-FFF2-40B4-BE49-F238E27FC236}">
              <a16:creationId xmlns:a16="http://schemas.microsoft.com/office/drawing/2014/main" id="{A473AEB4-AE85-45B0-96F0-37D2BD5E0A1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a:extLst>
            <a:ext uri="{FF2B5EF4-FFF2-40B4-BE49-F238E27FC236}">
              <a16:creationId xmlns:a16="http://schemas.microsoft.com/office/drawing/2014/main" id="{D4D5B89B-67B5-40D8-94BA-D8A791038A4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4" name="テキスト ボックス 753">
          <a:extLst>
            <a:ext uri="{FF2B5EF4-FFF2-40B4-BE49-F238E27FC236}">
              <a16:creationId xmlns:a16="http://schemas.microsoft.com/office/drawing/2014/main" id="{3C534864-AB5F-4FE4-90A2-5DAA3F11E1F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5" name="直線コネクタ 754">
          <a:extLst>
            <a:ext uri="{FF2B5EF4-FFF2-40B4-BE49-F238E27FC236}">
              <a16:creationId xmlns:a16="http://schemas.microsoft.com/office/drawing/2014/main" id="{CE677515-5A0F-4C40-8E4D-DA0A28411CC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6" name="直線コネクタ 755">
          <a:extLst>
            <a:ext uri="{FF2B5EF4-FFF2-40B4-BE49-F238E27FC236}">
              <a16:creationId xmlns:a16="http://schemas.microsoft.com/office/drawing/2014/main" id="{5EAF3AEB-84D8-442D-9A91-5D968A3B0844}"/>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7" name="テキスト ボックス 756">
          <a:extLst>
            <a:ext uri="{FF2B5EF4-FFF2-40B4-BE49-F238E27FC236}">
              <a16:creationId xmlns:a16="http://schemas.microsoft.com/office/drawing/2014/main" id="{C85280E9-EE9B-4710-99E7-65D80938174D}"/>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8" name="直線コネクタ 757">
          <a:extLst>
            <a:ext uri="{FF2B5EF4-FFF2-40B4-BE49-F238E27FC236}">
              <a16:creationId xmlns:a16="http://schemas.microsoft.com/office/drawing/2014/main" id="{9DD550E3-FFCC-4780-9021-02CE7F6AFE0E}"/>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9" name="テキスト ボックス 758">
          <a:extLst>
            <a:ext uri="{FF2B5EF4-FFF2-40B4-BE49-F238E27FC236}">
              <a16:creationId xmlns:a16="http://schemas.microsoft.com/office/drawing/2014/main" id="{FA4893ED-4998-4C21-B3CA-A4E0DCAEADB4}"/>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0" name="直線コネクタ 759">
          <a:extLst>
            <a:ext uri="{FF2B5EF4-FFF2-40B4-BE49-F238E27FC236}">
              <a16:creationId xmlns:a16="http://schemas.microsoft.com/office/drawing/2014/main" id="{5B05A4AF-1382-4677-8218-9464D2BDACFA}"/>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61" name="テキスト ボックス 760">
          <a:extLst>
            <a:ext uri="{FF2B5EF4-FFF2-40B4-BE49-F238E27FC236}">
              <a16:creationId xmlns:a16="http://schemas.microsoft.com/office/drawing/2014/main" id="{D010F68B-C3DB-4E11-A95B-0B5AAEB447CC}"/>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62" name="直線コネクタ 761">
          <a:extLst>
            <a:ext uri="{FF2B5EF4-FFF2-40B4-BE49-F238E27FC236}">
              <a16:creationId xmlns:a16="http://schemas.microsoft.com/office/drawing/2014/main" id="{354F7B5C-5E04-44A9-AF43-C4007691D6D7}"/>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63" name="テキスト ボックス 762">
          <a:extLst>
            <a:ext uri="{FF2B5EF4-FFF2-40B4-BE49-F238E27FC236}">
              <a16:creationId xmlns:a16="http://schemas.microsoft.com/office/drawing/2014/main" id="{58BCBA73-3022-442D-AC29-EEAB9DC3D229}"/>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4" name="直線コネクタ 763">
          <a:extLst>
            <a:ext uri="{FF2B5EF4-FFF2-40B4-BE49-F238E27FC236}">
              <a16:creationId xmlns:a16="http://schemas.microsoft.com/office/drawing/2014/main" id="{EDE0B81C-80D8-4CE5-A8D0-7966B035464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5" name="テキスト ボックス 764">
          <a:extLst>
            <a:ext uri="{FF2B5EF4-FFF2-40B4-BE49-F238E27FC236}">
              <a16:creationId xmlns:a16="http://schemas.microsoft.com/office/drawing/2014/main" id="{6FE4DD3E-8C8C-4E6D-A023-F2122D20D4A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6" name="【庁舎】&#10;一人当たり面積グラフ枠">
          <a:extLst>
            <a:ext uri="{FF2B5EF4-FFF2-40B4-BE49-F238E27FC236}">
              <a16:creationId xmlns:a16="http://schemas.microsoft.com/office/drawing/2014/main" id="{294654A6-8681-4A57-8A54-E151E501D3D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48768</xdr:rowOff>
    </xdr:from>
    <xdr:to>
      <xdr:col>116</xdr:col>
      <xdr:colOff>62864</xdr:colOff>
      <xdr:row>107</xdr:row>
      <xdr:rowOff>71628</xdr:rowOff>
    </xdr:to>
    <xdr:cxnSp macro="">
      <xdr:nvCxnSpPr>
        <xdr:cNvPr id="767" name="直線コネクタ 766">
          <a:extLst>
            <a:ext uri="{FF2B5EF4-FFF2-40B4-BE49-F238E27FC236}">
              <a16:creationId xmlns:a16="http://schemas.microsoft.com/office/drawing/2014/main" id="{1772390A-F138-4EAE-BF51-B8EBF973C094}"/>
            </a:ext>
          </a:extLst>
        </xdr:cNvPr>
        <xdr:cNvCxnSpPr/>
      </xdr:nvCxnSpPr>
      <xdr:spPr>
        <a:xfrm flipV="1">
          <a:off x="22160864" y="17536668"/>
          <a:ext cx="0" cy="88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75455</xdr:rowOff>
    </xdr:from>
    <xdr:ext cx="469744" cy="259045"/>
    <xdr:sp macro="" textlink="">
      <xdr:nvSpPr>
        <xdr:cNvPr id="768" name="【庁舎】&#10;一人当たり面積最小値テキスト">
          <a:extLst>
            <a:ext uri="{FF2B5EF4-FFF2-40B4-BE49-F238E27FC236}">
              <a16:creationId xmlns:a16="http://schemas.microsoft.com/office/drawing/2014/main" id="{6B3AF09D-984E-4151-92C6-B11E3E6AB44E}"/>
            </a:ext>
          </a:extLst>
        </xdr:cNvPr>
        <xdr:cNvSpPr txBox="1"/>
      </xdr:nvSpPr>
      <xdr:spPr>
        <a:xfrm>
          <a:off x="22199600" y="184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71628</xdr:rowOff>
    </xdr:from>
    <xdr:to>
      <xdr:col>116</xdr:col>
      <xdr:colOff>152400</xdr:colOff>
      <xdr:row>107</xdr:row>
      <xdr:rowOff>71628</xdr:rowOff>
    </xdr:to>
    <xdr:cxnSp macro="">
      <xdr:nvCxnSpPr>
        <xdr:cNvPr id="769" name="直線コネクタ 768">
          <a:extLst>
            <a:ext uri="{FF2B5EF4-FFF2-40B4-BE49-F238E27FC236}">
              <a16:creationId xmlns:a16="http://schemas.microsoft.com/office/drawing/2014/main" id="{EAE31B77-2BE5-4919-8A20-96AFD6E28DA3}"/>
            </a:ext>
          </a:extLst>
        </xdr:cNvPr>
        <xdr:cNvCxnSpPr/>
      </xdr:nvCxnSpPr>
      <xdr:spPr>
        <a:xfrm>
          <a:off x="22072600" y="18416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166895</xdr:rowOff>
    </xdr:from>
    <xdr:ext cx="469744" cy="259045"/>
    <xdr:sp macro="" textlink="">
      <xdr:nvSpPr>
        <xdr:cNvPr id="770" name="【庁舎】&#10;一人当たり面積最大値テキスト">
          <a:extLst>
            <a:ext uri="{FF2B5EF4-FFF2-40B4-BE49-F238E27FC236}">
              <a16:creationId xmlns:a16="http://schemas.microsoft.com/office/drawing/2014/main" id="{ED3829EE-6777-49B4-AAAA-9107560DD6EC}"/>
            </a:ext>
          </a:extLst>
        </xdr:cNvPr>
        <xdr:cNvSpPr txBox="1"/>
      </xdr:nvSpPr>
      <xdr:spPr>
        <a:xfrm>
          <a:off x="22199600" y="1731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48768</xdr:rowOff>
    </xdr:from>
    <xdr:to>
      <xdr:col>116</xdr:col>
      <xdr:colOff>152400</xdr:colOff>
      <xdr:row>102</xdr:row>
      <xdr:rowOff>48768</xdr:rowOff>
    </xdr:to>
    <xdr:cxnSp macro="">
      <xdr:nvCxnSpPr>
        <xdr:cNvPr id="771" name="直線コネクタ 770">
          <a:extLst>
            <a:ext uri="{FF2B5EF4-FFF2-40B4-BE49-F238E27FC236}">
              <a16:creationId xmlns:a16="http://schemas.microsoft.com/office/drawing/2014/main" id="{99DE30F1-F925-4025-A065-D82415B0DBA0}"/>
            </a:ext>
          </a:extLst>
        </xdr:cNvPr>
        <xdr:cNvCxnSpPr/>
      </xdr:nvCxnSpPr>
      <xdr:spPr>
        <a:xfrm>
          <a:off x="22072600" y="1753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76979</xdr:rowOff>
    </xdr:from>
    <xdr:ext cx="469744" cy="259045"/>
    <xdr:sp macro="" textlink="">
      <xdr:nvSpPr>
        <xdr:cNvPr id="772" name="【庁舎】&#10;一人当たり面積平均値テキスト">
          <a:extLst>
            <a:ext uri="{FF2B5EF4-FFF2-40B4-BE49-F238E27FC236}">
              <a16:creationId xmlns:a16="http://schemas.microsoft.com/office/drawing/2014/main" id="{AE405C65-68DB-47F5-8537-5735DAB13D03}"/>
            </a:ext>
          </a:extLst>
        </xdr:cNvPr>
        <xdr:cNvSpPr txBox="1"/>
      </xdr:nvSpPr>
      <xdr:spPr>
        <a:xfrm>
          <a:off x="22199600" y="18079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98552</xdr:rowOff>
    </xdr:from>
    <xdr:to>
      <xdr:col>116</xdr:col>
      <xdr:colOff>114300</xdr:colOff>
      <xdr:row>106</xdr:row>
      <xdr:rowOff>28702</xdr:rowOff>
    </xdr:to>
    <xdr:sp macro="" textlink="">
      <xdr:nvSpPr>
        <xdr:cNvPr id="773" name="フローチャート: 判断 772">
          <a:extLst>
            <a:ext uri="{FF2B5EF4-FFF2-40B4-BE49-F238E27FC236}">
              <a16:creationId xmlns:a16="http://schemas.microsoft.com/office/drawing/2014/main" id="{C63E6A98-89CF-4F00-9992-DB7B0F05F519}"/>
            </a:ext>
          </a:extLst>
        </xdr:cNvPr>
        <xdr:cNvSpPr/>
      </xdr:nvSpPr>
      <xdr:spPr>
        <a:xfrm>
          <a:off x="22110700" y="1810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99</xdr:row>
      <xdr:rowOff>139700</xdr:rowOff>
    </xdr:from>
    <xdr:to>
      <xdr:col>112</xdr:col>
      <xdr:colOff>38100</xdr:colOff>
      <xdr:row>100</xdr:row>
      <xdr:rowOff>69850</xdr:rowOff>
    </xdr:to>
    <xdr:sp macro="" textlink="">
      <xdr:nvSpPr>
        <xdr:cNvPr id="774" name="フローチャート: 判断 773">
          <a:extLst>
            <a:ext uri="{FF2B5EF4-FFF2-40B4-BE49-F238E27FC236}">
              <a16:creationId xmlns:a16="http://schemas.microsoft.com/office/drawing/2014/main" id="{B6C0132F-1ECF-42CD-AD67-46807DEC6221}"/>
            </a:ext>
          </a:extLst>
        </xdr:cNvPr>
        <xdr:cNvSpPr/>
      </xdr:nvSpPr>
      <xdr:spPr>
        <a:xfrm>
          <a:off x="21272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121413</xdr:rowOff>
    </xdr:from>
    <xdr:to>
      <xdr:col>107</xdr:col>
      <xdr:colOff>101600</xdr:colOff>
      <xdr:row>106</xdr:row>
      <xdr:rowOff>51563</xdr:rowOff>
    </xdr:to>
    <xdr:sp macro="" textlink="">
      <xdr:nvSpPr>
        <xdr:cNvPr id="775" name="フローチャート: 判断 774">
          <a:extLst>
            <a:ext uri="{FF2B5EF4-FFF2-40B4-BE49-F238E27FC236}">
              <a16:creationId xmlns:a16="http://schemas.microsoft.com/office/drawing/2014/main" id="{9830B857-430C-4DB2-8FE0-1DD0AFBB517A}"/>
            </a:ext>
          </a:extLst>
        </xdr:cNvPr>
        <xdr:cNvSpPr/>
      </xdr:nvSpPr>
      <xdr:spPr>
        <a:xfrm>
          <a:off x="20383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2DE7992D-D780-4A95-BB13-278142EAF96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DD7F6D50-38C4-4DDF-87B3-F61A9FD2B57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DD50A03-EEF0-49AD-AFF6-0EF9302C4B6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D0527A2-A51E-4500-8AE2-B92F9A0AF52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50BF9E71-7C9B-47B2-949F-47E220D8E9D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169418</xdr:rowOff>
    </xdr:from>
    <xdr:to>
      <xdr:col>116</xdr:col>
      <xdr:colOff>114300</xdr:colOff>
      <xdr:row>102</xdr:row>
      <xdr:rowOff>99568</xdr:rowOff>
    </xdr:to>
    <xdr:sp macro="" textlink="">
      <xdr:nvSpPr>
        <xdr:cNvPr id="781" name="楕円 780">
          <a:extLst>
            <a:ext uri="{FF2B5EF4-FFF2-40B4-BE49-F238E27FC236}">
              <a16:creationId xmlns:a16="http://schemas.microsoft.com/office/drawing/2014/main" id="{81D34543-C23E-4153-A589-F65A56209C03}"/>
            </a:ext>
          </a:extLst>
        </xdr:cNvPr>
        <xdr:cNvSpPr/>
      </xdr:nvSpPr>
      <xdr:spPr>
        <a:xfrm>
          <a:off x="22110700" y="1748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122445</xdr:rowOff>
    </xdr:from>
    <xdr:ext cx="469744" cy="259045"/>
    <xdr:sp macro="" textlink="">
      <xdr:nvSpPr>
        <xdr:cNvPr id="782" name="【庁舎】&#10;一人当たり面積該当値テキスト">
          <a:extLst>
            <a:ext uri="{FF2B5EF4-FFF2-40B4-BE49-F238E27FC236}">
              <a16:creationId xmlns:a16="http://schemas.microsoft.com/office/drawing/2014/main" id="{456C2E9D-29A1-4048-AAE3-D287C489E36A}"/>
            </a:ext>
          </a:extLst>
        </xdr:cNvPr>
        <xdr:cNvSpPr txBox="1"/>
      </xdr:nvSpPr>
      <xdr:spPr>
        <a:xfrm>
          <a:off x="22199600" y="1743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7113</xdr:rowOff>
    </xdr:from>
    <xdr:to>
      <xdr:col>112</xdr:col>
      <xdr:colOff>38100</xdr:colOff>
      <xdr:row>102</xdr:row>
      <xdr:rowOff>108713</xdr:rowOff>
    </xdr:to>
    <xdr:sp macro="" textlink="">
      <xdr:nvSpPr>
        <xdr:cNvPr id="783" name="楕円 782">
          <a:extLst>
            <a:ext uri="{FF2B5EF4-FFF2-40B4-BE49-F238E27FC236}">
              <a16:creationId xmlns:a16="http://schemas.microsoft.com/office/drawing/2014/main" id="{CBE2AC31-A49D-4D59-A479-A623722592F3}"/>
            </a:ext>
          </a:extLst>
        </xdr:cNvPr>
        <xdr:cNvSpPr/>
      </xdr:nvSpPr>
      <xdr:spPr>
        <a:xfrm>
          <a:off x="21272500" y="174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48768</xdr:rowOff>
    </xdr:from>
    <xdr:to>
      <xdr:col>116</xdr:col>
      <xdr:colOff>63500</xdr:colOff>
      <xdr:row>102</xdr:row>
      <xdr:rowOff>57913</xdr:rowOff>
    </xdr:to>
    <xdr:cxnSp macro="">
      <xdr:nvCxnSpPr>
        <xdr:cNvPr id="784" name="直線コネクタ 783">
          <a:extLst>
            <a:ext uri="{FF2B5EF4-FFF2-40B4-BE49-F238E27FC236}">
              <a16:creationId xmlns:a16="http://schemas.microsoft.com/office/drawing/2014/main" id="{FB9B5A63-4138-4933-990F-B9DAF290C7C5}"/>
            </a:ext>
          </a:extLst>
        </xdr:cNvPr>
        <xdr:cNvCxnSpPr/>
      </xdr:nvCxnSpPr>
      <xdr:spPr>
        <a:xfrm flipV="1">
          <a:off x="21323300" y="17536668"/>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11685</xdr:rowOff>
    </xdr:from>
    <xdr:to>
      <xdr:col>107</xdr:col>
      <xdr:colOff>101600</xdr:colOff>
      <xdr:row>102</xdr:row>
      <xdr:rowOff>113285</xdr:rowOff>
    </xdr:to>
    <xdr:sp macro="" textlink="">
      <xdr:nvSpPr>
        <xdr:cNvPr id="785" name="楕円 784">
          <a:extLst>
            <a:ext uri="{FF2B5EF4-FFF2-40B4-BE49-F238E27FC236}">
              <a16:creationId xmlns:a16="http://schemas.microsoft.com/office/drawing/2014/main" id="{E9BC2791-4538-4E63-B089-F3434E8455AD}"/>
            </a:ext>
          </a:extLst>
        </xdr:cNvPr>
        <xdr:cNvSpPr/>
      </xdr:nvSpPr>
      <xdr:spPr>
        <a:xfrm>
          <a:off x="20383500" y="1749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57913</xdr:rowOff>
    </xdr:from>
    <xdr:to>
      <xdr:col>111</xdr:col>
      <xdr:colOff>177800</xdr:colOff>
      <xdr:row>102</xdr:row>
      <xdr:rowOff>62485</xdr:rowOff>
    </xdr:to>
    <xdr:cxnSp macro="">
      <xdr:nvCxnSpPr>
        <xdr:cNvPr id="786" name="直線コネクタ 785">
          <a:extLst>
            <a:ext uri="{FF2B5EF4-FFF2-40B4-BE49-F238E27FC236}">
              <a16:creationId xmlns:a16="http://schemas.microsoft.com/office/drawing/2014/main" id="{EDD0E1B5-6AFB-4959-A671-E8171E6BCD81}"/>
            </a:ext>
          </a:extLst>
        </xdr:cNvPr>
        <xdr:cNvCxnSpPr/>
      </xdr:nvCxnSpPr>
      <xdr:spPr>
        <a:xfrm flipV="1">
          <a:off x="20434300" y="175458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98</xdr:row>
      <xdr:rowOff>86377</xdr:rowOff>
    </xdr:from>
    <xdr:ext cx="469744" cy="259045"/>
    <xdr:sp macro="" textlink="">
      <xdr:nvSpPr>
        <xdr:cNvPr id="787" name="n_1aveValue【庁舎】&#10;一人当たり面積">
          <a:extLst>
            <a:ext uri="{FF2B5EF4-FFF2-40B4-BE49-F238E27FC236}">
              <a16:creationId xmlns:a16="http://schemas.microsoft.com/office/drawing/2014/main" id="{240013E6-CDBE-4419-92EC-96C72BD696EA}"/>
            </a:ext>
          </a:extLst>
        </xdr:cNvPr>
        <xdr:cNvSpPr txBox="1"/>
      </xdr:nvSpPr>
      <xdr:spPr>
        <a:xfrm>
          <a:off x="210757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42690</xdr:rowOff>
    </xdr:from>
    <xdr:ext cx="469744" cy="259045"/>
    <xdr:sp macro="" textlink="">
      <xdr:nvSpPr>
        <xdr:cNvPr id="788" name="n_2aveValue【庁舎】&#10;一人当たり面積">
          <a:extLst>
            <a:ext uri="{FF2B5EF4-FFF2-40B4-BE49-F238E27FC236}">
              <a16:creationId xmlns:a16="http://schemas.microsoft.com/office/drawing/2014/main" id="{F753D5A3-2284-40C7-9D25-3B24AD21C405}"/>
            </a:ext>
          </a:extLst>
        </xdr:cNvPr>
        <xdr:cNvSpPr txBox="1"/>
      </xdr:nvSpPr>
      <xdr:spPr>
        <a:xfrm>
          <a:off x="20199427" y="1821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99840</xdr:rowOff>
    </xdr:from>
    <xdr:ext cx="469744" cy="259045"/>
    <xdr:sp macro="" textlink="">
      <xdr:nvSpPr>
        <xdr:cNvPr id="789" name="n_1mainValue【庁舎】&#10;一人当たり面積">
          <a:extLst>
            <a:ext uri="{FF2B5EF4-FFF2-40B4-BE49-F238E27FC236}">
              <a16:creationId xmlns:a16="http://schemas.microsoft.com/office/drawing/2014/main" id="{C848451D-7505-465C-9C52-F3EA6B1E9470}"/>
            </a:ext>
          </a:extLst>
        </xdr:cNvPr>
        <xdr:cNvSpPr txBox="1"/>
      </xdr:nvSpPr>
      <xdr:spPr>
        <a:xfrm>
          <a:off x="21075727" y="1758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129812</xdr:rowOff>
    </xdr:from>
    <xdr:ext cx="469744" cy="259045"/>
    <xdr:sp macro="" textlink="">
      <xdr:nvSpPr>
        <xdr:cNvPr id="790" name="n_2mainValue【庁舎】&#10;一人当たり面積">
          <a:extLst>
            <a:ext uri="{FF2B5EF4-FFF2-40B4-BE49-F238E27FC236}">
              <a16:creationId xmlns:a16="http://schemas.microsoft.com/office/drawing/2014/main" id="{D9930932-99B7-454D-9094-4F4489E6AEE7}"/>
            </a:ext>
          </a:extLst>
        </xdr:cNvPr>
        <xdr:cNvSpPr txBox="1"/>
      </xdr:nvSpPr>
      <xdr:spPr>
        <a:xfrm>
          <a:off x="20199427" y="1727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1" name="正方形/長方形 790">
          <a:extLst>
            <a:ext uri="{FF2B5EF4-FFF2-40B4-BE49-F238E27FC236}">
              <a16:creationId xmlns:a16="http://schemas.microsoft.com/office/drawing/2014/main" id="{43EB7AA2-236A-484C-BBB7-B3A14E1CE65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2" name="正方形/長方形 791">
          <a:extLst>
            <a:ext uri="{FF2B5EF4-FFF2-40B4-BE49-F238E27FC236}">
              <a16:creationId xmlns:a16="http://schemas.microsoft.com/office/drawing/2014/main" id="{A21BFBEC-C7A2-4947-B6C3-4C60E784511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3" name="テキスト ボックス 792">
          <a:extLst>
            <a:ext uri="{FF2B5EF4-FFF2-40B4-BE49-F238E27FC236}">
              <a16:creationId xmlns:a16="http://schemas.microsoft.com/office/drawing/2014/main" id="{26D8ED79-EA03-4ABF-8715-8C4CB599760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消防施設や体育館・プールにおいては、有形固定資産減価償却率が類似団体を大きく上回っており、一人当たり面積においては、図書館、体育館・プール、福祉施設、市民会館、庁舎、保健センター・保健所が類似団体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消防施設については、本部庁舎の建替えが進められており、体育館・プールについても、北部地域の体育館整備が進められていることから、今後有形固定資産減価償却率は下がることが見込まれる。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図書館、福祉施設や市民会館においても有形固定資産減価償却率は類似団体を上回っており、合併によって類似団体よりも多くの公共施設を抱える本市としては、公共施設等総合管理計画及び個別施設計画に基づき、老朽化した施設の統合等再編を今後さらに進めていく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また、市民会館の一人当たり面積は、平成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年度より公民館を市民主体のまちづくりの拠点となるまちづくりセンターへ転換したことにより増加している。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滋賀県長浜市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119,227
116,099
681.02
56,649,647
54,262,104
1,134,146
34,061,344
44,916,817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市町村民税や固定資産税の増加に伴う基準財政収入額の増加幅に比べ、合併特例債の償還開始等による基準財政需要額の増加幅が上回ったことで、平成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年度単年の財政力指数は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年平均では前年度と同じく</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ポイントとなり、引き続き、類似団体及び県平均を大きく下回ることとなった。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普通交付税の合併算定替による縮減が続くことから、これに対応して歳出規模を縮小し、交付税に依存した財政運営からの脱却を図るため、財政計画等に基づき、持続可能で安定した財政構造の確立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2722</xdr:rowOff>
    </xdr:from>
    <xdr:to>
      <xdr:col>23</xdr:col>
      <xdr:colOff>133350</xdr:colOff>
      <xdr:row>44</xdr:row>
      <xdr:rowOff>96157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174922"/>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68234</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96157</xdr:rowOff>
    </xdr:from>
    <xdr:to>
      <xdr:col>24</xdr:col>
      <xdr:colOff>12700</xdr:colOff>
      <xdr:row>44</xdr:row>
      <xdr:rowOff>96157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89099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2722</xdr:rowOff>
    </xdr:from>
    <xdr:to>
      <xdr:col>24</xdr:col>
      <xdr:colOff>12700</xdr:colOff>
      <xdr:row>36</xdr:row>
      <xdr:rowOff>2722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9978</xdr:rowOff>
    </xdr:from>
    <xdr:to>
      <xdr:col>19</xdr:col>
      <xdr:colOff>133350</xdr:colOff>
      <xdr:row>44</xdr:row>
      <xdr:rowOff>27215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146957</xdr:rowOff>
    </xdr:from>
    <xdr:to>
      <xdr:col>15</xdr:col>
      <xdr:colOff>82550</xdr:colOff>
      <xdr:row>44</xdr:row>
      <xdr:rowOff>9978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51930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146957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60778</xdr:rowOff>
    </xdr:from>
    <xdr:to>
      <xdr:col>7</xdr:col>
      <xdr:colOff>31750</xdr:colOff>
      <xdr:row>42</xdr:row>
      <xdr:rowOff>162378</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1105</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130628</xdr:rowOff>
    </xdr:from>
    <xdr:to>
      <xdr:col>15</xdr:col>
      <xdr:colOff>133350</xdr:colOff>
      <xdr:row>44</xdr:row>
      <xdr:rowOff>60778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45555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96157</xdr:rowOff>
    </xdr:from>
    <xdr:to>
      <xdr:col>11</xdr:col>
      <xdr:colOff>82550</xdr:colOff>
      <xdr:row>44</xdr:row>
      <xdr:rowOff>26307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11084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交付税の合併算定替による縮減や臨時財政対策債の減少により経常一般財源額が減少した一方で、一部事務組合や病院事業会計に対する負担金の増加に伴い経常経費充当一般財源額が増加したことで、経常収支比率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ポイント悪化したものの、全国平均及び県平均を下回る比率が維持できた。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今後も普通交付税の合併算定替の縮減が進むなど、一般財源の減少が続くことから、財政計画に基づき、限られた財源の効率的な運用を図り、健全な財政運営を行えるよう、効果的な施策編成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46038</xdr:rowOff>
    </xdr:from>
    <xdr:to>
      <xdr:col>23</xdr:col>
      <xdr:colOff>133350</xdr:colOff>
      <xdr:row>66</xdr:row>
      <xdr:rowOff>64453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61588"/>
          <a:ext cx="0" cy="1218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132415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0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46038</xdr:rowOff>
    </xdr:from>
    <xdr:to>
      <xdr:col>24</xdr:col>
      <xdr:colOff>12700</xdr:colOff>
      <xdr:row>59</xdr:row>
      <xdr:rowOff>46038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6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134938</xdr:rowOff>
    </xdr:from>
    <xdr:to>
      <xdr:col>23</xdr:col>
      <xdr:colOff>133350</xdr:colOff>
      <xdr:row>63</xdr:row>
      <xdr:rowOff>41910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764838"/>
          <a:ext cx="8382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124795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83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108268</xdr:rowOff>
    </xdr:from>
    <xdr:to>
      <xdr:col>23</xdr:col>
      <xdr:colOff>184150</xdr:colOff>
      <xdr:row>63</xdr:row>
      <xdr:rowOff>38418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152082</xdr:rowOff>
    </xdr:from>
    <xdr:to>
      <xdr:col>19</xdr:col>
      <xdr:colOff>133350</xdr:colOff>
      <xdr:row>62</xdr:row>
      <xdr:rowOff>134938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439082"/>
          <a:ext cx="889000" cy="32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53357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109855</xdr:rowOff>
    </xdr:from>
    <xdr:to>
      <xdr:col>15</xdr:col>
      <xdr:colOff>82550</xdr:colOff>
      <xdr:row>60</xdr:row>
      <xdr:rowOff>152082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396855"/>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73995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91757</xdr:rowOff>
    </xdr:from>
    <xdr:to>
      <xdr:col>11</xdr:col>
      <xdr:colOff>31750</xdr:colOff>
      <xdr:row>60</xdr:row>
      <xdr:rowOff>109855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37875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26353</xdr:rowOff>
    </xdr:from>
    <xdr:to>
      <xdr:col>11</xdr:col>
      <xdr:colOff>82550</xdr:colOff>
      <xdr:row>61</xdr:row>
      <xdr:rowOff>127953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112730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57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44450</xdr:rowOff>
    </xdr:from>
    <xdr:to>
      <xdr:col>7</xdr:col>
      <xdr:colOff>31750</xdr:colOff>
      <xdr:row>61</xdr:row>
      <xdr:rowOff>146050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130827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134637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6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84138</xdr:rowOff>
    </xdr:from>
    <xdr:to>
      <xdr:col>19</xdr:col>
      <xdr:colOff>184150</xdr:colOff>
      <xdr:row>63</xdr:row>
      <xdr:rowOff>14288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24465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48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101282</xdr:rowOff>
    </xdr:from>
    <xdr:to>
      <xdr:col>15</xdr:col>
      <xdr:colOff>133350</xdr:colOff>
      <xdr:row>61</xdr:row>
      <xdr:rowOff>31432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3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41609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59055</xdr:rowOff>
    </xdr:from>
    <xdr:to>
      <xdr:col>11</xdr:col>
      <xdr:colOff>82550</xdr:colOff>
      <xdr:row>60</xdr:row>
      <xdr:rowOff>160655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170832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40957</xdr:rowOff>
    </xdr:from>
    <xdr:to>
      <xdr:col>7</xdr:col>
      <xdr:colOff>31750</xdr:colOff>
      <xdr:row>60</xdr:row>
      <xdr:rowOff>142557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3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152734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09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[122,236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社会保障・税番号制度導入に対応するための環境整備や統合型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GIS</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係る基盤地図データの更新等、システム改修に要する経費が減少したことにより物件費は減少したものの、退職者の増加や人事院勧告に基づく給与改定等による職員給の増加に伴い人件費が増加したことで、全体として微増し、前年度に引き続き、県平均を僅かに上回ること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今後も引き続き、職員数の適正管理や公共施設等総合管理計画に基づく施設の見直し等によりコストの削減に努める。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16425</xdr:rowOff>
    </xdr:from>
    <xdr:to>
      <xdr:col>23</xdr:col>
      <xdr:colOff>133350</xdr:colOff>
      <xdr:row>89</xdr:row>
      <xdr:rowOff>142515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32425"/>
          <a:ext cx="0" cy="16691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114592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7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142515</xdr:rowOff>
    </xdr:from>
    <xdr:to>
      <xdr:col>24</xdr:col>
      <xdr:colOff>12700</xdr:colOff>
      <xdr:row>89</xdr:row>
      <xdr:rowOff>142515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01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102802</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47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16425</xdr:rowOff>
    </xdr:from>
    <xdr:to>
      <xdr:col>24</xdr:col>
      <xdr:colOff>12700</xdr:colOff>
      <xdr:row>80</xdr:row>
      <xdr:rowOff>16425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56490</xdr:rowOff>
    </xdr:from>
    <xdr:to>
      <xdr:col>23</xdr:col>
      <xdr:colOff>133350</xdr:colOff>
      <xdr:row>84</xdr:row>
      <xdr:rowOff>69382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458290"/>
          <a:ext cx="838200" cy="1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32616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91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16089</xdr:rowOff>
    </xdr:from>
    <xdr:to>
      <xdr:col>23</xdr:col>
      <xdr:colOff>184150</xdr:colOff>
      <xdr:row>83</xdr:row>
      <xdr:rowOff>117689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146484</xdr:rowOff>
    </xdr:from>
    <xdr:to>
      <xdr:col>19</xdr:col>
      <xdr:colOff>133350</xdr:colOff>
      <xdr:row>84</xdr:row>
      <xdr:rowOff>56490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376834"/>
          <a:ext cx="889000" cy="8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22518</xdr:rowOff>
    </xdr:from>
    <xdr:to>
      <xdr:col>19</xdr:col>
      <xdr:colOff>184150</xdr:colOff>
      <xdr:row>83</xdr:row>
      <xdr:rowOff>124118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134295</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21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138590</xdr:rowOff>
    </xdr:from>
    <xdr:to>
      <xdr:col>15</xdr:col>
      <xdr:colOff>82550</xdr:colOff>
      <xdr:row>83</xdr:row>
      <xdr:rowOff>146484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368940"/>
          <a:ext cx="889000" cy="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133592</xdr:rowOff>
    </xdr:from>
    <xdr:to>
      <xdr:col>15</xdr:col>
      <xdr:colOff>133350</xdr:colOff>
      <xdr:row>83</xdr:row>
      <xdr:rowOff>63742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73919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6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53755</xdr:rowOff>
    </xdr:from>
    <xdr:to>
      <xdr:col>11</xdr:col>
      <xdr:colOff>31750</xdr:colOff>
      <xdr:row>83</xdr:row>
      <xdr:rowOff>138590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284105"/>
          <a:ext cx="889000" cy="8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48854</xdr:rowOff>
    </xdr:from>
    <xdr:to>
      <xdr:col>11</xdr:col>
      <xdr:colOff>82550</xdr:colOff>
      <xdr:row>83</xdr:row>
      <xdr:rowOff>150454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7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160631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4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164392</xdr:rowOff>
    </xdr:from>
    <xdr:to>
      <xdr:col>7</xdr:col>
      <xdr:colOff>31750</xdr:colOff>
      <xdr:row>83</xdr:row>
      <xdr:rowOff>94542</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104719</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9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18582</xdr:rowOff>
    </xdr:from>
    <xdr:to>
      <xdr:col>23</xdr:col>
      <xdr:colOff>184150</xdr:colOff>
      <xdr:row>84</xdr:row>
      <xdr:rowOff>120182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42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162109</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39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5690</xdr:rowOff>
    </xdr:from>
    <xdr:to>
      <xdr:col>19</xdr:col>
      <xdr:colOff>184150</xdr:colOff>
      <xdr:row>84</xdr:row>
      <xdr:rowOff>107290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40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92067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493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95684</xdr:rowOff>
    </xdr:from>
    <xdr:to>
      <xdr:col>15</xdr:col>
      <xdr:colOff>133350</xdr:colOff>
      <xdr:row>84</xdr:row>
      <xdr:rowOff>25834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32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10611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412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87790</xdr:rowOff>
    </xdr:from>
    <xdr:to>
      <xdr:col>11</xdr:col>
      <xdr:colOff>82550</xdr:colOff>
      <xdr:row>84</xdr:row>
      <xdr:rowOff>17940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3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2717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40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2955</xdr:rowOff>
    </xdr:from>
    <xdr:to>
      <xdr:col>7</xdr:col>
      <xdr:colOff>31750</xdr:colOff>
      <xdr:row>83</xdr:row>
      <xdr:rowOff>104555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2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89332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31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従来から人事院勧告に準じて給与を改定する等の対応を行っており、ラスパイレス指数は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未満で推移しているが、類似団体との給与水準の比較では低い水準にある。このことは、経験年数別の一部階層においてラスパイレス指数の低い状態にあることが起因するものと考えられるため、今後、調査分析のうえ対応を検討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注）平成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年度については、国の調査結果が未公表のため前年度の数値が表示されています。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88</xdr:row>
      <xdr:rowOff>40216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0775"/>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154516</xdr:rowOff>
    </xdr:from>
    <xdr:to>
      <xdr:col>81</xdr:col>
      <xdr:colOff>44450</xdr:colOff>
      <xdr:row>81</xdr:row>
      <xdr:rowOff>154516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0419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114300</xdr:rowOff>
    </xdr:from>
    <xdr:to>
      <xdr:col>77</xdr:col>
      <xdr:colOff>44450</xdr:colOff>
      <xdr:row>81</xdr:row>
      <xdr:rowOff>154516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0017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7002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58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13759</xdr:rowOff>
    </xdr:from>
    <xdr:to>
      <xdr:col>72</xdr:col>
      <xdr:colOff>203200</xdr:colOff>
      <xdr:row>81</xdr:row>
      <xdr:rowOff>114300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3901209"/>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112184</xdr:rowOff>
    </xdr:from>
    <xdr:to>
      <xdr:col>73</xdr:col>
      <xdr:colOff>44450</xdr:colOff>
      <xdr:row>85</xdr:row>
      <xdr:rowOff>42334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27111</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13759</xdr:rowOff>
    </xdr:from>
    <xdr:to>
      <xdr:col>68</xdr:col>
      <xdr:colOff>152400</xdr:colOff>
      <xdr:row>81</xdr:row>
      <xdr:rowOff>13759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39012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52916</xdr:rowOff>
    </xdr:from>
    <xdr:to>
      <xdr:col>68</xdr:col>
      <xdr:colOff>203200</xdr:colOff>
      <xdr:row>82</xdr:row>
      <xdr:rowOff>154516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1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139293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52916</xdr:rowOff>
    </xdr:from>
    <xdr:to>
      <xdr:col>64</xdr:col>
      <xdr:colOff>152400</xdr:colOff>
      <xdr:row>82</xdr:row>
      <xdr:rowOff>154516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1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139293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103716</xdr:rowOff>
    </xdr:from>
    <xdr:to>
      <xdr:col>81</xdr:col>
      <xdr:colOff>95250</xdr:colOff>
      <xdr:row>82</xdr:row>
      <xdr:rowOff>33866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120243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83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103716</xdr:rowOff>
    </xdr:from>
    <xdr:to>
      <xdr:col>77</xdr:col>
      <xdr:colOff>95250</xdr:colOff>
      <xdr:row>82</xdr:row>
      <xdr:rowOff>33866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44043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76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63500</xdr:rowOff>
    </xdr:from>
    <xdr:to>
      <xdr:col>73</xdr:col>
      <xdr:colOff>44450</xdr:colOff>
      <xdr:row>81</xdr:row>
      <xdr:rowOff>165100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3827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134409</xdr:rowOff>
    </xdr:from>
    <xdr:to>
      <xdr:col>68</xdr:col>
      <xdr:colOff>203200</xdr:colOff>
      <xdr:row>81</xdr:row>
      <xdr:rowOff>64559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385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74736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619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134409</xdr:rowOff>
    </xdr:from>
    <xdr:to>
      <xdr:col>64</xdr:col>
      <xdr:colOff>152400</xdr:colOff>
      <xdr:row>81</xdr:row>
      <xdr:rowOff>64559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385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74736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619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二度の合併による職員数の増加を受け、類似団体平均を上回っている。定員適正化計画（平成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年度）に基づき、業務量に応じた人員配置の見直しを随時進めていくとともに、民間委託や指定管理者制度の活用を進めることにより、平成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年間で職員数を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人）削減する。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注）平成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年度については、国の調査結果が未公表のため一部前年度の数値を基に算定されています。</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131021</xdr:rowOff>
    </xdr:from>
    <xdr:to>
      <xdr:col>81</xdr:col>
      <xdr:colOff>44450</xdr:colOff>
      <xdr:row>66</xdr:row>
      <xdr:rowOff>2117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75121"/>
          <a:ext cx="0" cy="1242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145644</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2117</xdr:rowOff>
    </xdr:from>
    <xdr:to>
      <xdr:col>81</xdr:col>
      <xdr:colOff>133350</xdr:colOff>
      <xdr:row>66</xdr:row>
      <xdr:rowOff>2117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45948</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1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131021</xdr:rowOff>
    </xdr:from>
    <xdr:to>
      <xdr:col>81</xdr:col>
      <xdr:colOff>133350</xdr:colOff>
      <xdr:row>58</xdr:row>
      <xdr:rowOff>131021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75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140970</xdr:rowOff>
    </xdr:from>
    <xdr:to>
      <xdr:col>81</xdr:col>
      <xdr:colOff>44450</xdr:colOff>
      <xdr:row>62</xdr:row>
      <xdr:rowOff>153035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77087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122872</xdr:rowOff>
    </xdr:from>
    <xdr:to>
      <xdr:col>77</xdr:col>
      <xdr:colOff>44450</xdr:colOff>
      <xdr:row>62</xdr:row>
      <xdr:rowOff>140970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75277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212</xdr:rowOff>
    </xdr:from>
    <xdr:to>
      <xdr:col>77</xdr:col>
      <xdr:colOff>95250</xdr:colOff>
      <xdr:row>61</xdr:row>
      <xdr:rowOff>101812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111989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227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94721</xdr:rowOff>
    </xdr:from>
    <xdr:to>
      <xdr:col>72</xdr:col>
      <xdr:colOff>203200</xdr:colOff>
      <xdr:row>62</xdr:row>
      <xdr:rowOff>122872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724621"/>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71772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94721</xdr:rowOff>
    </xdr:from>
    <xdr:to>
      <xdr:col>68</xdr:col>
      <xdr:colOff>152400</xdr:colOff>
      <xdr:row>62</xdr:row>
      <xdr:rowOff>96731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724621"/>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56515</xdr:rowOff>
    </xdr:from>
    <xdr:to>
      <xdr:col>68</xdr:col>
      <xdr:colOff>203200</xdr:colOff>
      <xdr:row>61</xdr:row>
      <xdr:rowOff>158115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168292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54504</xdr:rowOff>
    </xdr:from>
    <xdr:to>
      <xdr:col>64</xdr:col>
      <xdr:colOff>152400</xdr:colOff>
      <xdr:row>61</xdr:row>
      <xdr:rowOff>156104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166281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8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74312</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70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90170</xdr:rowOff>
    </xdr:from>
    <xdr:to>
      <xdr:col>77</xdr:col>
      <xdr:colOff>95250</xdr:colOff>
      <xdr:row>63</xdr:row>
      <xdr:rowOff>20320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5097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72072</xdr:rowOff>
    </xdr:from>
    <xdr:to>
      <xdr:col>73</xdr:col>
      <xdr:colOff>44450</xdr:colOff>
      <xdr:row>63</xdr:row>
      <xdr:rowOff>2222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158449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78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43921</xdr:rowOff>
    </xdr:from>
    <xdr:to>
      <xdr:col>68</xdr:col>
      <xdr:colOff>203200</xdr:colOff>
      <xdr:row>62</xdr:row>
      <xdr:rowOff>145521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67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130298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76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45931</xdr:rowOff>
    </xdr:from>
    <xdr:to>
      <xdr:col>64</xdr:col>
      <xdr:colOff>152400</xdr:colOff>
      <xdr:row>62</xdr:row>
      <xdr:rowOff>147531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132308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公営企業への繰出金は増加したものの、一般会計等の元利償還金が減少したことで、実質公債費比率の分子となる数値は前年度から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百万円減少し、実質公債費比率は前年度の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ポイント改善され、全国平均や県平均のいずれも上回るとともに、類似団体内順位も平均を超えることとなった。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今後も引き続き、公債費の計画的な繰上償還や投資的経費の平準化による計画的な起債等によって、公債費負担の軽減に努める。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154517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9783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41</xdr:row>
      <xdr:rowOff>44027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936740"/>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72407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3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44027</xdr:rowOff>
    </xdr:from>
    <xdr:to>
      <xdr:col>77</xdr:col>
      <xdr:colOff>44450</xdr:colOff>
      <xdr:row>42</xdr:row>
      <xdr:rowOff>65617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073477"/>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65617</xdr:rowOff>
    </xdr:from>
    <xdr:to>
      <xdr:col>72</xdr:col>
      <xdr:colOff>203200</xdr:colOff>
      <xdr:row>43</xdr:row>
      <xdr:rowOff>14817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26651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14817</xdr:rowOff>
    </xdr:from>
    <xdr:to>
      <xdr:col>68</xdr:col>
      <xdr:colOff>152400</xdr:colOff>
      <xdr:row>43</xdr:row>
      <xdr:rowOff>103294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38716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79163</xdr:rowOff>
    </xdr:from>
    <xdr:to>
      <xdr:col>68</xdr:col>
      <xdr:colOff>203200</xdr:colOff>
      <xdr:row>43</xdr:row>
      <xdr:rowOff>9313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28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19490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04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151554</xdr:rowOff>
    </xdr:from>
    <xdr:to>
      <xdr:col>64</xdr:col>
      <xdr:colOff>152400</xdr:colOff>
      <xdr:row>43</xdr:row>
      <xdr:rowOff>81704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91881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44467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164677</xdr:rowOff>
    </xdr:from>
    <xdr:to>
      <xdr:col>77</xdr:col>
      <xdr:colOff>95250</xdr:colOff>
      <xdr:row>41</xdr:row>
      <xdr:rowOff>94827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79604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10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14817</xdr:rowOff>
    </xdr:from>
    <xdr:to>
      <xdr:col>73</xdr:col>
      <xdr:colOff>44450</xdr:colOff>
      <xdr:row>42</xdr:row>
      <xdr:rowOff>116417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101194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135467</xdr:rowOff>
    </xdr:from>
    <xdr:to>
      <xdr:col>68</xdr:col>
      <xdr:colOff>203200</xdr:colOff>
      <xdr:row>43</xdr:row>
      <xdr:rowOff>65617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50394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52494</xdr:rowOff>
    </xdr:from>
    <xdr:to>
      <xdr:col>64</xdr:col>
      <xdr:colOff>152400</xdr:colOff>
      <xdr:row>43</xdr:row>
      <xdr:rowOff>154094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138871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一般会計等の地方債現在高等が減少した一方、公営企業債等繰入見込額や組合等負担等見込額の増加により前年度から</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79</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百万円の増加となった。また、基金残高や地方債残高に係る基準財政需要額算入見込額が減少したことで、充当可能財源については前年度算定から</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1,594</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百万円の減少となった。このため、分子となる額は、前年度から</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1,673</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かつ、分母である標準財政規模が前年度から</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501</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百万円減少したことで、悪化したものの平成</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年度も算定なしとなり、類似団体や全国及び県平均を大きく下回ることとなった。引き続き、持続可能な財政構造の転換に努める。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71374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43451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98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71374</xdr:rowOff>
    </xdr:from>
    <xdr:to>
      <xdr:col>81</xdr:col>
      <xdr:colOff>133350</xdr:colOff>
      <xdr:row>23</xdr:row>
      <xdr:rowOff>71374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401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28059</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428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55982</xdr:rowOff>
    </xdr:from>
    <xdr:to>
      <xdr:col>81</xdr:col>
      <xdr:colOff>95250</xdr:colOff>
      <xdr:row>14</xdr:row>
      <xdr:rowOff>157582</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62738</xdr:rowOff>
    </xdr:from>
    <xdr:to>
      <xdr:col>77</xdr:col>
      <xdr:colOff>95250</xdr:colOff>
      <xdr:row>14</xdr:row>
      <xdr:rowOff>164338</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3065</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2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152502</xdr:rowOff>
    </xdr:from>
    <xdr:to>
      <xdr:col>73</xdr:col>
      <xdr:colOff>44450</xdr:colOff>
      <xdr:row>15</xdr:row>
      <xdr:rowOff>82652</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92829</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149962</xdr:rowOff>
    </xdr:from>
    <xdr:to>
      <xdr:col>68</xdr:col>
      <xdr:colOff>203200</xdr:colOff>
      <xdr:row>16</xdr:row>
      <xdr:rowOff>80112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72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90289</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49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64414</xdr:rowOff>
    </xdr:from>
    <xdr:to>
      <xdr:col>64</xdr:col>
      <xdr:colOff>152400</xdr:colOff>
      <xdr:row>16</xdr:row>
      <xdr:rowOff>166014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80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4741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57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滋賀県長浜市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119,227
116,099
681.02
56,649,647
54,262,104
1,134,146
34,061,344
44,916,817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人事院勧告による給与改定により、職員給等に充当した一般財源は前年度から</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75</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百万の微増となった一方</a:t>
          </a:r>
          <a:r>
            <a:rPr kumimoji="1" lang="ja-JP" altLang="en-US" sz="125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、分母となる普通交付税及び臨時財政対策債等が</a:t>
          </a:r>
          <a:r>
            <a:rPr kumimoji="1" lang="en-US" altLang="ja-JP" sz="125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243</a:t>
          </a:r>
          <a:r>
            <a:rPr kumimoji="1" lang="ja-JP" altLang="en-US" sz="125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百万円減少したことにより、経常収支比率は前年度から</a:t>
          </a:r>
          <a:r>
            <a:rPr kumimoji="1" lang="en-US" altLang="ja-JP" sz="125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0.4</a:t>
          </a:r>
          <a:r>
            <a:rPr kumimoji="1" lang="ja-JP" altLang="en-US" sz="125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ポイント上昇した。</a:t>
          </a:r>
          <a:endParaRPr kumimoji="1" lang="en-US" altLang="ja-JP" sz="125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類似団体平均、全国平均及び県平均を下回っているが、今後も引き続き、定員適正化計画による職員数の適正管理や時間外削減等を進め、人件費の総額抑制に努める。</a:t>
          </a:r>
          <a:endPar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42</xdr:row>
      <xdr:rowOff>38100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10177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38100</xdr:rowOff>
    </xdr:from>
    <xdr:to>
      <xdr:col>24</xdr:col>
      <xdr:colOff>114300</xdr:colOff>
      <xdr:row>42</xdr:row>
      <xdr:rowOff>38100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114300</xdr:rowOff>
    </xdr:from>
    <xdr:to>
      <xdr:col>24</xdr:col>
      <xdr:colOff>25400</xdr:colOff>
      <xdr:row>34</xdr:row>
      <xdr:rowOff>165100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43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158750</xdr:rowOff>
    </xdr:from>
    <xdr:to>
      <xdr:col>24</xdr:col>
      <xdr:colOff>76200</xdr:colOff>
      <xdr:row>36</xdr:row>
      <xdr:rowOff>88900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152400</xdr:rowOff>
    </xdr:from>
    <xdr:to>
      <xdr:col>19</xdr:col>
      <xdr:colOff>187325</xdr:colOff>
      <xdr:row>34</xdr:row>
      <xdr:rowOff>114300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6388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146050</xdr:rowOff>
    </xdr:from>
    <xdr:to>
      <xdr:col>20</xdr:col>
      <xdr:colOff>38100</xdr:colOff>
      <xdr:row>36</xdr:row>
      <xdr:rowOff>76200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60977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3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101600</xdr:rowOff>
    </xdr:from>
    <xdr:to>
      <xdr:col>15</xdr:col>
      <xdr:colOff>98425</xdr:colOff>
      <xdr:row>32</xdr:row>
      <xdr:rowOff>152400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588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146050</xdr:rowOff>
    </xdr:from>
    <xdr:to>
      <xdr:col>15</xdr:col>
      <xdr:colOff>149225</xdr:colOff>
      <xdr:row>36</xdr:row>
      <xdr:rowOff>76200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60977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50800</xdr:rowOff>
    </xdr:from>
    <xdr:to>
      <xdr:col>11</xdr:col>
      <xdr:colOff>9525</xdr:colOff>
      <xdr:row>32</xdr:row>
      <xdr:rowOff>101600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537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127000</xdr:rowOff>
    </xdr:from>
    <xdr:to>
      <xdr:col>11</xdr:col>
      <xdr:colOff>60325</xdr:colOff>
      <xdr:row>35</xdr:row>
      <xdr:rowOff>57150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41927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67327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114300</xdr:rowOff>
    </xdr:from>
    <xdr:to>
      <xdr:col>24</xdr:col>
      <xdr:colOff>76200</xdr:colOff>
      <xdr:row>35</xdr:row>
      <xdr:rowOff>44450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130827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63500</xdr:rowOff>
    </xdr:from>
    <xdr:to>
      <xdr:col>20</xdr:col>
      <xdr:colOff>38100</xdr:colOff>
      <xdr:row>34</xdr:row>
      <xdr:rowOff>165100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3827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6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101600</xdr:rowOff>
    </xdr:from>
    <xdr:to>
      <xdr:col>15</xdr:col>
      <xdr:colOff>149225</xdr:colOff>
      <xdr:row>33</xdr:row>
      <xdr:rowOff>31750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5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41927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50800</xdr:rowOff>
    </xdr:from>
    <xdr:to>
      <xdr:col>11</xdr:col>
      <xdr:colOff>60325</xdr:colOff>
      <xdr:row>32</xdr:row>
      <xdr:rowOff>152400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5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30</xdr:row>
      <xdr:rowOff>162577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0</xdr:rowOff>
    </xdr:from>
    <xdr:to>
      <xdr:col>6</xdr:col>
      <xdr:colOff>171450</xdr:colOff>
      <xdr:row>32</xdr:row>
      <xdr:rowOff>101600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48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111777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25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物件費に充当した一般財源は前年度から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百万円増加し、かつ、分母となる経常一般財源が減少したことにより、経常収支比率は前年度から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や県平均を下回っているものの、当市は合併により保有する施設数が多いことなどから年々増加傾向にあるため、公共施設の計画的な見直し、指定管理者制度への移行等を進め、コストの削減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97282</xdr:rowOff>
    </xdr:from>
    <xdr:to>
      <xdr:col>82</xdr:col>
      <xdr:colOff>107950</xdr:colOff>
      <xdr:row>21</xdr:row>
      <xdr:rowOff>97282</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2613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69359</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6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97282</xdr:rowOff>
    </xdr:from>
    <xdr:to>
      <xdr:col>82</xdr:col>
      <xdr:colOff>196850</xdr:colOff>
      <xdr:row>21</xdr:row>
      <xdr:rowOff>97282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9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12209</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6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97282</xdr:rowOff>
    </xdr:from>
    <xdr:to>
      <xdr:col>82</xdr:col>
      <xdr:colOff>196850</xdr:colOff>
      <xdr:row>13</xdr:row>
      <xdr:rowOff>97282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2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165862</xdr:rowOff>
    </xdr:from>
    <xdr:to>
      <xdr:col>82</xdr:col>
      <xdr:colOff>107950</xdr:colOff>
      <xdr:row>16</xdr:row>
      <xdr:rowOff>67564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3761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98569</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156718</xdr:rowOff>
    </xdr:from>
    <xdr:to>
      <xdr:col>78</xdr:col>
      <xdr:colOff>69850</xdr:colOff>
      <xdr:row>15</xdr:row>
      <xdr:rowOff>165862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284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108204</xdr:rowOff>
    </xdr:from>
    <xdr:to>
      <xdr:col>78</xdr:col>
      <xdr:colOff>120650</xdr:colOff>
      <xdr:row>17</xdr:row>
      <xdr:rowOff>38354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23131</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37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56134</xdr:rowOff>
    </xdr:from>
    <xdr:to>
      <xdr:col>73</xdr:col>
      <xdr:colOff>180975</xdr:colOff>
      <xdr:row>15</xdr:row>
      <xdr:rowOff>156718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62788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44196</xdr:rowOff>
    </xdr:from>
    <xdr:to>
      <xdr:col>74</xdr:col>
      <xdr:colOff>31750</xdr:colOff>
      <xdr:row>16</xdr:row>
      <xdr:rowOff>145796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130573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154432</xdr:rowOff>
    </xdr:from>
    <xdr:to>
      <xdr:col>69</xdr:col>
      <xdr:colOff>92075</xdr:colOff>
      <xdr:row>15</xdr:row>
      <xdr:rowOff>56134</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55473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78486</xdr:rowOff>
    </xdr:from>
    <xdr:to>
      <xdr:col>69</xdr:col>
      <xdr:colOff>142875</xdr:colOff>
      <xdr:row>16</xdr:row>
      <xdr:rowOff>8636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5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164863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3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60198</xdr:rowOff>
    </xdr:from>
    <xdr:to>
      <xdr:col>65</xdr:col>
      <xdr:colOff>53975</xdr:colOff>
      <xdr:row>15</xdr:row>
      <xdr:rowOff>161798</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146575</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33291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60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115062</xdr:rowOff>
    </xdr:from>
    <xdr:to>
      <xdr:col>78</xdr:col>
      <xdr:colOff>120650</xdr:colOff>
      <xdr:row>16</xdr:row>
      <xdr:rowOff>45212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55389</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5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105918</xdr:rowOff>
    </xdr:from>
    <xdr:to>
      <xdr:col>74</xdr:col>
      <xdr:colOff>31750</xdr:colOff>
      <xdr:row>16</xdr:row>
      <xdr:rowOff>36068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46245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5334</xdr:rowOff>
    </xdr:from>
    <xdr:to>
      <xdr:col>69</xdr:col>
      <xdr:colOff>142875</xdr:colOff>
      <xdr:row>15</xdr:row>
      <xdr:rowOff>106934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117111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103632</xdr:rowOff>
    </xdr:from>
    <xdr:to>
      <xdr:col>65</xdr:col>
      <xdr:colOff>53975</xdr:colOff>
      <xdr:row>15</xdr:row>
      <xdr:rowOff>33782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43959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7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扶助費に充当した一般財源が前年度から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百万円微減したものの、それ以上に分母となる経常一般財源が減少したことで、経常収支比率は前年度から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全国平均及び県平均を下回っているものの、今後、扶助費の更なる増加が見込まれることから、財源確保のため、財政計画に基づき財政規模の縮小を図るとともに、持続可能な財政構造への転換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710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22877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50800</xdr:rowOff>
    </xdr:from>
    <xdr:to>
      <xdr:col>24</xdr:col>
      <xdr:colOff>114300</xdr:colOff>
      <xdr:row>60</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146050</xdr:rowOff>
    </xdr:from>
    <xdr:to>
      <xdr:col>24</xdr:col>
      <xdr:colOff>25400</xdr:colOff>
      <xdr:row>54</xdr:row>
      <xdr:rowOff>165100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4043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165100</xdr:rowOff>
    </xdr:from>
    <xdr:to>
      <xdr:col>19</xdr:col>
      <xdr:colOff>187325</xdr:colOff>
      <xdr:row>54</xdr:row>
      <xdr:rowOff>146050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2519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53</xdr:row>
      <xdr:rowOff>165100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194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53</xdr:row>
      <xdr:rowOff>127000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194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38100</xdr:rowOff>
    </xdr:from>
    <xdr:to>
      <xdr:col>11</xdr:col>
      <xdr:colOff>60325</xdr:colOff>
      <xdr:row>53</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12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10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95250</xdr:rowOff>
    </xdr:from>
    <xdr:to>
      <xdr:col>20</xdr:col>
      <xdr:colOff>38100</xdr:colOff>
      <xdr:row>55</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35577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114300</xdr:rowOff>
    </xdr:from>
    <xdr:to>
      <xdr:col>15</xdr:col>
      <xdr:colOff>149225</xdr:colOff>
      <xdr:row>54</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54627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57150</xdr:rowOff>
    </xdr:from>
    <xdr:to>
      <xdr:col>11</xdr:col>
      <xdr:colOff>60325</xdr:colOff>
      <xdr:row>53</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143527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76200</xdr:rowOff>
    </xdr:from>
    <xdr:to>
      <xdr:col>6</xdr:col>
      <xdr:colOff>171450</xdr:colOff>
      <xdr:row>54</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4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介護保険特別会計への繰出金が増加したものの、簡易水道事業特別会計の廃止に伴う繰出金の減少や病院事業会計負担金が減少したことなどから、経常収支比率は前年度から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ポイント下降したが、引き続き、類似団体平均、全国平均及び県平均よりも高い水準となっている。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今後も、公営企業会計等における職員数や給付費等事業費の適正化を進め、普通会計の負担の抑制に努める。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xdr:rowOff>
    </xdr:from>
    <xdr:to>
      <xdr:col>82</xdr:col>
      <xdr:colOff>107950</xdr:colOff>
      <xdr:row>60</xdr:row>
      <xdr:rowOff>165100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89281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99077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xdr:rowOff>
    </xdr:from>
    <xdr:to>
      <xdr:col>82</xdr:col>
      <xdr:colOff>196850</xdr:colOff>
      <xdr:row>52</xdr:row>
      <xdr:rowOff>12700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113393</xdr:rowOff>
    </xdr:from>
    <xdr:to>
      <xdr:col>82</xdr:col>
      <xdr:colOff>107950</xdr:colOff>
      <xdr:row>58</xdr:row>
      <xdr:rowOff>18143</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8860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73677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48078</xdr:rowOff>
    </xdr:from>
    <xdr:to>
      <xdr:col>78</xdr:col>
      <xdr:colOff>69850</xdr:colOff>
      <xdr:row>58</xdr:row>
      <xdr:rowOff>18143</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820728"/>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143328</xdr:rowOff>
    </xdr:from>
    <xdr:to>
      <xdr:col>73</xdr:col>
      <xdr:colOff>180975</xdr:colOff>
      <xdr:row>57</xdr:row>
      <xdr:rowOff>48078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7445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89807</xdr:rowOff>
    </xdr:from>
    <xdr:to>
      <xdr:col>74</xdr:col>
      <xdr:colOff>31750</xdr:colOff>
      <xdr:row>56</xdr:row>
      <xdr:rowOff>19957</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30134</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56243</xdr:rowOff>
    </xdr:from>
    <xdr:to>
      <xdr:col>69</xdr:col>
      <xdr:colOff>92075</xdr:colOff>
      <xdr:row>56</xdr:row>
      <xdr:rowOff>143328</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6574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78922</xdr:rowOff>
    </xdr:from>
    <xdr:to>
      <xdr:col>69</xdr:col>
      <xdr:colOff>142875</xdr:colOff>
      <xdr:row>56</xdr:row>
      <xdr:rowOff>9072</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50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19249</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46265</xdr:rowOff>
    </xdr:from>
    <xdr:to>
      <xdr:col>65</xdr:col>
      <xdr:colOff>53975</xdr:colOff>
      <xdr:row>55</xdr:row>
      <xdr:rowOff>147865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158042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62593</xdr:rowOff>
    </xdr:from>
    <xdr:to>
      <xdr:col>82</xdr:col>
      <xdr:colOff>158750</xdr:colOff>
      <xdr:row>57</xdr:row>
      <xdr:rowOff>164193</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34670</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80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138793</xdr:rowOff>
    </xdr:from>
    <xdr:to>
      <xdr:col>78</xdr:col>
      <xdr:colOff>120650</xdr:colOff>
      <xdr:row>58</xdr:row>
      <xdr:rowOff>68943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53720</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99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168728</xdr:rowOff>
    </xdr:from>
    <xdr:to>
      <xdr:col>74</xdr:col>
      <xdr:colOff>31750</xdr:colOff>
      <xdr:row>57</xdr:row>
      <xdr:rowOff>98878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83655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92528</xdr:rowOff>
    </xdr:from>
    <xdr:to>
      <xdr:col>69</xdr:col>
      <xdr:colOff>142875</xdr:colOff>
      <xdr:row>57</xdr:row>
      <xdr:rowOff>22678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7455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5443</xdr:rowOff>
    </xdr:from>
    <xdr:to>
      <xdr:col>65</xdr:col>
      <xdr:colOff>53975</xdr:colOff>
      <xdr:row>56</xdr:row>
      <xdr:rowOff>107043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91820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一部事務組合における大型事業の実施や、平成</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年度より実施している小学校給食費の無料化施策を通年実施したこと等により、補助費等が増加し、分母となる経常一般財源が減少したことで、経常収支比率は前年度から</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a:t>
          </a:r>
          <a:endPar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前年度から引き続き、類似団体や全国及び県平均よりも高い水準となっており、今後も必要性の低い補助金等は見直しや廃止等を行うなど、補助金制度ガイドラインに基づき、あり方の検討を進める。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77470</xdr:rowOff>
    </xdr:from>
    <xdr:to>
      <xdr:col>82</xdr:col>
      <xdr:colOff>107950</xdr:colOff>
      <xdr:row>40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163847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77470</xdr:rowOff>
    </xdr:from>
    <xdr:to>
      <xdr:col>82</xdr:col>
      <xdr:colOff>196850</xdr:colOff>
      <xdr:row>33</xdr:row>
      <xdr:rowOff>77470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54610</xdr:rowOff>
    </xdr:from>
    <xdr:to>
      <xdr:col>82</xdr:col>
      <xdr:colOff>107950</xdr:colOff>
      <xdr:row>39</xdr:row>
      <xdr:rowOff>138430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7411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43197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26670</xdr:rowOff>
    </xdr:from>
    <xdr:to>
      <xdr:col>82</xdr:col>
      <xdr:colOff>158750</xdr:colOff>
      <xdr:row>37</xdr:row>
      <xdr:rowOff>128270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165100</xdr:rowOff>
    </xdr:from>
    <xdr:to>
      <xdr:col>78</xdr:col>
      <xdr:colOff>69850</xdr:colOff>
      <xdr:row>39</xdr:row>
      <xdr:rowOff>54610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680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41910</xdr:rowOff>
    </xdr:from>
    <xdr:to>
      <xdr:col>78</xdr:col>
      <xdr:colOff>120650</xdr:colOff>
      <xdr:row>37</xdr:row>
      <xdr:rowOff>143510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153687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165100</xdr:rowOff>
    </xdr:from>
    <xdr:to>
      <xdr:col>73</xdr:col>
      <xdr:colOff>180975</xdr:colOff>
      <xdr:row>39</xdr:row>
      <xdr:rowOff>1270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680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129540</xdr:rowOff>
    </xdr:from>
    <xdr:to>
      <xdr:col>74</xdr:col>
      <xdr:colOff>31750</xdr:colOff>
      <xdr:row>37</xdr:row>
      <xdr:rowOff>59690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69867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1270</xdr:rowOff>
    </xdr:from>
    <xdr:to>
      <xdr:col>69</xdr:col>
      <xdr:colOff>92075</xdr:colOff>
      <xdr:row>39</xdr:row>
      <xdr:rowOff>8890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687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102870</xdr:rowOff>
    </xdr:from>
    <xdr:to>
      <xdr:col>69</xdr:col>
      <xdr:colOff>142875</xdr:colOff>
      <xdr:row>38</xdr:row>
      <xdr:rowOff>33020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43197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1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125730</xdr:rowOff>
    </xdr:from>
    <xdr:to>
      <xdr:col>65</xdr:col>
      <xdr:colOff>53975</xdr:colOff>
      <xdr:row>38</xdr:row>
      <xdr:rowOff>55880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66057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87630</xdr:rowOff>
    </xdr:from>
    <xdr:to>
      <xdr:col>82</xdr:col>
      <xdr:colOff>158750</xdr:colOff>
      <xdr:row>40</xdr:row>
      <xdr:rowOff>17780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59707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3810</xdr:rowOff>
    </xdr:from>
    <xdr:to>
      <xdr:col>78</xdr:col>
      <xdr:colOff>120650</xdr:colOff>
      <xdr:row>39</xdr:row>
      <xdr:rowOff>105410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90187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77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114300</xdr:rowOff>
    </xdr:from>
    <xdr:to>
      <xdr:col>74</xdr:col>
      <xdr:colOff>31750</xdr:colOff>
      <xdr:row>39</xdr:row>
      <xdr:rowOff>44450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29227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121920</xdr:rowOff>
    </xdr:from>
    <xdr:to>
      <xdr:col>69</xdr:col>
      <xdr:colOff>142875</xdr:colOff>
      <xdr:row>39</xdr:row>
      <xdr:rowOff>52070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36847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129540</xdr:rowOff>
    </xdr:from>
    <xdr:to>
      <xdr:col>65</xdr:col>
      <xdr:colOff>53975</xdr:colOff>
      <xdr:row>39</xdr:row>
      <xdr:rowOff>59690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44467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これまでの計画的な繰上償還等により、市債残高を着実に削減したことで、公債費に充当した一般財源は前年度から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百万円減少し、経常収支比率は前年度から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ポイント改善することとなった。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類似団体や全国及び県平均を下回っているが、今後も引き続き大型事業が予定されており、繰上償還による公債費負担軽減や計画的な起債により、経常収支比率の抑制に努める。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79</xdr:row>
      <xdr:rowOff>152146</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5943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124223</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152146</xdr:rowOff>
    </xdr:from>
    <xdr:to>
      <xdr:col>24</xdr:col>
      <xdr:colOff>114300</xdr:colOff>
      <xdr:row>79</xdr:row>
      <xdr:rowOff>152146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122428</xdr:rowOff>
    </xdr:from>
    <xdr:to>
      <xdr:col>24</xdr:col>
      <xdr:colOff>25400</xdr:colOff>
      <xdr:row>76</xdr:row>
      <xdr:rowOff>140715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152628"/>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271</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140715</xdr:rowOff>
    </xdr:from>
    <xdr:to>
      <xdr:col>19</xdr:col>
      <xdr:colOff>187325</xdr:colOff>
      <xdr:row>76</xdr:row>
      <xdr:rowOff>140715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3170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140715</xdr:rowOff>
    </xdr:from>
    <xdr:to>
      <xdr:col>15</xdr:col>
      <xdr:colOff>98425</xdr:colOff>
      <xdr:row>77</xdr:row>
      <xdr:rowOff>46989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170915"/>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115570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2486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43705</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71628</xdr:rowOff>
    </xdr:from>
    <xdr:to>
      <xdr:col>24</xdr:col>
      <xdr:colOff>76200</xdr:colOff>
      <xdr:row>77</xdr:row>
      <xdr:rowOff>1778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88155</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89915</xdr:rowOff>
    </xdr:from>
    <xdr:to>
      <xdr:col>20</xdr:col>
      <xdr:colOff>38100</xdr:colOff>
      <xdr:row>77</xdr:row>
      <xdr:rowOff>20065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30243</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89915</xdr:rowOff>
    </xdr:from>
    <xdr:to>
      <xdr:col>15</xdr:col>
      <xdr:colOff>149225</xdr:colOff>
      <xdr:row>77</xdr:row>
      <xdr:rowOff>20065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30243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人件費、物件費及び補助費等の項目において、経常経費へ充当した一般財源が大きく増加し、かつ、経常一般財源等が減少したことから、経常収支比率は前年度から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今後も、普通交付税の縮減が進むなど一般財源は確実に減少する見込みである一方、扶助費等の増加が見込まれるため、財政計画等に基づきコストの削減に努める。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94996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67073</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94996</xdr:rowOff>
    </xdr:from>
    <xdr:to>
      <xdr:col>82</xdr:col>
      <xdr:colOff>196850</xdr:colOff>
      <xdr:row>80</xdr:row>
      <xdr:rowOff>94996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147574</xdr:rowOff>
    </xdr:from>
    <xdr:to>
      <xdr:col>82</xdr:col>
      <xdr:colOff>107950</xdr:colOff>
      <xdr:row>78</xdr:row>
      <xdr:rowOff>53848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34922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21862</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72137</xdr:rowOff>
    </xdr:from>
    <xdr:to>
      <xdr:col>78</xdr:col>
      <xdr:colOff>69850</xdr:colOff>
      <xdr:row>77</xdr:row>
      <xdr:rowOff>147574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102337"/>
          <a:ext cx="889000" cy="24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19050</xdr:rowOff>
    </xdr:from>
    <xdr:to>
      <xdr:col>78</xdr:col>
      <xdr:colOff>120650</xdr:colOff>
      <xdr:row>77</xdr:row>
      <xdr:rowOff>120650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130827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133858</xdr:rowOff>
    </xdr:from>
    <xdr:to>
      <xdr:col>73</xdr:col>
      <xdr:colOff>180975</xdr:colOff>
      <xdr:row>76</xdr:row>
      <xdr:rowOff>72137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2992608"/>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51562</xdr:rowOff>
    </xdr:from>
    <xdr:to>
      <xdr:col>69</xdr:col>
      <xdr:colOff>92075</xdr:colOff>
      <xdr:row>75</xdr:row>
      <xdr:rowOff>133858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291031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73914</xdr:rowOff>
    </xdr:from>
    <xdr:to>
      <xdr:col>69</xdr:col>
      <xdr:colOff>142875</xdr:colOff>
      <xdr:row>76</xdr:row>
      <xdr:rowOff>4065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14241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69342</xdr:rowOff>
    </xdr:from>
    <xdr:to>
      <xdr:col>65</xdr:col>
      <xdr:colOff>53975</xdr:colOff>
      <xdr:row>75</xdr:row>
      <xdr:rowOff>170942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155719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01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146575</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96774</xdr:rowOff>
    </xdr:from>
    <xdr:to>
      <xdr:col>78</xdr:col>
      <xdr:colOff>120650</xdr:colOff>
      <xdr:row>78</xdr:row>
      <xdr:rowOff>26924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11701</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384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21337</xdr:rowOff>
    </xdr:from>
    <xdr:to>
      <xdr:col>74</xdr:col>
      <xdr:colOff>31750</xdr:colOff>
      <xdr:row>76</xdr:row>
      <xdr:rowOff>122937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133113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83058</xdr:rowOff>
    </xdr:from>
    <xdr:to>
      <xdr:col>69</xdr:col>
      <xdr:colOff>142875</xdr:colOff>
      <xdr:row>76</xdr:row>
      <xdr:rowOff>13208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169435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762</xdr:rowOff>
    </xdr:from>
    <xdr:to>
      <xdr:col>65</xdr:col>
      <xdr:colOff>53975</xdr:colOff>
      <xdr:row>75</xdr:row>
      <xdr:rowOff>102362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112539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滋賀県長浜市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96444</xdr:rowOff>
    </xdr:from>
    <xdr:to>
      <xdr:col>29</xdr:col>
      <xdr:colOff>127000</xdr:colOff>
      <xdr:row>19</xdr:row>
      <xdr:rowOff>84233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01469"/>
          <a:ext cx="0" cy="1187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56310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6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84233</xdr:rowOff>
    </xdr:from>
    <xdr:to>
      <xdr:col>30</xdr:col>
      <xdr:colOff>25400</xdr:colOff>
      <xdr:row>19</xdr:row>
      <xdr:rowOff>84233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89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11371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4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96444</xdr:rowOff>
    </xdr:from>
    <xdr:to>
      <xdr:col>30</xdr:col>
      <xdr:colOff>25400</xdr:colOff>
      <xdr:row>12</xdr:row>
      <xdr:rowOff>96444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0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64573</xdr:rowOff>
    </xdr:from>
    <xdr:to>
      <xdr:col>29</xdr:col>
      <xdr:colOff>127000</xdr:colOff>
      <xdr:row>14</xdr:row>
      <xdr:rowOff>138011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12498"/>
          <a:ext cx="647700" cy="73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28065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90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55988</xdr:rowOff>
    </xdr:from>
    <xdr:to>
      <xdr:col>29</xdr:col>
      <xdr:colOff>177800</xdr:colOff>
      <xdr:row>17</xdr:row>
      <xdr:rowOff>157588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138011</xdr:rowOff>
    </xdr:from>
    <xdr:to>
      <xdr:col>26</xdr:col>
      <xdr:colOff>50800</xdr:colOff>
      <xdr:row>14</xdr:row>
      <xdr:rowOff>154603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585936"/>
          <a:ext cx="698500" cy="16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42672</xdr:rowOff>
    </xdr:from>
    <xdr:to>
      <xdr:col>26</xdr:col>
      <xdr:colOff>101600</xdr:colOff>
      <xdr:row>17</xdr:row>
      <xdr:rowOff>144272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129049</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91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154603</xdr:rowOff>
    </xdr:from>
    <xdr:to>
      <xdr:col>22</xdr:col>
      <xdr:colOff>114300</xdr:colOff>
      <xdr:row>14</xdr:row>
      <xdr:rowOff>159080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02528"/>
          <a:ext cx="698500" cy="4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64503</xdr:rowOff>
    </xdr:from>
    <xdr:to>
      <xdr:col>22</xdr:col>
      <xdr:colOff>165100</xdr:colOff>
      <xdr:row>17</xdr:row>
      <xdr:rowOff>166103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150880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1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159080</xdr:rowOff>
    </xdr:from>
    <xdr:to>
      <xdr:col>18</xdr:col>
      <xdr:colOff>177800</xdr:colOff>
      <xdr:row>15</xdr:row>
      <xdr:rowOff>50057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07005"/>
          <a:ext cx="698500" cy="62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108166</xdr:rowOff>
    </xdr:from>
    <xdr:to>
      <xdr:col>19</xdr:col>
      <xdr:colOff>38100</xdr:colOff>
      <xdr:row>17</xdr:row>
      <xdr:rowOff>38316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98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23093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8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118415</xdr:rowOff>
    </xdr:from>
    <xdr:to>
      <xdr:col>15</xdr:col>
      <xdr:colOff>101600</xdr:colOff>
      <xdr:row>17</xdr:row>
      <xdr:rowOff>48565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092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33342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9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13773</xdr:rowOff>
    </xdr:from>
    <xdr:to>
      <xdr:col>29</xdr:col>
      <xdr:colOff>177800</xdr:colOff>
      <xdr:row>14</xdr:row>
      <xdr:rowOff>115373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61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30300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06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87211</xdr:rowOff>
    </xdr:from>
    <xdr:to>
      <xdr:col>26</xdr:col>
      <xdr:colOff>101600</xdr:colOff>
      <xdr:row>15</xdr:row>
      <xdr:rowOff>17361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35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27538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04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103803</xdr:rowOff>
    </xdr:from>
    <xdr:to>
      <xdr:col>22</xdr:col>
      <xdr:colOff>165100</xdr:colOff>
      <xdr:row>15</xdr:row>
      <xdr:rowOff>33953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51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44130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2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108280</xdr:rowOff>
    </xdr:from>
    <xdr:to>
      <xdr:col>19</xdr:col>
      <xdr:colOff>38100</xdr:colOff>
      <xdr:row>15</xdr:row>
      <xdr:rowOff>38430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56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48607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25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170707</xdr:rowOff>
    </xdr:from>
    <xdr:to>
      <xdr:col>15</xdr:col>
      <xdr:colOff>101600</xdr:colOff>
      <xdr:row>15</xdr:row>
      <xdr:rowOff>100857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18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111034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8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104559</xdr:rowOff>
    </xdr:from>
    <xdr:to>
      <xdr:col>29</xdr:col>
      <xdr:colOff>127000</xdr:colOff>
      <xdr:row>37</xdr:row>
      <xdr:rowOff>289992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29109"/>
          <a:ext cx="0" cy="13855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262069</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8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289992</xdr:rowOff>
    </xdr:from>
    <xdr:to>
      <xdr:col>30</xdr:col>
      <xdr:colOff>25400</xdr:colOff>
      <xdr:row>37</xdr:row>
      <xdr:rowOff>289992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146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19486</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7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104559</xdr:rowOff>
    </xdr:from>
    <xdr:to>
      <xdr:col>30</xdr:col>
      <xdr:colOff>25400</xdr:colOff>
      <xdr:row>33</xdr:row>
      <xdr:rowOff>104559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29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253682</xdr:rowOff>
    </xdr:from>
    <xdr:to>
      <xdr:col>29</xdr:col>
      <xdr:colOff>127000</xdr:colOff>
      <xdr:row>35</xdr:row>
      <xdr:rowOff>257988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864032"/>
          <a:ext cx="647700" cy="4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332871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0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144894</xdr:rowOff>
    </xdr:from>
    <xdr:to>
      <xdr:col>29</xdr:col>
      <xdr:colOff>177800</xdr:colOff>
      <xdr:row>35</xdr:row>
      <xdr:rowOff>246494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299707</xdr:rowOff>
    </xdr:from>
    <xdr:to>
      <xdr:col>26</xdr:col>
      <xdr:colOff>50800</xdr:colOff>
      <xdr:row>35</xdr:row>
      <xdr:rowOff>253682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567157"/>
          <a:ext cx="698500" cy="296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118834</xdr:rowOff>
    </xdr:from>
    <xdr:to>
      <xdr:col>26</xdr:col>
      <xdr:colOff>101600</xdr:colOff>
      <xdr:row>35</xdr:row>
      <xdr:rowOff>220434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230611</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49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111341</xdr:rowOff>
    </xdr:from>
    <xdr:to>
      <xdr:col>22</xdr:col>
      <xdr:colOff>114300</xdr:colOff>
      <xdr:row>34</xdr:row>
      <xdr:rowOff>299707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378791"/>
          <a:ext cx="698500" cy="188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88773</xdr:rowOff>
    </xdr:from>
    <xdr:to>
      <xdr:col>22</xdr:col>
      <xdr:colOff>165100</xdr:colOff>
      <xdr:row>35</xdr:row>
      <xdr:rowOff>190373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175150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7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221069</xdr:rowOff>
    </xdr:from>
    <xdr:to>
      <xdr:col>18</xdr:col>
      <xdr:colOff>177800</xdr:colOff>
      <xdr:row>34</xdr:row>
      <xdr:rowOff>111341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145619"/>
          <a:ext cx="698500" cy="233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182575</xdr:rowOff>
    </xdr:from>
    <xdr:to>
      <xdr:col>19</xdr:col>
      <xdr:colOff>38100</xdr:colOff>
      <xdr:row>34</xdr:row>
      <xdr:rowOff>284175</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450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268952</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36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98565</xdr:rowOff>
    </xdr:from>
    <xdr:to>
      <xdr:col>15</xdr:col>
      <xdr:colOff>101600</xdr:colOff>
      <xdr:row>34</xdr:row>
      <xdr:rowOff>200165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366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184942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5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207188</xdr:rowOff>
    </xdr:from>
    <xdr:to>
      <xdr:col>29</xdr:col>
      <xdr:colOff>177800</xdr:colOff>
      <xdr:row>35</xdr:row>
      <xdr:rowOff>308788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17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179265</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789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202882</xdr:rowOff>
    </xdr:from>
    <xdr:to>
      <xdr:col>26</xdr:col>
      <xdr:colOff>101600</xdr:colOff>
      <xdr:row>35</xdr:row>
      <xdr:rowOff>304482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13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289259</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899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248907</xdr:rowOff>
    </xdr:from>
    <xdr:to>
      <xdr:col>22</xdr:col>
      <xdr:colOff>165100</xdr:colOff>
      <xdr:row>35</xdr:row>
      <xdr:rowOff>7607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516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17784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28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60541</xdr:rowOff>
    </xdr:from>
    <xdr:to>
      <xdr:col>19</xdr:col>
      <xdr:colOff>38100</xdr:colOff>
      <xdr:row>34</xdr:row>
      <xdr:rowOff>162141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327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172318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096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170269</xdr:rowOff>
    </xdr:from>
    <xdr:to>
      <xdr:col>15</xdr:col>
      <xdr:colOff>101600</xdr:colOff>
      <xdr:row>33</xdr:row>
      <xdr:rowOff>271869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094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110596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5863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滋賀県長浜市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119,227
116,099
681.02
56,649,647
54,262,104
1,134,146
34,061,344
44,916,817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42513</xdr:rowOff>
    </xdr:from>
    <xdr:to>
      <xdr:col>24</xdr:col>
      <xdr:colOff>62865</xdr:colOff>
      <xdr:row>39</xdr:row>
      <xdr:rowOff>106128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57463"/>
          <a:ext cx="1270" cy="1435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109955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106128</xdr:rowOff>
    </xdr:from>
    <xdr:to>
      <xdr:col>24</xdr:col>
      <xdr:colOff>152400</xdr:colOff>
      <xdr:row>39</xdr:row>
      <xdr:rowOff>106128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9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160640</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42513</xdr:rowOff>
    </xdr:from>
    <xdr:to>
      <xdr:col>24</xdr:col>
      <xdr:colOff>152400</xdr:colOff>
      <xdr:row>31</xdr:row>
      <xdr:rowOff>42513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57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46203</xdr:rowOff>
    </xdr:from>
    <xdr:to>
      <xdr:col>24</xdr:col>
      <xdr:colOff>63500</xdr:colOff>
      <xdr:row>34</xdr:row>
      <xdr:rowOff>141921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75503"/>
          <a:ext cx="838200" cy="9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13965</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86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35538</xdr:rowOff>
    </xdr:from>
    <xdr:to>
      <xdr:col>24</xdr:col>
      <xdr:colOff>114300</xdr:colOff>
      <xdr:row>36</xdr:row>
      <xdr:rowOff>137138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141921</xdr:rowOff>
    </xdr:from>
    <xdr:to>
      <xdr:col>19</xdr:col>
      <xdr:colOff>177800</xdr:colOff>
      <xdr:row>35</xdr:row>
      <xdr:rowOff>44962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71221"/>
          <a:ext cx="889000" cy="7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49026</xdr:rowOff>
    </xdr:from>
    <xdr:to>
      <xdr:col>20</xdr:col>
      <xdr:colOff>38100</xdr:colOff>
      <xdr:row>36</xdr:row>
      <xdr:rowOff>150626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141753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31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126115</xdr:rowOff>
    </xdr:from>
    <xdr:to>
      <xdr:col>15</xdr:col>
      <xdr:colOff>50800</xdr:colOff>
      <xdr:row>35</xdr:row>
      <xdr:rowOff>44962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955415"/>
          <a:ext cx="8890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22900</xdr:rowOff>
    </xdr:from>
    <xdr:to>
      <xdr:col>15</xdr:col>
      <xdr:colOff>101600</xdr:colOff>
      <xdr:row>36</xdr:row>
      <xdr:rowOff>124500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9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115627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8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126115</xdr:rowOff>
    </xdr:from>
    <xdr:to>
      <xdr:col>10</xdr:col>
      <xdr:colOff>114300</xdr:colOff>
      <xdr:row>35</xdr:row>
      <xdr:rowOff>62727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955415"/>
          <a:ext cx="889000" cy="10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70873</xdr:rowOff>
    </xdr:from>
    <xdr:to>
      <xdr:col>10</xdr:col>
      <xdr:colOff>165100</xdr:colOff>
      <xdr:row>36</xdr:row>
      <xdr:rowOff>1023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163600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6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88149</xdr:rowOff>
    </xdr:from>
    <xdr:to>
      <xdr:col>6</xdr:col>
      <xdr:colOff>38100</xdr:colOff>
      <xdr:row>36</xdr:row>
      <xdr:rowOff>18299</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8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9426</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166853</xdr:rowOff>
    </xdr:from>
    <xdr:to>
      <xdr:col>24</xdr:col>
      <xdr:colOff>114300</xdr:colOff>
      <xdr:row>34</xdr:row>
      <xdr:rowOff>97003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2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18280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7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91121</xdr:rowOff>
    </xdr:from>
    <xdr:to>
      <xdr:col>20</xdr:col>
      <xdr:colOff>38100</xdr:colOff>
      <xdr:row>35</xdr:row>
      <xdr:rowOff>21271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2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37798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69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165612</xdr:rowOff>
    </xdr:from>
    <xdr:to>
      <xdr:col>15</xdr:col>
      <xdr:colOff>101600</xdr:colOff>
      <xdr:row>35</xdr:row>
      <xdr:rowOff>95762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9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112289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7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75315</xdr:rowOff>
    </xdr:from>
    <xdr:to>
      <xdr:col>10</xdr:col>
      <xdr:colOff>165100</xdr:colOff>
      <xdr:row>35</xdr:row>
      <xdr:rowOff>5465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21992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67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11927</xdr:rowOff>
    </xdr:from>
    <xdr:to>
      <xdr:col>6</xdr:col>
      <xdr:colOff>38100</xdr:colOff>
      <xdr:row>35</xdr:row>
      <xdr:rowOff>113527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1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130054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8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7896</xdr:rowOff>
    </xdr:from>
    <xdr:to>
      <xdr:col>24</xdr:col>
      <xdr:colOff>62865</xdr:colOff>
      <xdr:row>59</xdr:row>
      <xdr:rowOff>151032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51846"/>
          <a:ext cx="1270" cy="1514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154859</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7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151032</xdr:rowOff>
    </xdr:from>
    <xdr:to>
      <xdr:col>24</xdr:col>
      <xdr:colOff>152400</xdr:colOff>
      <xdr:row>59</xdr:row>
      <xdr:rowOff>151032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66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126023</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7896</xdr:rowOff>
    </xdr:from>
    <xdr:to>
      <xdr:col>24</xdr:col>
      <xdr:colOff>152400</xdr:colOff>
      <xdr:row>51</xdr:row>
      <xdr:rowOff>7896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51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24257</xdr:rowOff>
    </xdr:from>
    <xdr:to>
      <xdr:col>24</xdr:col>
      <xdr:colOff>63500</xdr:colOff>
      <xdr:row>56</xdr:row>
      <xdr:rowOff>50252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625457"/>
          <a:ext cx="838200" cy="2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42149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433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63722</xdr:rowOff>
    </xdr:from>
    <xdr:to>
      <xdr:col>24</xdr:col>
      <xdr:colOff>114300</xdr:colOff>
      <xdr:row>56</xdr:row>
      <xdr:rowOff>165322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24257</xdr:rowOff>
    </xdr:from>
    <xdr:to>
      <xdr:col>19</xdr:col>
      <xdr:colOff>177800</xdr:colOff>
      <xdr:row>56</xdr:row>
      <xdr:rowOff>78305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625457"/>
          <a:ext cx="889000" cy="5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52945</xdr:rowOff>
    </xdr:from>
    <xdr:to>
      <xdr:col>20</xdr:col>
      <xdr:colOff>38100</xdr:colOff>
      <xdr:row>56</xdr:row>
      <xdr:rowOff>154545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145672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78305</xdr:rowOff>
    </xdr:from>
    <xdr:to>
      <xdr:col>15</xdr:col>
      <xdr:colOff>50800</xdr:colOff>
      <xdr:row>56</xdr:row>
      <xdr:rowOff>109264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679505"/>
          <a:ext cx="889000" cy="3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152484</xdr:rowOff>
    </xdr:from>
    <xdr:to>
      <xdr:col>15</xdr:col>
      <xdr:colOff>101600</xdr:colOff>
      <xdr:row>57</xdr:row>
      <xdr:rowOff>82634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73761</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8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109264</xdr:rowOff>
    </xdr:from>
    <xdr:to>
      <xdr:col>10</xdr:col>
      <xdr:colOff>114300</xdr:colOff>
      <xdr:row>56</xdr:row>
      <xdr:rowOff>157890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710464"/>
          <a:ext cx="889000" cy="4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72147</xdr:rowOff>
    </xdr:from>
    <xdr:to>
      <xdr:col>10</xdr:col>
      <xdr:colOff>165100</xdr:colOff>
      <xdr:row>57</xdr:row>
      <xdr:rowOff>2297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7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164874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76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156370</xdr:rowOff>
    </xdr:from>
    <xdr:to>
      <xdr:col>6</xdr:col>
      <xdr:colOff>38100</xdr:colOff>
      <xdr:row>57</xdr:row>
      <xdr:rowOff>86520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5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77647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85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170902</xdr:rowOff>
    </xdr:from>
    <xdr:to>
      <xdr:col>24</xdr:col>
      <xdr:colOff>114300</xdr:colOff>
      <xdr:row>56</xdr:row>
      <xdr:rowOff>101052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60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22329</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45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144907</xdr:rowOff>
    </xdr:from>
    <xdr:to>
      <xdr:col>20</xdr:col>
      <xdr:colOff>38100</xdr:colOff>
      <xdr:row>56</xdr:row>
      <xdr:rowOff>75057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91584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34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27505</xdr:rowOff>
    </xdr:from>
    <xdr:to>
      <xdr:col>15</xdr:col>
      <xdr:colOff>101600</xdr:colOff>
      <xdr:row>56</xdr:row>
      <xdr:rowOff>129105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62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145632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40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58464</xdr:rowOff>
    </xdr:from>
    <xdr:to>
      <xdr:col>10</xdr:col>
      <xdr:colOff>165100</xdr:colOff>
      <xdr:row>56</xdr:row>
      <xdr:rowOff>160064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65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5141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43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107090</xdr:rowOff>
    </xdr:from>
    <xdr:to>
      <xdr:col>6</xdr:col>
      <xdr:colOff>38100</xdr:colOff>
      <xdr:row>57</xdr:row>
      <xdr:rowOff>37240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0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53767</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48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24747</xdr:rowOff>
    </xdr:from>
    <xdr:to>
      <xdr:col>24</xdr:col>
      <xdr:colOff>62865</xdr:colOff>
      <xdr:row>78</xdr:row>
      <xdr:rowOff>137088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026247"/>
          <a:ext cx="1270" cy="1483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140915</xdr:rowOff>
    </xdr:from>
    <xdr:ext cx="378565"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1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137088</xdr:rowOff>
    </xdr:from>
    <xdr:to>
      <xdr:col>24</xdr:col>
      <xdr:colOff>152400</xdr:colOff>
      <xdr:row>78</xdr:row>
      <xdr:rowOff>137088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10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142874</xdr:rowOff>
    </xdr:from>
    <xdr:ext cx="469744"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180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24747</xdr:rowOff>
    </xdr:from>
    <xdr:to>
      <xdr:col>24</xdr:col>
      <xdr:colOff>152400</xdr:colOff>
      <xdr:row>70</xdr:row>
      <xdr:rowOff>24747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02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7276</xdr:rowOff>
    </xdr:from>
    <xdr:to>
      <xdr:col>24</xdr:col>
      <xdr:colOff>63500</xdr:colOff>
      <xdr:row>77</xdr:row>
      <xdr:rowOff>21318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3797300" y="13208926"/>
          <a:ext cx="8382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78303</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2765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55426</xdr:rowOff>
    </xdr:from>
    <xdr:to>
      <xdr:col>24</xdr:col>
      <xdr:colOff>114300</xdr:colOff>
      <xdr:row>75</xdr:row>
      <xdr:rowOff>157026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21318</xdr:rowOff>
    </xdr:from>
    <xdr:to>
      <xdr:col>19</xdr:col>
      <xdr:colOff>177800</xdr:colOff>
      <xdr:row>77</xdr:row>
      <xdr:rowOff>84347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908300" y="13222968"/>
          <a:ext cx="889000" cy="6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41711</xdr:rowOff>
    </xdr:from>
    <xdr:to>
      <xdr:col>20</xdr:col>
      <xdr:colOff>38100</xdr:colOff>
      <xdr:row>75</xdr:row>
      <xdr:rowOff>143311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159838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84347</xdr:rowOff>
    </xdr:from>
    <xdr:to>
      <xdr:col>15</xdr:col>
      <xdr:colOff>50800</xdr:colOff>
      <xdr:row>77</xdr:row>
      <xdr:rowOff>93980</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2019300" y="13285997"/>
          <a:ext cx="889000" cy="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95595</xdr:rowOff>
    </xdr:from>
    <xdr:to>
      <xdr:col>15</xdr:col>
      <xdr:colOff>101600</xdr:colOff>
      <xdr:row>76</xdr:row>
      <xdr:rowOff>25744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42272</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93980</xdr:rowOff>
    </xdr:from>
    <xdr:to>
      <xdr:col>10</xdr:col>
      <xdr:colOff>114300</xdr:colOff>
      <xdr:row>77</xdr:row>
      <xdr:rowOff>164683</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flipV="1">
          <a:off x="1130300" y="13295630"/>
          <a:ext cx="889000" cy="7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142294</xdr:rowOff>
    </xdr:from>
    <xdr:to>
      <xdr:col>10</xdr:col>
      <xdr:colOff>165100</xdr:colOff>
      <xdr:row>76</xdr:row>
      <xdr:rowOff>72445</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30010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88971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277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103432</xdr:rowOff>
    </xdr:from>
    <xdr:to>
      <xdr:col>6</xdr:col>
      <xdr:colOff>38100</xdr:colOff>
      <xdr:row>76</xdr:row>
      <xdr:rowOff>33582</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296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50109</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273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127926</xdr:rowOff>
    </xdr:from>
    <xdr:to>
      <xdr:col>24</xdr:col>
      <xdr:colOff>114300</xdr:colOff>
      <xdr:row>77</xdr:row>
      <xdr:rowOff>58076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31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106353</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313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141968</xdr:rowOff>
    </xdr:from>
    <xdr:to>
      <xdr:col>20</xdr:col>
      <xdr:colOff>38100</xdr:colOff>
      <xdr:row>77</xdr:row>
      <xdr:rowOff>72118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17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63245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326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33547</xdr:rowOff>
    </xdr:from>
    <xdr:to>
      <xdr:col>15</xdr:col>
      <xdr:colOff>101600</xdr:colOff>
      <xdr:row>77</xdr:row>
      <xdr:rowOff>135147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23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126274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3327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43180</xdr:rowOff>
    </xdr:from>
    <xdr:to>
      <xdr:col>10</xdr:col>
      <xdr:colOff>165100</xdr:colOff>
      <xdr:row>77</xdr:row>
      <xdr:rowOff>144780</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324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135907</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333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113883</xdr:rowOff>
    </xdr:from>
    <xdr:to>
      <xdr:col>6</xdr:col>
      <xdr:colOff>38100</xdr:colOff>
      <xdr:row>78</xdr:row>
      <xdr:rowOff>44033</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31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35160</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3408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108383</xdr:rowOff>
    </xdr:from>
    <xdr:to>
      <xdr:col>24</xdr:col>
      <xdr:colOff>62865</xdr:colOff>
      <xdr:row>98</xdr:row>
      <xdr:rowOff>122670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38883"/>
          <a:ext cx="127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126497</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2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122670</xdr:rowOff>
    </xdr:from>
    <xdr:to>
      <xdr:col>24</xdr:col>
      <xdr:colOff>152400</xdr:colOff>
      <xdr:row>98</xdr:row>
      <xdr:rowOff>122670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2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55060</xdr:rowOff>
    </xdr:from>
    <xdr:ext cx="534377"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1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108383</xdr:rowOff>
    </xdr:from>
    <xdr:to>
      <xdr:col>24</xdr:col>
      <xdr:colOff>152400</xdr:colOff>
      <xdr:row>90</xdr:row>
      <xdr:rowOff>108383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3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13246</xdr:rowOff>
    </xdr:from>
    <xdr:to>
      <xdr:col>24</xdr:col>
      <xdr:colOff>63500</xdr:colOff>
      <xdr:row>93</xdr:row>
      <xdr:rowOff>54584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5958096"/>
          <a:ext cx="838200" cy="4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72014</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188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93587</xdr:rowOff>
    </xdr:from>
    <xdr:to>
      <xdr:col>24</xdr:col>
      <xdr:colOff>114300</xdr:colOff>
      <xdr:row>95</xdr:row>
      <xdr:rowOff>23737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54584</xdr:rowOff>
    </xdr:from>
    <xdr:to>
      <xdr:col>19</xdr:col>
      <xdr:colOff>177800</xdr:colOff>
      <xdr:row>94</xdr:row>
      <xdr:rowOff>16180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5999434"/>
          <a:ext cx="889000" cy="13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113588</xdr:rowOff>
    </xdr:from>
    <xdr:to>
      <xdr:col>20</xdr:col>
      <xdr:colOff>38100</xdr:colOff>
      <xdr:row>95</xdr:row>
      <xdr:rowOff>43738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34865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32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7265</xdr:rowOff>
    </xdr:from>
    <xdr:to>
      <xdr:col>15</xdr:col>
      <xdr:colOff>50800</xdr:colOff>
      <xdr:row>94</xdr:row>
      <xdr:rowOff>16180</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2019300" y="16123565"/>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19062</xdr:rowOff>
    </xdr:from>
    <xdr:to>
      <xdr:col>15</xdr:col>
      <xdr:colOff>101600</xdr:colOff>
      <xdr:row>95</xdr:row>
      <xdr:rowOff>120662</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111789</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3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7265</xdr:rowOff>
    </xdr:from>
    <xdr:to>
      <xdr:col>10</xdr:col>
      <xdr:colOff>114300</xdr:colOff>
      <xdr:row>95</xdr:row>
      <xdr:rowOff>21132</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123565"/>
          <a:ext cx="889000" cy="18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84480</xdr:rowOff>
    </xdr:from>
    <xdr:to>
      <xdr:col>10</xdr:col>
      <xdr:colOff>165100</xdr:colOff>
      <xdr:row>97</xdr:row>
      <xdr:rowOff>14630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4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5757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63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103112</xdr:rowOff>
    </xdr:from>
    <xdr:to>
      <xdr:col>6</xdr:col>
      <xdr:colOff>38100</xdr:colOff>
      <xdr:row>98</xdr:row>
      <xdr:rowOff>33262</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73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24389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82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133896</xdr:rowOff>
    </xdr:from>
    <xdr:to>
      <xdr:col>24</xdr:col>
      <xdr:colOff>114300</xdr:colOff>
      <xdr:row>93</xdr:row>
      <xdr:rowOff>64046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590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156773</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575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3784</xdr:rowOff>
    </xdr:from>
    <xdr:to>
      <xdr:col>20</xdr:col>
      <xdr:colOff>38100</xdr:colOff>
      <xdr:row>93</xdr:row>
      <xdr:rowOff>105384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594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121911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572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136830</xdr:rowOff>
    </xdr:from>
    <xdr:to>
      <xdr:col>15</xdr:col>
      <xdr:colOff>101600</xdr:colOff>
      <xdr:row>94</xdr:row>
      <xdr:rowOff>66980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08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83507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585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127915</xdr:rowOff>
    </xdr:from>
    <xdr:to>
      <xdr:col>10</xdr:col>
      <xdr:colOff>165100</xdr:colOff>
      <xdr:row>94</xdr:row>
      <xdr:rowOff>58065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07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74592</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584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141782</xdr:rowOff>
    </xdr:from>
    <xdr:to>
      <xdr:col>6</xdr:col>
      <xdr:colOff>38100</xdr:colOff>
      <xdr:row>95</xdr:row>
      <xdr:rowOff>71932</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25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88459</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03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163188</xdr:rowOff>
    </xdr:from>
    <xdr:to>
      <xdr:col>54</xdr:col>
      <xdr:colOff>189865</xdr:colOff>
      <xdr:row>38</xdr:row>
      <xdr:rowOff>7074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135238"/>
          <a:ext cx="1270" cy="1386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10901</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2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7074</xdr:rowOff>
    </xdr:from>
    <xdr:to>
      <xdr:col>55</xdr:col>
      <xdr:colOff>88900</xdr:colOff>
      <xdr:row>38</xdr:row>
      <xdr:rowOff>7074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2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109865</xdr:rowOff>
    </xdr:from>
    <xdr:ext cx="534377"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491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163188</xdr:rowOff>
    </xdr:from>
    <xdr:to>
      <xdr:col>55</xdr:col>
      <xdr:colOff>88900</xdr:colOff>
      <xdr:row>29</xdr:row>
      <xdr:rowOff>163188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13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54947</xdr:rowOff>
    </xdr:from>
    <xdr:to>
      <xdr:col>55</xdr:col>
      <xdr:colOff>0</xdr:colOff>
      <xdr:row>33</xdr:row>
      <xdr:rowOff>36373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5541347"/>
          <a:ext cx="838200" cy="15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145642</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5974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167215</xdr:rowOff>
    </xdr:from>
    <xdr:to>
      <xdr:col>55</xdr:col>
      <xdr:colOff>50800</xdr:colOff>
      <xdr:row>35</xdr:row>
      <xdr:rowOff>97365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599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36373</xdr:rowOff>
    </xdr:from>
    <xdr:to>
      <xdr:col>50</xdr:col>
      <xdr:colOff>114300</xdr:colOff>
      <xdr:row>33</xdr:row>
      <xdr:rowOff>49308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5694223"/>
          <a:ext cx="889000" cy="1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165862</xdr:rowOff>
    </xdr:from>
    <xdr:to>
      <xdr:col>50</xdr:col>
      <xdr:colOff>165100</xdr:colOff>
      <xdr:row>35</xdr:row>
      <xdr:rowOff>96012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87139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608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49308</xdr:rowOff>
    </xdr:from>
    <xdr:to>
      <xdr:col>45</xdr:col>
      <xdr:colOff>177800</xdr:colOff>
      <xdr:row>33</xdr:row>
      <xdr:rowOff>52603</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5707158"/>
          <a:ext cx="889000" cy="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64973</xdr:rowOff>
    </xdr:from>
    <xdr:to>
      <xdr:col>46</xdr:col>
      <xdr:colOff>38100</xdr:colOff>
      <xdr:row>35</xdr:row>
      <xdr:rowOff>166573</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157700</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15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52603</xdr:rowOff>
    </xdr:from>
    <xdr:to>
      <xdr:col>41</xdr:col>
      <xdr:colOff>50800</xdr:colOff>
      <xdr:row>33</xdr:row>
      <xdr:rowOff>98419</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5710453"/>
          <a:ext cx="889000" cy="4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46381</xdr:rowOff>
    </xdr:from>
    <xdr:to>
      <xdr:col>41</xdr:col>
      <xdr:colOff>101600</xdr:colOff>
      <xdr:row>34</xdr:row>
      <xdr:rowOff>147981</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5875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139108</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596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53867</xdr:rowOff>
    </xdr:from>
    <xdr:to>
      <xdr:col>36</xdr:col>
      <xdr:colOff>165100</xdr:colOff>
      <xdr:row>34</xdr:row>
      <xdr:rowOff>155467</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588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146594</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597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4147</xdr:rowOff>
    </xdr:from>
    <xdr:to>
      <xdr:col>55</xdr:col>
      <xdr:colOff>50800</xdr:colOff>
      <xdr:row>32</xdr:row>
      <xdr:rowOff>105747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549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27024</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34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157023</xdr:rowOff>
    </xdr:from>
    <xdr:to>
      <xdr:col>50</xdr:col>
      <xdr:colOff>165100</xdr:colOff>
      <xdr:row>33</xdr:row>
      <xdr:rowOff>87173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564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103700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541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169958</xdr:rowOff>
    </xdr:from>
    <xdr:to>
      <xdr:col>46</xdr:col>
      <xdr:colOff>38100</xdr:colOff>
      <xdr:row>33</xdr:row>
      <xdr:rowOff>100108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565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116635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543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1803</xdr:rowOff>
    </xdr:from>
    <xdr:to>
      <xdr:col>41</xdr:col>
      <xdr:colOff>101600</xdr:colOff>
      <xdr:row>33</xdr:row>
      <xdr:rowOff>103403</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565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119930</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54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47619</xdr:rowOff>
    </xdr:from>
    <xdr:to>
      <xdr:col>36</xdr:col>
      <xdr:colOff>165100</xdr:colOff>
      <xdr:row>33</xdr:row>
      <xdr:rowOff>149219</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570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165746</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548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3222</xdr:rowOff>
    </xdr:from>
    <xdr:to>
      <xdr:col>54</xdr:col>
      <xdr:colOff>189865</xdr:colOff>
      <xdr:row>58</xdr:row>
      <xdr:rowOff>154205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575722"/>
          <a:ext cx="1270" cy="1522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158032</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0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154205</xdr:rowOff>
    </xdr:from>
    <xdr:to>
      <xdr:col>55</xdr:col>
      <xdr:colOff>88900</xdr:colOff>
      <xdr:row>58</xdr:row>
      <xdr:rowOff>154205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9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121349</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5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3222</xdr:rowOff>
    </xdr:from>
    <xdr:to>
      <xdr:col>55</xdr:col>
      <xdr:colOff>88900</xdr:colOff>
      <xdr:row>50</xdr:row>
      <xdr:rowOff>3222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5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45357</xdr:rowOff>
    </xdr:from>
    <xdr:to>
      <xdr:col>55</xdr:col>
      <xdr:colOff>0</xdr:colOff>
      <xdr:row>58</xdr:row>
      <xdr:rowOff>54341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989457"/>
          <a:ext cx="838200" cy="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160134</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761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137257</xdr:rowOff>
    </xdr:from>
    <xdr:to>
      <xdr:col>55</xdr:col>
      <xdr:colOff>50800</xdr:colOff>
      <xdr:row>58</xdr:row>
      <xdr:rowOff>67407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37901</xdr:rowOff>
    </xdr:from>
    <xdr:to>
      <xdr:col>50</xdr:col>
      <xdr:colOff>114300</xdr:colOff>
      <xdr:row>58</xdr:row>
      <xdr:rowOff>45357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982001"/>
          <a:ext cx="889000" cy="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95541</xdr:rowOff>
    </xdr:from>
    <xdr:to>
      <xdr:col>50</xdr:col>
      <xdr:colOff>165100</xdr:colOff>
      <xdr:row>58</xdr:row>
      <xdr:rowOff>25691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42218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119648</xdr:rowOff>
    </xdr:from>
    <xdr:to>
      <xdr:col>45</xdr:col>
      <xdr:colOff>177800</xdr:colOff>
      <xdr:row>58</xdr:row>
      <xdr:rowOff>37901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892298"/>
          <a:ext cx="889000" cy="8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159614</xdr:rowOff>
    </xdr:from>
    <xdr:to>
      <xdr:col>46</xdr:col>
      <xdr:colOff>38100</xdr:colOff>
      <xdr:row>58</xdr:row>
      <xdr:rowOff>89764</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9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80891</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100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56676</xdr:rowOff>
    </xdr:from>
    <xdr:to>
      <xdr:col>41</xdr:col>
      <xdr:colOff>50800</xdr:colOff>
      <xdr:row>57</xdr:row>
      <xdr:rowOff>119648</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829326"/>
          <a:ext cx="889000" cy="6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91617</xdr:rowOff>
    </xdr:from>
    <xdr:to>
      <xdr:col>41</xdr:col>
      <xdr:colOff>101600</xdr:colOff>
      <xdr:row>58</xdr:row>
      <xdr:rowOff>21767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86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12894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95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90348</xdr:rowOff>
    </xdr:from>
    <xdr:to>
      <xdr:col>36</xdr:col>
      <xdr:colOff>165100</xdr:colOff>
      <xdr:row>58</xdr:row>
      <xdr:rowOff>20498</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8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11625</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9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3541</xdr:rowOff>
    </xdr:from>
    <xdr:to>
      <xdr:col>55</xdr:col>
      <xdr:colOff>50800</xdr:colOff>
      <xdr:row>58</xdr:row>
      <xdr:rowOff>105141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94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115684</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88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166007</xdr:rowOff>
    </xdr:from>
    <xdr:to>
      <xdr:col>50</xdr:col>
      <xdr:colOff>165100</xdr:colOff>
      <xdr:row>58</xdr:row>
      <xdr:rowOff>96157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87284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1003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158551</xdr:rowOff>
    </xdr:from>
    <xdr:to>
      <xdr:col>46</xdr:col>
      <xdr:colOff>38100</xdr:colOff>
      <xdr:row>58</xdr:row>
      <xdr:rowOff>88701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93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105228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70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68848</xdr:rowOff>
    </xdr:from>
    <xdr:to>
      <xdr:col>41</xdr:col>
      <xdr:colOff>101600</xdr:colOff>
      <xdr:row>57</xdr:row>
      <xdr:rowOff>170448</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84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15525</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61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5876</xdr:rowOff>
    </xdr:from>
    <xdr:to>
      <xdr:col>36</xdr:col>
      <xdr:colOff>165100</xdr:colOff>
      <xdr:row>57</xdr:row>
      <xdr:rowOff>107476</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77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124003</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55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72227</xdr:rowOff>
    </xdr:from>
    <xdr:to>
      <xdr:col>54</xdr:col>
      <xdr:colOff>189865</xdr:colOff>
      <xdr:row>78</xdr:row>
      <xdr:rowOff>136925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45177"/>
          <a:ext cx="1270" cy="1264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147547</xdr:rowOff>
    </xdr:from>
    <xdr:ext cx="378565"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2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136925</xdr:rowOff>
    </xdr:from>
    <xdr:to>
      <xdr:col>55</xdr:col>
      <xdr:colOff>88900</xdr:colOff>
      <xdr:row>78</xdr:row>
      <xdr:rowOff>136925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10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18904</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02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72227</xdr:rowOff>
    </xdr:from>
    <xdr:to>
      <xdr:col>55</xdr:col>
      <xdr:colOff>88900</xdr:colOff>
      <xdr:row>71</xdr:row>
      <xdr:rowOff>72227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4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124507</xdr:rowOff>
    </xdr:from>
    <xdr:to>
      <xdr:col>55</xdr:col>
      <xdr:colOff>0</xdr:colOff>
      <xdr:row>78</xdr:row>
      <xdr:rowOff>126081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497607"/>
          <a:ext cx="838200" cy="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64997</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66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42120</xdr:rowOff>
    </xdr:from>
    <xdr:to>
      <xdr:col>55</xdr:col>
      <xdr:colOff>50800</xdr:colOff>
      <xdr:row>78</xdr:row>
      <xdr:rowOff>143720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114284</xdr:rowOff>
    </xdr:from>
    <xdr:to>
      <xdr:col>50</xdr:col>
      <xdr:colOff>114300</xdr:colOff>
      <xdr:row>78</xdr:row>
      <xdr:rowOff>126081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487384"/>
          <a:ext cx="889000" cy="1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155222</xdr:rowOff>
    </xdr:from>
    <xdr:to>
      <xdr:col>50</xdr:col>
      <xdr:colOff>165100</xdr:colOff>
      <xdr:row>78</xdr:row>
      <xdr:rowOff>85372</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101899</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114284</xdr:rowOff>
    </xdr:from>
    <xdr:to>
      <xdr:col>45</xdr:col>
      <xdr:colOff>177800</xdr:colOff>
      <xdr:row>78</xdr:row>
      <xdr:rowOff>117055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487384"/>
          <a:ext cx="889000" cy="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15281</xdr:rowOff>
    </xdr:from>
    <xdr:to>
      <xdr:col>46</xdr:col>
      <xdr:colOff>38100</xdr:colOff>
      <xdr:row>78</xdr:row>
      <xdr:rowOff>116881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133408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1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151820</xdr:rowOff>
    </xdr:from>
    <xdr:to>
      <xdr:col>41</xdr:col>
      <xdr:colOff>101600</xdr:colOff>
      <xdr:row>78</xdr:row>
      <xdr:rowOff>81970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5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98497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12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73707</xdr:rowOff>
    </xdr:from>
    <xdr:to>
      <xdr:col>55</xdr:col>
      <xdr:colOff>50800</xdr:colOff>
      <xdr:row>79</xdr:row>
      <xdr:rowOff>3857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4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20546</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9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75281</xdr:rowOff>
    </xdr:from>
    <xdr:to>
      <xdr:col>50</xdr:col>
      <xdr:colOff>165100</xdr:colOff>
      <xdr:row>79</xdr:row>
      <xdr:rowOff>5431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4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168008</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54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63484</xdr:rowOff>
    </xdr:from>
    <xdr:to>
      <xdr:col>46</xdr:col>
      <xdr:colOff>38100</xdr:colOff>
      <xdr:row>78</xdr:row>
      <xdr:rowOff>165084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3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156211</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52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66255</xdr:rowOff>
    </xdr:from>
    <xdr:to>
      <xdr:col>41</xdr:col>
      <xdr:colOff>101600</xdr:colOff>
      <xdr:row>78</xdr:row>
      <xdr:rowOff>167855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3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158982</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53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95630</xdr:rowOff>
    </xdr:from>
    <xdr:to>
      <xdr:col>54</xdr:col>
      <xdr:colOff>189865</xdr:colOff>
      <xdr:row>99</xdr:row>
      <xdr:rowOff>28077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526130"/>
          <a:ext cx="1270" cy="147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31904</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700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28077</xdr:rowOff>
    </xdr:from>
    <xdr:to>
      <xdr:col>55</xdr:col>
      <xdr:colOff>88900</xdr:colOff>
      <xdr:row>99</xdr:row>
      <xdr:rowOff>28077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700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42307</xdr:rowOff>
    </xdr:from>
    <xdr:ext cx="534377"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0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95630</xdr:rowOff>
    </xdr:from>
    <xdr:to>
      <xdr:col>55</xdr:col>
      <xdr:colOff>88900</xdr:colOff>
      <xdr:row>90</xdr:row>
      <xdr:rowOff>95630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5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106993</xdr:rowOff>
    </xdr:from>
    <xdr:to>
      <xdr:col>55</xdr:col>
      <xdr:colOff>0</xdr:colOff>
      <xdr:row>97</xdr:row>
      <xdr:rowOff>119681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6566193"/>
          <a:ext cx="838200" cy="18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54187</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34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31310</xdr:rowOff>
    </xdr:from>
    <xdr:to>
      <xdr:col>55</xdr:col>
      <xdr:colOff>50800</xdr:colOff>
      <xdr:row>96</xdr:row>
      <xdr:rowOff>132910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9447</xdr:rowOff>
    </xdr:from>
    <xdr:to>
      <xdr:col>50</xdr:col>
      <xdr:colOff>114300</xdr:colOff>
      <xdr:row>97</xdr:row>
      <xdr:rowOff>119681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6640097"/>
          <a:ext cx="889000" cy="11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135665</xdr:rowOff>
    </xdr:from>
    <xdr:to>
      <xdr:col>50</xdr:col>
      <xdr:colOff>165100</xdr:colOff>
      <xdr:row>97</xdr:row>
      <xdr:rowOff>65815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82342</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37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129724</xdr:rowOff>
    </xdr:from>
    <xdr:to>
      <xdr:col>45</xdr:col>
      <xdr:colOff>177800</xdr:colOff>
      <xdr:row>97</xdr:row>
      <xdr:rowOff>9447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861300" y="16246024"/>
          <a:ext cx="889000" cy="39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52929</xdr:rowOff>
    </xdr:from>
    <xdr:to>
      <xdr:col>46</xdr:col>
      <xdr:colOff>38100</xdr:colOff>
      <xdr:row>97</xdr:row>
      <xdr:rowOff>154529</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683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145656</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7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74073</xdr:rowOff>
    </xdr:from>
    <xdr:to>
      <xdr:col>41</xdr:col>
      <xdr:colOff>101600</xdr:colOff>
      <xdr:row>97</xdr:row>
      <xdr:rowOff>4223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53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166800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6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56193</xdr:rowOff>
    </xdr:from>
    <xdr:to>
      <xdr:col>55</xdr:col>
      <xdr:colOff>50800</xdr:colOff>
      <xdr:row>96</xdr:row>
      <xdr:rowOff>157793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51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34620</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49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68881</xdr:rowOff>
    </xdr:from>
    <xdr:to>
      <xdr:col>50</xdr:col>
      <xdr:colOff>165100</xdr:colOff>
      <xdr:row>97</xdr:row>
      <xdr:rowOff>170481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69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161608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79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130097</xdr:rowOff>
    </xdr:from>
    <xdr:to>
      <xdr:col>46</xdr:col>
      <xdr:colOff>38100</xdr:colOff>
      <xdr:row>97</xdr:row>
      <xdr:rowOff>60247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58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76774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36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78924</xdr:rowOff>
    </xdr:from>
    <xdr:to>
      <xdr:col>41</xdr:col>
      <xdr:colOff>101600</xdr:colOff>
      <xdr:row>95</xdr:row>
      <xdr:rowOff>9074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19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25601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597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132480</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104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89552</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76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79157</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487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132480</xdr:rowOff>
    </xdr:from>
    <xdr:to>
      <xdr:col>86</xdr:col>
      <xdr:colOff>25400</xdr:colOff>
      <xdr:row>29</xdr:row>
      <xdr:rowOff>132480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10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24485</xdr:rowOff>
    </xdr:from>
    <xdr:to>
      <xdr:col>85</xdr:col>
      <xdr:colOff>127000</xdr:colOff>
      <xdr:row>39</xdr:row>
      <xdr:rowOff>43555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481300" y="6711035"/>
          <a:ext cx="838200" cy="1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134002</xdr:rowOff>
    </xdr:from>
    <xdr:ext cx="378565"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649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155575</xdr:rowOff>
    </xdr:from>
    <xdr:to>
      <xdr:col>85</xdr:col>
      <xdr:colOff>177800</xdr:colOff>
      <xdr:row>39</xdr:row>
      <xdr:rowOff>85725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7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35078</xdr:rowOff>
    </xdr:from>
    <xdr:to>
      <xdr:col>81</xdr:col>
      <xdr:colOff>50800</xdr:colOff>
      <xdr:row>39</xdr:row>
      <xdr:rowOff>43555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21628"/>
          <a:ext cx="889000" cy="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78175</xdr:rowOff>
    </xdr:from>
    <xdr:to>
      <xdr:col>81</xdr:col>
      <xdr:colOff>101600</xdr:colOff>
      <xdr:row>39</xdr:row>
      <xdr:rowOff>8325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9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24852</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36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27229</xdr:rowOff>
    </xdr:from>
    <xdr:to>
      <xdr:col>76</xdr:col>
      <xdr:colOff>114300</xdr:colOff>
      <xdr:row>39</xdr:row>
      <xdr:rowOff>35078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13779"/>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155537</xdr:rowOff>
    </xdr:from>
    <xdr:to>
      <xdr:col>76</xdr:col>
      <xdr:colOff>165100</xdr:colOff>
      <xdr:row>39</xdr:row>
      <xdr:rowOff>85687</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7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102214</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3017" y="6445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27229</xdr:rowOff>
    </xdr:from>
    <xdr:to>
      <xdr:col>71</xdr:col>
      <xdr:colOff>177800</xdr:colOff>
      <xdr:row>39</xdr:row>
      <xdr:rowOff>37859</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713779"/>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117646</xdr:rowOff>
    </xdr:from>
    <xdr:to>
      <xdr:col>72</xdr:col>
      <xdr:colOff>38100</xdr:colOff>
      <xdr:row>39</xdr:row>
      <xdr:rowOff>47796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64323</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40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116846</xdr:rowOff>
    </xdr:from>
    <xdr:to>
      <xdr:col>67</xdr:col>
      <xdr:colOff>101600</xdr:colOff>
      <xdr:row>39</xdr:row>
      <xdr:rowOff>46996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3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63523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40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145135</xdr:rowOff>
    </xdr:from>
    <xdr:to>
      <xdr:col>85</xdr:col>
      <xdr:colOff>177800</xdr:colOff>
      <xdr:row>39</xdr:row>
      <xdr:rowOff>75285</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6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104513</xdr:rowOff>
    </xdr:from>
    <xdr:ext cx="469744"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44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164205</xdr:rowOff>
    </xdr:from>
    <xdr:to>
      <xdr:col>81</xdr:col>
      <xdr:colOff>101600</xdr:colOff>
      <xdr:row>39</xdr:row>
      <xdr:rowOff>94355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7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85482</xdr:rowOff>
    </xdr:from>
    <xdr:ext cx="313932"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24333" y="67720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155728</xdr:rowOff>
    </xdr:from>
    <xdr:to>
      <xdr:col>76</xdr:col>
      <xdr:colOff>165100</xdr:colOff>
      <xdr:row>39</xdr:row>
      <xdr:rowOff>85878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7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77005</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3017" y="676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147879</xdr:rowOff>
    </xdr:from>
    <xdr:to>
      <xdr:col>72</xdr:col>
      <xdr:colOff>38100</xdr:colOff>
      <xdr:row>39</xdr:row>
      <xdr:rowOff>78029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6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69156</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4017" y="6755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158509</xdr:rowOff>
    </xdr:from>
    <xdr:to>
      <xdr:col>67</xdr:col>
      <xdr:colOff>101600</xdr:colOff>
      <xdr:row>39</xdr:row>
      <xdr:rowOff>88659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7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79786</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5017" y="6766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165189</xdr:rowOff>
    </xdr:from>
    <xdr:to>
      <xdr:col>85</xdr:col>
      <xdr:colOff>126364</xdr:colOff>
      <xdr:row>78</xdr:row>
      <xdr:rowOff>32010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338139"/>
          <a:ext cx="1269" cy="1066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35837</xdr:rowOff>
    </xdr:from>
    <xdr:ext cx="469744"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40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32010</xdr:rowOff>
    </xdr:from>
    <xdr:to>
      <xdr:col>86</xdr:col>
      <xdr:colOff>25400</xdr:colOff>
      <xdr:row>78</xdr:row>
      <xdr:rowOff>32010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40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111866</xdr:rowOff>
    </xdr:from>
    <xdr:ext cx="534377"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211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165189</xdr:rowOff>
    </xdr:from>
    <xdr:to>
      <xdr:col>86</xdr:col>
      <xdr:colOff>25400</xdr:colOff>
      <xdr:row>71</xdr:row>
      <xdr:rowOff>165189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338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113392</xdr:rowOff>
    </xdr:from>
    <xdr:to>
      <xdr:col>85</xdr:col>
      <xdr:colOff>127000</xdr:colOff>
      <xdr:row>73</xdr:row>
      <xdr:rowOff>125965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2629242"/>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153871</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841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3994</xdr:rowOff>
    </xdr:from>
    <xdr:to>
      <xdr:col>85</xdr:col>
      <xdr:colOff>177800</xdr:colOff>
      <xdr:row>75</xdr:row>
      <xdr:rowOff>105594</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86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113392</xdr:rowOff>
    </xdr:from>
    <xdr:to>
      <xdr:col>81</xdr:col>
      <xdr:colOff>50800</xdr:colOff>
      <xdr:row>74</xdr:row>
      <xdr:rowOff>95009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2629242"/>
          <a:ext cx="889000" cy="15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156128</xdr:rowOff>
    </xdr:from>
    <xdr:to>
      <xdr:col>81</xdr:col>
      <xdr:colOff>101600</xdr:colOff>
      <xdr:row>75</xdr:row>
      <xdr:rowOff>86278</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84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77405</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93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110268</xdr:rowOff>
    </xdr:from>
    <xdr:to>
      <xdr:col>76</xdr:col>
      <xdr:colOff>114300</xdr:colOff>
      <xdr:row>74</xdr:row>
      <xdr:rowOff>95009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2454668"/>
          <a:ext cx="889000" cy="32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165786</xdr:rowOff>
    </xdr:from>
    <xdr:to>
      <xdr:col>76</xdr:col>
      <xdr:colOff>165100</xdr:colOff>
      <xdr:row>75</xdr:row>
      <xdr:rowOff>95936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85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87063</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94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81712</xdr:rowOff>
    </xdr:from>
    <xdr:to>
      <xdr:col>71</xdr:col>
      <xdr:colOff>177800</xdr:colOff>
      <xdr:row>72</xdr:row>
      <xdr:rowOff>110268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2254662"/>
          <a:ext cx="889000" cy="20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119190</xdr:rowOff>
    </xdr:from>
    <xdr:to>
      <xdr:col>72</xdr:col>
      <xdr:colOff>38100</xdr:colOff>
      <xdr:row>74</xdr:row>
      <xdr:rowOff>49340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6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40467</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72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115018</xdr:rowOff>
    </xdr:from>
    <xdr:to>
      <xdr:col>67</xdr:col>
      <xdr:colOff>101600</xdr:colOff>
      <xdr:row>74</xdr:row>
      <xdr:rowOff>45168</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630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36295</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72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75165</xdr:rowOff>
    </xdr:from>
    <xdr:to>
      <xdr:col>85</xdr:col>
      <xdr:colOff>177800</xdr:colOff>
      <xdr:row>74</xdr:row>
      <xdr:rowOff>5315</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59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98042</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44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62592</xdr:rowOff>
    </xdr:from>
    <xdr:to>
      <xdr:col>81</xdr:col>
      <xdr:colOff>101600</xdr:colOff>
      <xdr:row>73</xdr:row>
      <xdr:rowOff>164192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57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9269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35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44209</xdr:rowOff>
    </xdr:from>
    <xdr:to>
      <xdr:col>76</xdr:col>
      <xdr:colOff>165100</xdr:colOff>
      <xdr:row>74</xdr:row>
      <xdr:rowOff>145809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73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162336</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50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59468</xdr:rowOff>
    </xdr:from>
    <xdr:to>
      <xdr:col>72</xdr:col>
      <xdr:colOff>38100</xdr:colOff>
      <xdr:row>72</xdr:row>
      <xdr:rowOff>161068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40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6145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17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30912</xdr:rowOff>
    </xdr:from>
    <xdr:to>
      <xdr:col>67</xdr:col>
      <xdr:colOff>101600</xdr:colOff>
      <xdr:row>71</xdr:row>
      <xdr:rowOff>132512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20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149039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197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144569</xdr:rowOff>
    </xdr:from>
    <xdr:to>
      <xdr:col>85</xdr:col>
      <xdr:colOff>126364</xdr:colOff>
      <xdr:row>98</xdr:row>
      <xdr:rowOff>132288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746519"/>
          <a:ext cx="1269" cy="118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140500</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9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132288</xdr:rowOff>
    </xdr:from>
    <xdr:to>
      <xdr:col>86</xdr:col>
      <xdr:colOff>25400</xdr:colOff>
      <xdr:row>98</xdr:row>
      <xdr:rowOff>132288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93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91246</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52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144569</xdr:rowOff>
    </xdr:from>
    <xdr:to>
      <xdr:col>86</xdr:col>
      <xdr:colOff>25400</xdr:colOff>
      <xdr:row>91</xdr:row>
      <xdr:rowOff>144569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74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36788</xdr:rowOff>
    </xdr:from>
    <xdr:to>
      <xdr:col>85</xdr:col>
      <xdr:colOff>127000</xdr:colOff>
      <xdr:row>98</xdr:row>
      <xdr:rowOff>43839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5481300" y="16838888"/>
          <a:ext cx="838200" cy="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13501</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815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35074</xdr:rowOff>
    </xdr:from>
    <xdr:to>
      <xdr:col>85</xdr:col>
      <xdr:colOff>177800</xdr:colOff>
      <xdr:row>98</xdr:row>
      <xdr:rowOff>136674</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8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159059</xdr:rowOff>
    </xdr:from>
    <xdr:to>
      <xdr:col>81</xdr:col>
      <xdr:colOff>50800</xdr:colOff>
      <xdr:row>98</xdr:row>
      <xdr:rowOff>36788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6789709"/>
          <a:ext cx="889000" cy="4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168850</xdr:rowOff>
    </xdr:from>
    <xdr:to>
      <xdr:col>81</xdr:col>
      <xdr:colOff>101600</xdr:colOff>
      <xdr:row>98</xdr:row>
      <xdr:rowOff>99000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90127</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89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159059</xdr:rowOff>
    </xdr:from>
    <xdr:to>
      <xdr:col>76</xdr:col>
      <xdr:colOff>114300</xdr:colOff>
      <xdr:row>98</xdr:row>
      <xdr:rowOff>61047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789709"/>
          <a:ext cx="889000" cy="7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35951</xdr:rowOff>
    </xdr:from>
    <xdr:to>
      <xdr:col>76</xdr:col>
      <xdr:colOff>165100</xdr:colOff>
      <xdr:row>98</xdr:row>
      <xdr:rowOff>137551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128678</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9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53248</xdr:rowOff>
    </xdr:from>
    <xdr:to>
      <xdr:col>71</xdr:col>
      <xdr:colOff>177800</xdr:colOff>
      <xdr:row>98</xdr:row>
      <xdr:rowOff>61047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855348"/>
          <a:ext cx="889000" cy="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30758</xdr:rowOff>
    </xdr:from>
    <xdr:to>
      <xdr:col>72</xdr:col>
      <xdr:colOff>38100</xdr:colOff>
      <xdr:row>98</xdr:row>
      <xdr:rowOff>132358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3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123485</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92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16512</xdr:rowOff>
    </xdr:from>
    <xdr:to>
      <xdr:col>67</xdr:col>
      <xdr:colOff>101600</xdr:colOff>
      <xdr:row>98</xdr:row>
      <xdr:rowOff>118112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81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109239</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91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164489</xdr:rowOff>
    </xdr:from>
    <xdr:to>
      <xdr:col>85</xdr:col>
      <xdr:colOff>177800</xdr:colOff>
      <xdr:row>98</xdr:row>
      <xdr:rowOff>94639</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79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123866</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5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157438</xdr:rowOff>
    </xdr:from>
    <xdr:to>
      <xdr:col>81</xdr:col>
      <xdr:colOff>101600</xdr:colOff>
      <xdr:row>98</xdr:row>
      <xdr:rowOff>87588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78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104115</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56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108259</xdr:rowOff>
    </xdr:from>
    <xdr:to>
      <xdr:col>76</xdr:col>
      <xdr:colOff>165100</xdr:colOff>
      <xdr:row>98</xdr:row>
      <xdr:rowOff>38409</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73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54936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51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10247</xdr:rowOff>
    </xdr:from>
    <xdr:to>
      <xdr:col>72</xdr:col>
      <xdr:colOff>38100</xdr:colOff>
      <xdr:row>98</xdr:row>
      <xdr:rowOff>111847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81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128374</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58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2448</xdr:rowOff>
    </xdr:from>
    <xdr:to>
      <xdr:col>67</xdr:col>
      <xdr:colOff>101600</xdr:colOff>
      <xdr:row>98</xdr:row>
      <xdr:rowOff>104048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80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120575</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7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28429</xdr:rowOff>
    </xdr:from>
    <xdr:to>
      <xdr:col>116</xdr:col>
      <xdr:colOff>62864</xdr:colOff>
      <xdr:row>38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2159595" y="5343379"/>
          <a:ext cx="1269" cy="119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5" name="投資及び出資金最小値テキスト">
          <a:extLst>
            <a:ext uri="{FF2B5EF4-FFF2-40B4-BE49-F238E27FC236}">
              <a16:creationId xmlns:a16="http://schemas.microsoft.com/office/drawing/2014/main" id="{00000000-0008-0000-0600-0000D5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146556</xdr:rowOff>
    </xdr:from>
    <xdr:ext cx="534377" cy="259045"/>
    <xdr:sp macro="" textlink="">
      <xdr:nvSpPr>
        <xdr:cNvPr id="727" name="投資及び出資金最大値テキスト">
          <a:extLst>
            <a:ext uri="{FF2B5EF4-FFF2-40B4-BE49-F238E27FC236}">
              <a16:creationId xmlns:a16="http://schemas.microsoft.com/office/drawing/2014/main" id="{00000000-0008-0000-0600-0000D7020000}"/>
            </a:ext>
          </a:extLst>
        </xdr:cNvPr>
        <xdr:cNvSpPr txBox="1"/>
      </xdr:nvSpPr>
      <xdr:spPr>
        <a:xfrm>
          <a:off x="22212300" y="511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28429</xdr:rowOff>
    </xdr:from>
    <xdr:to>
      <xdr:col>116</xdr:col>
      <xdr:colOff>152400</xdr:colOff>
      <xdr:row>31</xdr:row>
      <xdr:rowOff>28429</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534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14827</xdr:rowOff>
    </xdr:from>
    <xdr:to>
      <xdr:col>116</xdr:col>
      <xdr:colOff>63500</xdr:colOff>
      <xdr:row>36</xdr:row>
      <xdr:rowOff>131470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1323300" y="6187027"/>
          <a:ext cx="838200" cy="11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152480</xdr:rowOff>
    </xdr:from>
    <xdr:ext cx="469744" cy="259045"/>
    <xdr:sp macro="" textlink="">
      <xdr:nvSpPr>
        <xdr:cNvPr id="730" name="投資及び出資金平均値テキスト">
          <a:extLst>
            <a:ext uri="{FF2B5EF4-FFF2-40B4-BE49-F238E27FC236}">
              <a16:creationId xmlns:a16="http://schemas.microsoft.com/office/drawing/2014/main" id="{00000000-0008-0000-0600-0000DA020000}"/>
            </a:ext>
          </a:extLst>
        </xdr:cNvPr>
        <xdr:cNvSpPr txBox="1"/>
      </xdr:nvSpPr>
      <xdr:spPr>
        <a:xfrm>
          <a:off x="22212300" y="63246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2603</xdr:rowOff>
    </xdr:from>
    <xdr:to>
      <xdr:col>116</xdr:col>
      <xdr:colOff>114300</xdr:colOff>
      <xdr:row>37</xdr:row>
      <xdr:rowOff>104203</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2110700" y="63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14827</xdr:rowOff>
    </xdr:from>
    <xdr:to>
      <xdr:col>111</xdr:col>
      <xdr:colOff>177800</xdr:colOff>
      <xdr:row>36</xdr:row>
      <xdr:rowOff>36316</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0434300" y="6187027"/>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39408</xdr:rowOff>
    </xdr:from>
    <xdr:to>
      <xdr:col>112</xdr:col>
      <xdr:colOff>38100</xdr:colOff>
      <xdr:row>37</xdr:row>
      <xdr:rowOff>141008</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1272500" y="638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132135</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088428" y="6475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121698</xdr:rowOff>
    </xdr:from>
    <xdr:to>
      <xdr:col>107</xdr:col>
      <xdr:colOff>50800</xdr:colOff>
      <xdr:row>36</xdr:row>
      <xdr:rowOff>36316</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9545300" y="6122448"/>
          <a:ext cx="889000" cy="8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59125</xdr:rowOff>
    </xdr:from>
    <xdr:to>
      <xdr:col>107</xdr:col>
      <xdr:colOff>101600</xdr:colOff>
      <xdr:row>37</xdr:row>
      <xdr:rowOff>160725</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0383500" y="640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151852</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199428" y="649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121698</xdr:rowOff>
    </xdr:from>
    <xdr:to>
      <xdr:col>102</xdr:col>
      <xdr:colOff>114300</xdr:colOff>
      <xdr:row>36</xdr:row>
      <xdr:rowOff>81978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8656300" y="6122448"/>
          <a:ext cx="889000" cy="13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18034</xdr:rowOff>
    </xdr:from>
    <xdr:to>
      <xdr:col>102</xdr:col>
      <xdr:colOff>165100</xdr:colOff>
      <xdr:row>37</xdr:row>
      <xdr:rowOff>119634</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9494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110761</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10428" y="645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50152</xdr:rowOff>
    </xdr:from>
    <xdr:to>
      <xdr:col>98</xdr:col>
      <xdr:colOff>38100</xdr:colOff>
      <xdr:row>37</xdr:row>
      <xdr:rowOff>151752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8605500" y="639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142879</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21428" y="648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80670</xdr:rowOff>
    </xdr:from>
    <xdr:to>
      <xdr:col>116</xdr:col>
      <xdr:colOff>114300</xdr:colOff>
      <xdr:row>37</xdr:row>
      <xdr:rowOff>10820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2110700" y="62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103547</xdr:rowOff>
    </xdr:from>
    <xdr:ext cx="469744" cy="259045"/>
    <xdr:sp macro="" textlink="">
      <xdr:nvSpPr>
        <xdr:cNvPr id="749" name="投資及び出資金該当値テキスト">
          <a:extLst>
            <a:ext uri="{FF2B5EF4-FFF2-40B4-BE49-F238E27FC236}">
              <a16:creationId xmlns:a16="http://schemas.microsoft.com/office/drawing/2014/main" id="{00000000-0008-0000-0600-0000ED020000}"/>
            </a:ext>
          </a:extLst>
        </xdr:cNvPr>
        <xdr:cNvSpPr txBox="1"/>
      </xdr:nvSpPr>
      <xdr:spPr>
        <a:xfrm>
          <a:off x="22212300" y="61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135477</xdr:rowOff>
    </xdr:from>
    <xdr:to>
      <xdr:col>112</xdr:col>
      <xdr:colOff>38100</xdr:colOff>
      <xdr:row>36</xdr:row>
      <xdr:rowOff>65627</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1272500" y="613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82154</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5911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156966</xdr:rowOff>
    </xdr:from>
    <xdr:to>
      <xdr:col>107</xdr:col>
      <xdr:colOff>101600</xdr:colOff>
      <xdr:row>36</xdr:row>
      <xdr:rowOff>87116</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0383500" y="615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103643</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5932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70898</xdr:rowOff>
    </xdr:from>
    <xdr:to>
      <xdr:col>102</xdr:col>
      <xdr:colOff>165100</xdr:colOff>
      <xdr:row>36</xdr:row>
      <xdr:rowOff>1048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9494500" y="607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17575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584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31178</xdr:rowOff>
    </xdr:from>
    <xdr:to>
      <xdr:col>98</xdr:col>
      <xdr:colOff>38100</xdr:colOff>
      <xdr:row>36</xdr:row>
      <xdr:rowOff>132778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8605500" y="620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149305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5978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137795</xdr:rowOff>
    </xdr:from>
    <xdr:to>
      <xdr:col>116</xdr:col>
      <xdr:colOff>62864</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881745"/>
          <a:ext cx="1269"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84472</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65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137795</xdr:rowOff>
    </xdr:from>
    <xdr:to>
      <xdr:col>116</xdr:col>
      <xdr:colOff>152400</xdr:colOff>
      <xdr:row>51</xdr:row>
      <xdr:rowOff>137795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881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5417</xdr:rowOff>
    </xdr:from>
    <xdr:to>
      <xdr:col>116</xdr:col>
      <xdr:colOff>63500</xdr:colOff>
      <xdr:row>59</xdr:row>
      <xdr:rowOff>32372</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1323300" y="10120967"/>
          <a:ext cx="838200" cy="2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38263</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81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15386</xdr:rowOff>
    </xdr:from>
    <xdr:to>
      <xdr:col>116</xdr:col>
      <xdr:colOff>114300</xdr:colOff>
      <xdr:row>58</xdr:row>
      <xdr:rowOff>116986</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995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32372</xdr:rowOff>
    </xdr:from>
    <xdr:to>
      <xdr:col>111</xdr:col>
      <xdr:colOff>177800</xdr:colOff>
      <xdr:row>59</xdr:row>
      <xdr:rowOff>33801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0434300" y="10147922"/>
          <a:ext cx="8890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54858</xdr:rowOff>
    </xdr:from>
    <xdr:to>
      <xdr:col>112</xdr:col>
      <xdr:colOff>38100</xdr:colOff>
      <xdr:row>58</xdr:row>
      <xdr:rowOff>156458</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999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1535</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9774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25495</xdr:rowOff>
    </xdr:from>
    <xdr:to>
      <xdr:col>107</xdr:col>
      <xdr:colOff>50800</xdr:colOff>
      <xdr:row>59</xdr:row>
      <xdr:rowOff>33801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9545300" y="10141045"/>
          <a:ext cx="8890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68802</xdr:rowOff>
    </xdr:from>
    <xdr:to>
      <xdr:col>107</xdr:col>
      <xdr:colOff>101600</xdr:colOff>
      <xdr:row>58</xdr:row>
      <xdr:rowOff>170402</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10012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15479</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9788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25495</xdr:rowOff>
    </xdr:from>
    <xdr:to>
      <xdr:col>102</xdr:col>
      <xdr:colOff>114300</xdr:colOff>
      <xdr:row>59</xdr:row>
      <xdr:rowOff>33039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8656300" y="10141045"/>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89700</xdr:rowOff>
    </xdr:from>
    <xdr:to>
      <xdr:col>102</xdr:col>
      <xdr:colOff>165100</xdr:colOff>
      <xdr:row>59</xdr:row>
      <xdr:rowOff>19850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1003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36377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980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93338</xdr:rowOff>
    </xdr:from>
    <xdr:to>
      <xdr:col>98</xdr:col>
      <xdr:colOff>38100</xdr:colOff>
      <xdr:row>59</xdr:row>
      <xdr:rowOff>23488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1003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40015</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9812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126067</xdr:rowOff>
    </xdr:from>
    <xdr:to>
      <xdr:col>116</xdr:col>
      <xdr:colOff>114300</xdr:colOff>
      <xdr:row>59</xdr:row>
      <xdr:rowOff>56217</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1007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40994</xdr:rowOff>
    </xdr:from>
    <xdr:ext cx="469744"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98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153022</xdr:rowOff>
    </xdr:from>
    <xdr:to>
      <xdr:col>112</xdr:col>
      <xdr:colOff>38100</xdr:colOff>
      <xdr:row>59</xdr:row>
      <xdr:rowOff>83172</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100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74299</xdr:rowOff>
    </xdr:from>
    <xdr:ext cx="378565"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4017" y="10189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154451</xdr:rowOff>
    </xdr:from>
    <xdr:to>
      <xdr:col>107</xdr:col>
      <xdr:colOff>101600</xdr:colOff>
      <xdr:row>59</xdr:row>
      <xdr:rowOff>84601</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1009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75728</xdr:rowOff>
    </xdr:from>
    <xdr:ext cx="378565"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5017" y="10191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146145</xdr:rowOff>
    </xdr:from>
    <xdr:to>
      <xdr:col>102</xdr:col>
      <xdr:colOff>165100</xdr:colOff>
      <xdr:row>59</xdr:row>
      <xdr:rowOff>76295</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1009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67422</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6017" y="10182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153689</xdr:rowOff>
    </xdr:from>
    <xdr:to>
      <xdr:col>98</xdr:col>
      <xdr:colOff>38100</xdr:colOff>
      <xdr:row>59</xdr:row>
      <xdr:rowOff>83839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1009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74966</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7017" y="10190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13872</xdr:rowOff>
    </xdr:from>
    <xdr:to>
      <xdr:col>116</xdr:col>
      <xdr:colOff>62864</xdr:colOff>
      <xdr:row>78</xdr:row>
      <xdr:rowOff>27273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015372"/>
          <a:ext cx="1269" cy="138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31100</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4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27273</xdr:rowOff>
    </xdr:from>
    <xdr:to>
      <xdr:col>116</xdr:col>
      <xdr:colOff>152400</xdr:colOff>
      <xdr:row>78</xdr:row>
      <xdr:rowOff>27273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40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131999</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79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13872</xdr:rowOff>
    </xdr:from>
    <xdr:to>
      <xdr:col>116</xdr:col>
      <xdr:colOff>152400</xdr:colOff>
      <xdr:row>70</xdr:row>
      <xdr:rowOff>13872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01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166925</xdr:rowOff>
    </xdr:from>
    <xdr:to>
      <xdr:col>116</xdr:col>
      <xdr:colOff>63500</xdr:colOff>
      <xdr:row>76</xdr:row>
      <xdr:rowOff>18238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025675"/>
          <a:ext cx="838200" cy="2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110881</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314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132454</xdr:rowOff>
    </xdr:from>
    <xdr:to>
      <xdr:col>116</xdr:col>
      <xdr:colOff>114300</xdr:colOff>
      <xdr:row>77</xdr:row>
      <xdr:rowOff>62604</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16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18238</xdr:rowOff>
    </xdr:from>
    <xdr:to>
      <xdr:col>111</xdr:col>
      <xdr:colOff>177800</xdr:colOff>
      <xdr:row>76</xdr:row>
      <xdr:rowOff>35339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3048438"/>
          <a:ext cx="889000" cy="1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115734</xdr:rowOff>
    </xdr:from>
    <xdr:to>
      <xdr:col>112</xdr:col>
      <xdr:colOff>38100</xdr:colOff>
      <xdr:row>77</xdr:row>
      <xdr:rowOff>45884</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14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37011</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23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35339</xdr:rowOff>
    </xdr:from>
    <xdr:to>
      <xdr:col>107</xdr:col>
      <xdr:colOff>50800</xdr:colOff>
      <xdr:row>76</xdr:row>
      <xdr:rowOff>55226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3065539"/>
          <a:ext cx="889000" cy="1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111989</xdr:rowOff>
    </xdr:from>
    <xdr:to>
      <xdr:col>107</xdr:col>
      <xdr:colOff>101600</xdr:colOff>
      <xdr:row>77</xdr:row>
      <xdr:rowOff>42139</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31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33266</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23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55226</xdr:rowOff>
    </xdr:from>
    <xdr:to>
      <xdr:col>102</xdr:col>
      <xdr:colOff>114300</xdr:colOff>
      <xdr:row>76</xdr:row>
      <xdr:rowOff>100130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3085426"/>
          <a:ext cx="889000" cy="4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85308</xdr:rowOff>
    </xdr:from>
    <xdr:to>
      <xdr:col>102</xdr:col>
      <xdr:colOff>165100</xdr:colOff>
      <xdr:row>77</xdr:row>
      <xdr:rowOff>15458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1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6585</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320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104794</xdr:rowOff>
    </xdr:from>
    <xdr:to>
      <xdr:col>98</xdr:col>
      <xdr:colOff>38100</xdr:colOff>
      <xdr:row>77</xdr:row>
      <xdr:rowOff>34944</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313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26071</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322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116125</xdr:rowOff>
    </xdr:from>
    <xdr:to>
      <xdr:col>116</xdr:col>
      <xdr:colOff>114300</xdr:colOff>
      <xdr:row>76</xdr:row>
      <xdr:rowOff>46276</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9748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139002</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82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138887</xdr:rowOff>
    </xdr:from>
    <xdr:to>
      <xdr:col>112</xdr:col>
      <xdr:colOff>38100</xdr:colOff>
      <xdr:row>76</xdr:row>
      <xdr:rowOff>69038</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9976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85564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77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155989</xdr:rowOff>
    </xdr:from>
    <xdr:to>
      <xdr:col>107</xdr:col>
      <xdr:colOff>101600</xdr:colOff>
      <xdr:row>76</xdr:row>
      <xdr:rowOff>86139</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01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102666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78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4426</xdr:rowOff>
    </xdr:from>
    <xdr:to>
      <xdr:col>102</xdr:col>
      <xdr:colOff>165100</xdr:colOff>
      <xdr:row>76</xdr:row>
      <xdr:rowOff>106026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03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122554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80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49330</xdr:rowOff>
    </xdr:from>
    <xdr:to>
      <xdr:col>98</xdr:col>
      <xdr:colOff>38100</xdr:colOff>
      <xdr:row>76</xdr:row>
      <xdr:rowOff>150930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07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167457</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85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455,116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円となり、前年度の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445,875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9,241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構成要因のうち、普通建設事業費や公債費等を除く大半はここ数年増加傾向にあり、いずれも類似団体平均を上回っているものが多い。今後も、定員適正化計画や公共施設等総合管理計画、行政改革アクションプラン等に基づき、特に、経常経費の抑制に努める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普通建設事業費については、前年度と比較して減少しているものの、今後も</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産業文化交流拠点整備事業や北部地域総合体育館整備事業などの大型事業が控えており、留意が必要である。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ついては、今後、湖北地域消防組合における本部庁舎及び消防署分署や湖北広域行政事務センターにおける斎場及び一般廃棄物処理施設などの施設更新に伴う財政需要が見込まれており、一部事務組合の運営を注視する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ついては、これまでからの計画的な繰上償還による市債残高の削減や一部の大型建設事業の終了により減少傾向ではあるものの、依然として類似団体平均と比較しても高い水準であり、今後の大型建設事業に伴う起債の増加も見込まれることから、引き続き計画的な繰上償還の実施や公共施設等整備基金等の活用により、市債残高の抑制に努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滋賀県長浜市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119,227
116,099
681.02
56,649,647
54,262,104
1,134,146
34,061,344
44,916,817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39</xdr:row>
      <xdr:rowOff>118473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67020"/>
          <a:ext cx="1270" cy="1438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0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4173</xdr:rowOff>
    </xdr:from>
    <xdr:to>
      <xdr:col>24</xdr:col>
      <xdr:colOff>63500</xdr:colOff>
      <xdr:row>37</xdr:row>
      <xdr:rowOff>65133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347823"/>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33944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63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11067</xdr:rowOff>
    </xdr:from>
    <xdr:to>
      <xdr:col>24</xdr:col>
      <xdr:colOff>114300</xdr:colOff>
      <xdr:row>35</xdr:row>
      <xdr:rowOff>112667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93980</xdr:rowOff>
    </xdr:from>
    <xdr:to>
      <xdr:col>19</xdr:col>
      <xdr:colOff>177800</xdr:colOff>
      <xdr:row>37</xdr:row>
      <xdr:rowOff>4173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26618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141151</xdr:rowOff>
    </xdr:from>
    <xdr:to>
      <xdr:col>20</xdr:col>
      <xdr:colOff>38100</xdr:colOff>
      <xdr:row>35</xdr:row>
      <xdr:rowOff>71301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87828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74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93980</xdr:rowOff>
    </xdr:from>
    <xdr:to>
      <xdr:col>15</xdr:col>
      <xdr:colOff>50800</xdr:colOff>
      <xdr:row>37</xdr:row>
      <xdr:rowOff>12881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266180"/>
          <a:ext cx="889000" cy="9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75293</xdr:rowOff>
    </xdr:from>
    <xdr:to>
      <xdr:col>15</xdr:col>
      <xdr:colOff>101600</xdr:colOff>
      <xdr:row>34</xdr:row>
      <xdr:rowOff>5443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21970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5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70031</xdr:rowOff>
    </xdr:from>
    <xdr:to>
      <xdr:col>10</xdr:col>
      <xdr:colOff>114300</xdr:colOff>
      <xdr:row>37</xdr:row>
      <xdr:rowOff>12881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24223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49167</xdr:rowOff>
    </xdr:from>
    <xdr:to>
      <xdr:col>10</xdr:col>
      <xdr:colOff>165100</xdr:colOff>
      <xdr:row>35</xdr:row>
      <xdr:rowOff>150767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4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167294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825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78558</xdr:rowOff>
    </xdr:from>
    <xdr:to>
      <xdr:col>6</xdr:col>
      <xdr:colOff>38100</xdr:colOff>
      <xdr:row>36</xdr:row>
      <xdr:rowOff>8708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7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25235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5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14333</xdr:rowOff>
    </xdr:from>
    <xdr:to>
      <xdr:col>24</xdr:col>
      <xdr:colOff>114300</xdr:colOff>
      <xdr:row>37</xdr:row>
      <xdr:rowOff>115933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5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164210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3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124823</xdr:rowOff>
    </xdr:from>
    <xdr:to>
      <xdr:col>20</xdr:col>
      <xdr:colOff>38100</xdr:colOff>
      <xdr:row>37</xdr:row>
      <xdr:rowOff>54973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46100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8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43180</xdr:rowOff>
    </xdr:from>
    <xdr:to>
      <xdr:col>15</xdr:col>
      <xdr:colOff>101600</xdr:colOff>
      <xdr:row>36</xdr:row>
      <xdr:rowOff>144780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135907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133531</xdr:rowOff>
    </xdr:from>
    <xdr:to>
      <xdr:col>10</xdr:col>
      <xdr:colOff>165100</xdr:colOff>
      <xdr:row>37</xdr:row>
      <xdr:rowOff>63681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30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54808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98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19231</xdr:rowOff>
    </xdr:from>
    <xdr:to>
      <xdr:col>6</xdr:col>
      <xdr:colOff>38100</xdr:colOff>
      <xdr:row>36</xdr:row>
      <xdr:rowOff>120831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9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111958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8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8689</xdr:rowOff>
    </xdr:from>
    <xdr:to>
      <xdr:col>24</xdr:col>
      <xdr:colOff>62865</xdr:colOff>
      <xdr:row>58</xdr:row>
      <xdr:rowOff>2919</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2639"/>
          <a:ext cx="1270" cy="1194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6746</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5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2919</xdr:rowOff>
    </xdr:from>
    <xdr:to>
      <xdr:col>24</xdr:col>
      <xdr:colOff>152400</xdr:colOff>
      <xdr:row>58</xdr:row>
      <xdr:rowOff>2919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4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126816</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8689</xdr:rowOff>
    </xdr:from>
    <xdr:to>
      <xdr:col>24</xdr:col>
      <xdr:colOff>152400</xdr:colOff>
      <xdr:row>51</xdr:row>
      <xdr:rowOff>8689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34727</xdr:rowOff>
    </xdr:from>
    <xdr:to>
      <xdr:col>24</xdr:col>
      <xdr:colOff>63500</xdr:colOff>
      <xdr:row>57</xdr:row>
      <xdr:rowOff>42966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07377"/>
          <a:ext cx="838200" cy="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26782</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9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48355</xdr:rowOff>
    </xdr:from>
    <xdr:to>
      <xdr:col>24</xdr:col>
      <xdr:colOff>114300</xdr:colOff>
      <xdr:row>57</xdr:row>
      <xdr:rowOff>149955</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148551</xdr:rowOff>
    </xdr:from>
    <xdr:to>
      <xdr:col>19</xdr:col>
      <xdr:colOff>177800</xdr:colOff>
      <xdr:row>57</xdr:row>
      <xdr:rowOff>34727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749751"/>
          <a:ext cx="889000" cy="5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18701</xdr:rowOff>
    </xdr:from>
    <xdr:to>
      <xdr:col>20</xdr:col>
      <xdr:colOff>38100</xdr:colOff>
      <xdr:row>57</xdr:row>
      <xdr:rowOff>120301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111428</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8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148551</xdr:rowOff>
    </xdr:from>
    <xdr:to>
      <xdr:col>15</xdr:col>
      <xdr:colOff>50800</xdr:colOff>
      <xdr:row>56</xdr:row>
      <xdr:rowOff>164759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749751"/>
          <a:ext cx="889000" cy="1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48886</xdr:rowOff>
    </xdr:from>
    <xdr:to>
      <xdr:col>15</xdr:col>
      <xdr:colOff>101600</xdr:colOff>
      <xdr:row>57</xdr:row>
      <xdr:rowOff>150486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141613</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91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112917</xdr:rowOff>
    </xdr:from>
    <xdr:to>
      <xdr:col>10</xdr:col>
      <xdr:colOff>114300</xdr:colOff>
      <xdr:row>56</xdr:row>
      <xdr:rowOff>164759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714117"/>
          <a:ext cx="889000" cy="5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350</xdr:rowOff>
    </xdr:from>
    <xdr:to>
      <xdr:col>10</xdr:col>
      <xdr:colOff>165100</xdr:colOff>
      <xdr:row>57</xdr:row>
      <xdr:rowOff>101950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7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93077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6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164210</xdr:rowOff>
    </xdr:from>
    <xdr:to>
      <xdr:col>6</xdr:col>
      <xdr:colOff>38100</xdr:colOff>
      <xdr:row>57</xdr:row>
      <xdr:rowOff>94360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6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85487</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163616</xdr:rowOff>
    </xdr:from>
    <xdr:to>
      <xdr:col>24</xdr:col>
      <xdr:colOff>114300</xdr:colOff>
      <xdr:row>57</xdr:row>
      <xdr:rowOff>93766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6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15043</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1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155377</xdr:rowOff>
    </xdr:from>
    <xdr:to>
      <xdr:col>20</xdr:col>
      <xdr:colOff>38100</xdr:colOff>
      <xdr:row>57</xdr:row>
      <xdr:rowOff>85527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5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102054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5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97751</xdr:rowOff>
    </xdr:from>
    <xdr:to>
      <xdr:col>15</xdr:col>
      <xdr:colOff>101600</xdr:colOff>
      <xdr:row>57</xdr:row>
      <xdr:rowOff>27901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69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44428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47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113959</xdr:rowOff>
    </xdr:from>
    <xdr:to>
      <xdr:col>10</xdr:col>
      <xdr:colOff>165100</xdr:colOff>
      <xdr:row>57</xdr:row>
      <xdr:rowOff>44109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1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60636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49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62117</xdr:rowOff>
    </xdr:from>
    <xdr:to>
      <xdr:col>6</xdr:col>
      <xdr:colOff>38100</xdr:colOff>
      <xdr:row>56</xdr:row>
      <xdr:rowOff>163717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66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8794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43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127584</xdr:rowOff>
    </xdr:from>
    <xdr:to>
      <xdr:col>24</xdr:col>
      <xdr:colOff>62865</xdr:colOff>
      <xdr:row>78</xdr:row>
      <xdr:rowOff>124155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29084"/>
          <a:ext cx="1270" cy="1368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127982</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01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124155</xdr:rowOff>
    </xdr:from>
    <xdr:to>
      <xdr:col>24</xdr:col>
      <xdr:colOff>152400</xdr:colOff>
      <xdr:row>78</xdr:row>
      <xdr:rowOff>124155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97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74261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176,636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127584</xdr:rowOff>
    </xdr:from>
    <xdr:to>
      <xdr:col>24</xdr:col>
      <xdr:colOff>152400</xdr:colOff>
      <xdr:row>70</xdr:row>
      <xdr:rowOff>127584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2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135661</xdr:rowOff>
    </xdr:from>
    <xdr:to>
      <xdr:col>24</xdr:col>
      <xdr:colOff>63500</xdr:colOff>
      <xdr:row>73</xdr:row>
      <xdr:rowOff>107906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480061"/>
          <a:ext cx="838200" cy="14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34180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92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55753</xdr:rowOff>
    </xdr:from>
    <xdr:to>
      <xdr:col>24</xdr:col>
      <xdr:colOff>114300</xdr:colOff>
      <xdr:row>75</xdr:row>
      <xdr:rowOff>157353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107906</xdr:rowOff>
    </xdr:from>
    <xdr:to>
      <xdr:col>19</xdr:col>
      <xdr:colOff>177800</xdr:colOff>
      <xdr:row>74</xdr:row>
      <xdr:rowOff>75635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623756"/>
          <a:ext cx="889000" cy="13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32760</xdr:rowOff>
    </xdr:from>
    <xdr:to>
      <xdr:col>20</xdr:col>
      <xdr:colOff>38100</xdr:colOff>
      <xdr:row>75</xdr:row>
      <xdr:rowOff>134360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125486</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8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75635</xdr:rowOff>
    </xdr:from>
    <xdr:to>
      <xdr:col>15</xdr:col>
      <xdr:colOff>50800</xdr:colOff>
      <xdr:row>74</xdr:row>
      <xdr:rowOff>103429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762935"/>
          <a:ext cx="889000" cy="2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109741</xdr:rowOff>
    </xdr:from>
    <xdr:to>
      <xdr:col>15</xdr:col>
      <xdr:colOff>101600</xdr:colOff>
      <xdr:row>76</xdr:row>
      <xdr:rowOff>39891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31018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6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103429</xdr:rowOff>
    </xdr:from>
    <xdr:to>
      <xdr:col>10</xdr:col>
      <xdr:colOff>114300</xdr:colOff>
      <xdr:row>75</xdr:row>
      <xdr:rowOff>101657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790729"/>
          <a:ext cx="889000" cy="16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71831</xdr:rowOff>
    </xdr:from>
    <xdr:to>
      <xdr:col>10</xdr:col>
      <xdr:colOff>165100</xdr:colOff>
      <xdr:row>77</xdr:row>
      <xdr:rowOff>1981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164558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9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43656</xdr:rowOff>
    </xdr:from>
    <xdr:to>
      <xdr:col>6</xdr:col>
      <xdr:colOff>38100</xdr:colOff>
      <xdr:row>77</xdr:row>
      <xdr:rowOff>145256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4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136383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3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84861</xdr:rowOff>
    </xdr:from>
    <xdr:to>
      <xdr:col>24</xdr:col>
      <xdr:colOff>114300</xdr:colOff>
      <xdr:row>73</xdr:row>
      <xdr:rowOff>15011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4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107738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2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57106</xdr:rowOff>
    </xdr:from>
    <xdr:to>
      <xdr:col>20</xdr:col>
      <xdr:colOff>38100</xdr:colOff>
      <xdr:row>73</xdr:row>
      <xdr:rowOff>158706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57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3783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348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24835</xdr:rowOff>
    </xdr:from>
    <xdr:to>
      <xdr:col>15</xdr:col>
      <xdr:colOff>101600</xdr:colOff>
      <xdr:row>74</xdr:row>
      <xdr:rowOff>126435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71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142962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487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52629</xdr:rowOff>
    </xdr:from>
    <xdr:to>
      <xdr:col>10</xdr:col>
      <xdr:colOff>165100</xdr:colOff>
      <xdr:row>74</xdr:row>
      <xdr:rowOff>154229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73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170756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515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50857</xdr:rowOff>
    </xdr:from>
    <xdr:to>
      <xdr:col>6</xdr:col>
      <xdr:colOff>38100</xdr:colOff>
      <xdr:row>75</xdr:row>
      <xdr:rowOff>152457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0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168984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684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155118</xdr:rowOff>
    </xdr:from>
    <xdr:to>
      <xdr:col>24</xdr:col>
      <xdr:colOff>62865</xdr:colOff>
      <xdr:row>99</xdr:row>
      <xdr:rowOff>139230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757068"/>
          <a:ext cx="1270" cy="135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143057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1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139230</xdr:rowOff>
    </xdr:from>
    <xdr:to>
      <xdr:col>24</xdr:col>
      <xdr:colOff>152400</xdr:colOff>
      <xdr:row>99</xdr:row>
      <xdr:rowOff>139230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101795</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53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129,286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155118</xdr:rowOff>
    </xdr:from>
    <xdr:to>
      <xdr:col>24</xdr:col>
      <xdr:colOff>152400</xdr:colOff>
      <xdr:row>91</xdr:row>
      <xdr:rowOff>155118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75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99047</xdr:rowOff>
    </xdr:from>
    <xdr:to>
      <xdr:col>24</xdr:col>
      <xdr:colOff>63500</xdr:colOff>
      <xdr:row>98</xdr:row>
      <xdr:rowOff>122186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901147"/>
          <a:ext cx="838200" cy="2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54918</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85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32041</xdr:rowOff>
    </xdr:from>
    <xdr:to>
      <xdr:col>24</xdr:col>
      <xdr:colOff>114300</xdr:colOff>
      <xdr:row>98</xdr:row>
      <xdr:rowOff>133641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3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99047</xdr:rowOff>
    </xdr:from>
    <xdr:to>
      <xdr:col>19</xdr:col>
      <xdr:colOff>177800</xdr:colOff>
      <xdr:row>98</xdr:row>
      <xdr:rowOff>112548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901147"/>
          <a:ext cx="889000" cy="1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104902</xdr:rowOff>
    </xdr:from>
    <xdr:to>
      <xdr:col>20</xdr:col>
      <xdr:colOff>38100</xdr:colOff>
      <xdr:row>99</xdr:row>
      <xdr:rowOff>35052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90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26179</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99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67247</xdr:rowOff>
    </xdr:from>
    <xdr:to>
      <xdr:col>15</xdr:col>
      <xdr:colOff>50800</xdr:colOff>
      <xdr:row>98</xdr:row>
      <xdr:rowOff>112548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869347"/>
          <a:ext cx="889000" cy="4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141669</xdr:rowOff>
    </xdr:from>
    <xdr:to>
      <xdr:col>15</xdr:col>
      <xdr:colOff>101600</xdr:colOff>
      <xdr:row>99</xdr:row>
      <xdr:rowOff>71819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4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62946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703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65951</xdr:rowOff>
    </xdr:from>
    <xdr:to>
      <xdr:col>10</xdr:col>
      <xdr:colOff>114300</xdr:colOff>
      <xdr:row>98</xdr:row>
      <xdr:rowOff>67247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868051"/>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73952</xdr:rowOff>
    </xdr:from>
    <xdr:to>
      <xdr:col>10</xdr:col>
      <xdr:colOff>165100</xdr:colOff>
      <xdr:row>99</xdr:row>
      <xdr:rowOff>4102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87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166679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9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94487</xdr:rowOff>
    </xdr:from>
    <xdr:to>
      <xdr:col>6</xdr:col>
      <xdr:colOff>38100</xdr:colOff>
      <xdr:row>99</xdr:row>
      <xdr:rowOff>24637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89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15764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9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71386</xdr:rowOff>
    </xdr:from>
    <xdr:to>
      <xdr:col>24</xdr:col>
      <xdr:colOff>114300</xdr:colOff>
      <xdr:row>99</xdr:row>
      <xdr:rowOff>1536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7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49813</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85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48247</xdr:rowOff>
    </xdr:from>
    <xdr:to>
      <xdr:col>20</xdr:col>
      <xdr:colOff>38100</xdr:colOff>
      <xdr:row>98</xdr:row>
      <xdr:rowOff>149847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5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166374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62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61748</xdr:rowOff>
    </xdr:from>
    <xdr:to>
      <xdr:col>15</xdr:col>
      <xdr:colOff>101600</xdr:colOff>
      <xdr:row>98</xdr:row>
      <xdr:rowOff>163348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6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8425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63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16447</xdr:rowOff>
    </xdr:from>
    <xdr:to>
      <xdr:col>10</xdr:col>
      <xdr:colOff>165100</xdr:colOff>
      <xdr:row>98</xdr:row>
      <xdr:rowOff>118047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1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134574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59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15151</xdr:rowOff>
    </xdr:from>
    <xdr:to>
      <xdr:col>6</xdr:col>
      <xdr:colOff>38100</xdr:colOff>
      <xdr:row>98</xdr:row>
      <xdr:rowOff>116751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1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133278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59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15890</xdr:rowOff>
    </xdr:from>
    <xdr:to>
      <xdr:col>54</xdr:col>
      <xdr:colOff>189865</xdr:colOff>
      <xdr:row>38</xdr:row>
      <xdr:rowOff>129550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59390"/>
          <a:ext cx="1270" cy="148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133377</xdr:rowOff>
    </xdr:from>
    <xdr:ext cx="378565"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48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129550</xdr:rowOff>
    </xdr:from>
    <xdr:to>
      <xdr:col>55</xdr:col>
      <xdr:colOff>88900</xdr:colOff>
      <xdr:row>38</xdr:row>
      <xdr:rowOff>129550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4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134017</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93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15890</xdr:rowOff>
    </xdr:from>
    <xdr:to>
      <xdr:col>55</xdr:col>
      <xdr:colOff>88900</xdr:colOff>
      <xdr:row>30</xdr:row>
      <xdr:rowOff>15890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59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108793</xdr:rowOff>
    </xdr:from>
    <xdr:to>
      <xdr:col>55</xdr:col>
      <xdr:colOff>0</xdr:colOff>
      <xdr:row>38</xdr:row>
      <xdr:rowOff>114005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23893"/>
          <a:ext cx="8382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75933</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48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53056</xdr:rowOff>
    </xdr:from>
    <xdr:to>
      <xdr:col>55</xdr:col>
      <xdr:colOff>50800</xdr:colOff>
      <xdr:row>37</xdr:row>
      <xdr:rowOff>154656</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108245</xdr:rowOff>
    </xdr:from>
    <xdr:to>
      <xdr:col>50</xdr:col>
      <xdr:colOff>114300</xdr:colOff>
      <xdr:row>38</xdr:row>
      <xdr:rowOff>108793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23345"/>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63023</xdr:rowOff>
    </xdr:from>
    <xdr:to>
      <xdr:col>50</xdr:col>
      <xdr:colOff>165100</xdr:colOff>
      <xdr:row>37</xdr:row>
      <xdr:rowOff>164623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9700</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108245</xdr:rowOff>
    </xdr:from>
    <xdr:to>
      <xdr:col>45</xdr:col>
      <xdr:colOff>177800</xdr:colOff>
      <xdr:row>38</xdr:row>
      <xdr:rowOff>114646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623345"/>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63388</xdr:rowOff>
    </xdr:from>
    <xdr:to>
      <xdr:col>46</xdr:col>
      <xdr:colOff>38100</xdr:colOff>
      <xdr:row>37</xdr:row>
      <xdr:rowOff>164988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10065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1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80081</xdr:rowOff>
    </xdr:from>
    <xdr:to>
      <xdr:col>41</xdr:col>
      <xdr:colOff>50800</xdr:colOff>
      <xdr:row>38</xdr:row>
      <xdr:rowOff>114646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423731"/>
          <a:ext cx="889000" cy="20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71344</xdr:rowOff>
    </xdr:from>
    <xdr:to>
      <xdr:col>41</xdr:col>
      <xdr:colOff>101600</xdr:colOff>
      <xdr:row>38</xdr:row>
      <xdr:rowOff>1494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1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18021</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19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14468</xdr:rowOff>
    </xdr:from>
    <xdr:to>
      <xdr:col>36</xdr:col>
      <xdr:colOff>165100</xdr:colOff>
      <xdr:row>37</xdr:row>
      <xdr:rowOff>116068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5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132595</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13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63205</xdr:rowOff>
    </xdr:from>
    <xdr:to>
      <xdr:col>55</xdr:col>
      <xdr:colOff>50800</xdr:colOff>
      <xdr:row>38</xdr:row>
      <xdr:rowOff>164805</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7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149582</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493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57993</xdr:rowOff>
    </xdr:from>
    <xdr:to>
      <xdr:col>50</xdr:col>
      <xdr:colOff>165100</xdr:colOff>
      <xdr:row>38</xdr:row>
      <xdr:rowOff>159593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7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150720</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665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57445</xdr:rowOff>
    </xdr:from>
    <xdr:to>
      <xdr:col>46</xdr:col>
      <xdr:colOff>38100</xdr:colOff>
      <xdr:row>38</xdr:row>
      <xdr:rowOff>159045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7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150172</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665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63846</xdr:rowOff>
    </xdr:from>
    <xdr:to>
      <xdr:col>41</xdr:col>
      <xdr:colOff>101600</xdr:colOff>
      <xdr:row>38</xdr:row>
      <xdr:rowOff>165446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57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156573</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671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29281</xdr:rowOff>
    </xdr:from>
    <xdr:to>
      <xdr:col>36</xdr:col>
      <xdr:colOff>165100</xdr:colOff>
      <xdr:row>37</xdr:row>
      <xdr:rowOff>130881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37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122008</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646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54272</xdr:rowOff>
    </xdr:from>
    <xdr:to>
      <xdr:col>54</xdr:col>
      <xdr:colOff>189865</xdr:colOff>
      <xdr:row>58</xdr:row>
      <xdr:rowOff>133390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626772"/>
          <a:ext cx="1270" cy="1450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137217</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081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133390</xdr:rowOff>
    </xdr:from>
    <xdr:to>
      <xdr:col>55</xdr:col>
      <xdr:colOff>88900</xdr:colOff>
      <xdr:row>58</xdr:row>
      <xdr:rowOff>133390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07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949</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63,737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54272</xdr:rowOff>
    </xdr:from>
    <xdr:to>
      <xdr:col>55</xdr:col>
      <xdr:colOff>88900</xdr:colOff>
      <xdr:row>50</xdr:row>
      <xdr:rowOff>54272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6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42476</xdr:rowOff>
    </xdr:from>
    <xdr:to>
      <xdr:col>55</xdr:col>
      <xdr:colOff>0</xdr:colOff>
      <xdr:row>56</xdr:row>
      <xdr:rowOff>83441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9643676"/>
          <a:ext cx="838200" cy="4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60629</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8332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82202</xdr:rowOff>
    </xdr:from>
    <xdr:to>
      <xdr:col>55</xdr:col>
      <xdr:colOff>50800</xdr:colOff>
      <xdr:row>58</xdr:row>
      <xdr:rowOff>12352</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83441</xdr:rowOff>
    </xdr:from>
    <xdr:to>
      <xdr:col>50</xdr:col>
      <xdr:colOff>114300</xdr:colOff>
      <xdr:row>56</xdr:row>
      <xdr:rowOff>85339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9684641"/>
          <a:ext cx="8890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70200</xdr:rowOff>
    </xdr:from>
    <xdr:to>
      <xdr:col>50</xdr:col>
      <xdr:colOff>165100</xdr:colOff>
      <xdr:row>58</xdr:row>
      <xdr:rowOff>350</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162927</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93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85339</xdr:rowOff>
    </xdr:from>
    <xdr:to>
      <xdr:col>45</xdr:col>
      <xdr:colOff>177800</xdr:colOff>
      <xdr:row>56</xdr:row>
      <xdr:rowOff>140043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686539"/>
          <a:ext cx="889000" cy="5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100673</xdr:rowOff>
    </xdr:from>
    <xdr:to>
      <xdr:col>46</xdr:col>
      <xdr:colOff>38100</xdr:colOff>
      <xdr:row>58</xdr:row>
      <xdr:rowOff>30823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87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21950</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96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138671</xdr:rowOff>
    </xdr:from>
    <xdr:to>
      <xdr:col>41</xdr:col>
      <xdr:colOff>50800</xdr:colOff>
      <xdr:row>56</xdr:row>
      <xdr:rowOff>140043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973987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60691</xdr:rowOff>
    </xdr:from>
    <xdr:to>
      <xdr:col>41</xdr:col>
      <xdr:colOff>101600</xdr:colOff>
      <xdr:row>56</xdr:row>
      <xdr:rowOff>162291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66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7368</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943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74087</xdr:rowOff>
    </xdr:from>
    <xdr:to>
      <xdr:col>36</xdr:col>
      <xdr:colOff>165100</xdr:colOff>
      <xdr:row>57</xdr:row>
      <xdr:rowOff>4237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67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20764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945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163126</xdr:rowOff>
    </xdr:from>
    <xdr:to>
      <xdr:col>55</xdr:col>
      <xdr:colOff>50800</xdr:colOff>
      <xdr:row>56</xdr:row>
      <xdr:rowOff>93276</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59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14553</xdr:rowOff>
    </xdr:from>
    <xdr:ext cx="534377"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44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32641</xdr:rowOff>
    </xdr:from>
    <xdr:to>
      <xdr:col>50</xdr:col>
      <xdr:colOff>165100</xdr:colOff>
      <xdr:row>56</xdr:row>
      <xdr:rowOff>134241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63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150768</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72111" y="940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34539</xdr:rowOff>
    </xdr:from>
    <xdr:to>
      <xdr:col>46</xdr:col>
      <xdr:colOff>38100</xdr:colOff>
      <xdr:row>56</xdr:row>
      <xdr:rowOff>136139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63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152666</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941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89243</xdr:rowOff>
    </xdr:from>
    <xdr:to>
      <xdr:col>41</xdr:col>
      <xdr:colOff>101600</xdr:colOff>
      <xdr:row>57</xdr:row>
      <xdr:rowOff>19393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69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10520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78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87871</xdr:rowOff>
    </xdr:from>
    <xdr:to>
      <xdr:col>36</xdr:col>
      <xdr:colOff>165100</xdr:colOff>
      <xdr:row>57</xdr:row>
      <xdr:rowOff>18021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68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9148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5111" y="978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119309</xdr:rowOff>
    </xdr:from>
    <xdr:to>
      <xdr:col>54</xdr:col>
      <xdr:colOff>189865</xdr:colOff>
      <xdr:row>78</xdr:row>
      <xdr:rowOff>83784</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120809"/>
          <a:ext cx="1270" cy="133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87611</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46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83784</xdr:rowOff>
    </xdr:from>
    <xdr:to>
      <xdr:col>55</xdr:col>
      <xdr:colOff>88900</xdr:colOff>
      <xdr:row>78</xdr:row>
      <xdr:rowOff>83784</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45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65986</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8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119309</xdr:rowOff>
    </xdr:from>
    <xdr:to>
      <xdr:col>55</xdr:col>
      <xdr:colOff>88900</xdr:colOff>
      <xdr:row>70</xdr:row>
      <xdr:rowOff>119309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120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104496</xdr:rowOff>
    </xdr:from>
    <xdr:to>
      <xdr:col>55</xdr:col>
      <xdr:colOff>0</xdr:colOff>
      <xdr:row>77</xdr:row>
      <xdr:rowOff>848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9639300" y="13134696"/>
          <a:ext cx="838200" cy="6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142958</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2830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120081</xdr:rowOff>
    </xdr:from>
    <xdr:to>
      <xdr:col>55</xdr:col>
      <xdr:colOff>50800</xdr:colOff>
      <xdr:row>76</xdr:row>
      <xdr:rowOff>50231</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142489</xdr:rowOff>
    </xdr:from>
    <xdr:to>
      <xdr:col>50</xdr:col>
      <xdr:colOff>114300</xdr:colOff>
      <xdr:row>77</xdr:row>
      <xdr:rowOff>848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8750300" y="13172689"/>
          <a:ext cx="889000" cy="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164292</xdr:rowOff>
    </xdr:from>
    <xdr:to>
      <xdr:col>50</xdr:col>
      <xdr:colOff>165100</xdr:colOff>
      <xdr:row>76</xdr:row>
      <xdr:rowOff>94442</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110969</xdr:rowOff>
    </xdr:from>
    <xdr:ext cx="469744"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404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142489</xdr:rowOff>
    </xdr:from>
    <xdr:to>
      <xdr:col>45</xdr:col>
      <xdr:colOff>177800</xdr:colOff>
      <xdr:row>77</xdr:row>
      <xdr:rowOff>4962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61300" y="13172689"/>
          <a:ext cx="889000" cy="3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145730</xdr:rowOff>
    </xdr:from>
    <xdr:to>
      <xdr:col>46</xdr:col>
      <xdr:colOff>38100</xdr:colOff>
      <xdr:row>76</xdr:row>
      <xdr:rowOff>75881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92407</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110210</xdr:rowOff>
    </xdr:from>
    <xdr:to>
      <xdr:col>41</xdr:col>
      <xdr:colOff>50800</xdr:colOff>
      <xdr:row>77</xdr:row>
      <xdr:rowOff>4962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972300" y="13140410"/>
          <a:ext cx="889000" cy="6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23064</xdr:rowOff>
    </xdr:from>
    <xdr:to>
      <xdr:col>41</xdr:col>
      <xdr:colOff>101600</xdr:colOff>
      <xdr:row>76</xdr:row>
      <xdr:rowOff>124664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05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141190</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626428" y="1282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26857</xdr:rowOff>
    </xdr:from>
    <xdr:to>
      <xdr:col>36</xdr:col>
      <xdr:colOff>165100</xdr:colOff>
      <xdr:row>76</xdr:row>
      <xdr:rowOff>128457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05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144985</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37428" y="1283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53696</xdr:rowOff>
    </xdr:from>
    <xdr:to>
      <xdr:col>55</xdr:col>
      <xdr:colOff>50800</xdr:colOff>
      <xdr:row>76</xdr:row>
      <xdr:rowOff>155296</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08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32123</xdr:rowOff>
    </xdr:from>
    <xdr:ext cx="469744"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06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121498</xdr:rowOff>
    </xdr:from>
    <xdr:to>
      <xdr:col>50</xdr:col>
      <xdr:colOff>165100</xdr:colOff>
      <xdr:row>77</xdr:row>
      <xdr:rowOff>51648</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1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42775</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04428" y="1324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91689</xdr:rowOff>
    </xdr:from>
    <xdr:to>
      <xdr:col>46</xdr:col>
      <xdr:colOff>38100</xdr:colOff>
      <xdr:row>77</xdr:row>
      <xdr:rowOff>21839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12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12966</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15428" y="1321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125612</xdr:rowOff>
    </xdr:from>
    <xdr:to>
      <xdr:col>41</xdr:col>
      <xdr:colOff>101600</xdr:colOff>
      <xdr:row>77</xdr:row>
      <xdr:rowOff>55762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15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46889</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26428" y="1324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59410</xdr:rowOff>
    </xdr:from>
    <xdr:to>
      <xdr:col>36</xdr:col>
      <xdr:colOff>165100</xdr:colOff>
      <xdr:row>76</xdr:row>
      <xdr:rowOff>161010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0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152137</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37428" y="1318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123518</xdr:rowOff>
    </xdr:from>
    <xdr:to>
      <xdr:col>54</xdr:col>
      <xdr:colOff>189865</xdr:colOff>
      <xdr:row>99</xdr:row>
      <xdr:rowOff>30910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54018"/>
          <a:ext cx="1270" cy="14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34737</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700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30910</xdr:rowOff>
    </xdr:from>
    <xdr:to>
      <xdr:col>55</xdr:col>
      <xdr:colOff>88900</xdr:colOff>
      <xdr:row>99</xdr:row>
      <xdr:rowOff>30910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700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70195</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2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464,955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123518</xdr:rowOff>
    </xdr:from>
    <xdr:to>
      <xdr:col>55</xdr:col>
      <xdr:colOff>88900</xdr:colOff>
      <xdr:row>90</xdr:row>
      <xdr:rowOff>123518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101612</xdr:rowOff>
    </xdr:from>
    <xdr:to>
      <xdr:col>55</xdr:col>
      <xdr:colOff>0</xdr:colOff>
      <xdr:row>98</xdr:row>
      <xdr:rowOff>119636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903712"/>
          <a:ext cx="838200" cy="1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55749</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857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77322</xdr:rowOff>
    </xdr:from>
    <xdr:to>
      <xdr:col>55</xdr:col>
      <xdr:colOff>50800</xdr:colOff>
      <xdr:row>99</xdr:row>
      <xdr:rowOff>7472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101612</xdr:rowOff>
    </xdr:from>
    <xdr:to>
      <xdr:col>50</xdr:col>
      <xdr:colOff>114300</xdr:colOff>
      <xdr:row>98</xdr:row>
      <xdr:rowOff>124636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903712"/>
          <a:ext cx="889000" cy="2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19895</xdr:rowOff>
    </xdr:from>
    <xdr:to>
      <xdr:col>50</xdr:col>
      <xdr:colOff>165100</xdr:colOff>
      <xdr:row>98</xdr:row>
      <xdr:rowOff>121495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138022</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121647</xdr:rowOff>
    </xdr:from>
    <xdr:to>
      <xdr:col>45</xdr:col>
      <xdr:colOff>177800</xdr:colOff>
      <xdr:row>98</xdr:row>
      <xdr:rowOff>124636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923747"/>
          <a:ext cx="889000" cy="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88289</xdr:rowOff>
    </xdr:from>
    <xdr:to>
      <xdr:col>46</xdr:col>
      <xdr:colOff>38100</xdr:colOff>
      <xdr:row>99</xdr:row>
      <xdr:rowOff>18439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8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9566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9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117582</xdr:rowOff>
    </xdr:from>
    <xdr:to>
      <xdr:col>41</xdr:col>
      <xdr:colOff>50800</xdr:colOff>
      <xdr:row>98</xdr:row>
      <xdr:rowOff>121647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919682"/>
          <a:ext cx="889000" cy="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82812</xdr:rowOff>
    </xdr:from>
    <xdr:to>
      <xdr:col>41</xdr:col>
      <xdr:colOff>101600</xdr:colOff>
      <xdr:row>99</xdr:row>
      <xdr:rowOff>12962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8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4089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9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75433</xdr:rowOff>
    </xdr:from>
    <xdr:to>
      <xdr:col>36</xdr:col>
      <xdr:colOff>165100</xdr:colOff>
      <xdr:row>99</xdr:row>
      <xdr:rowOff>5583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87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168160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97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68836</xdr:rowOff>
    </xdr:from>
    <xdr:to>
      <xdr:col>55</xdr:col>
      <xdr:colOff>50800</xdr:colOff>
      <xdr:row>98</xdr:row>
      <xdr:rowOff>170436</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87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28213</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5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50812</xdr:rowOff>
    </xdr:from>
    <xdr:to>
      <xdr:col>50</xdr:col>
      <xdr:colOff>165100</xdr:colOff>
      <xdr:row>98</xdr:row>
      <xdr:rowOff>152412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8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143539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94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73836</xdr:rowOff>
    </xdr:from>
    <xdr:to>
      <xdr:col>46</xdr:col>
      <xdr:colOff>38100</xdr:colOff>
      <xdr:row>99</xdr:row>
      <xdr:rowOff>3986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87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20513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65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70847</xdr:rowOff>
    </xdr:from>
    <xdr:to>
      <xdr:col>41</xdr:col>
      <xdr:colOff>101600</xdr:colOff>
      <xdr:row>99</xdr:row>
      <xdr:rowOff>997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87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17524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66782</xdr:rowOff>
    </xdr:from>
    <xdr:to>
      <xdr:col>36</xdr:col>
      <xdr:colOff>165100</xdr:colOff>
      <xdr:row>98</xdr:row>
      <xdr:rowOff>168382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86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13459</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64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25914</xdr:rowOff>
    </xdr:from>
    <xdr:to>
      <xdr:col>85</xdr:col>
      <xdr:colOff>126364</xdr:colOff>
      <xdr:row>38</xdr:row>
      <xdr:rowOff>37573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340864"/>
          <a:ext cx="1269" cy="1211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41400</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55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37573</xdr:rowOff>
    </xdr:from>
    <xdr:to>
      <xdr:col>86</xdr:col>
      <xdr:colOff>25400</xdr:colOff>
      <xdr:row>38</xdr:row>
      <xdr:rowOff>37573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552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144041</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11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25914</xdr:rowOff>
    </xdr:from>
    <xdr:to>
      <xdr:col>86</xdr:col>
      <xdr:colOff>25400</xdr:colOff>
      <xdr:row>31</xdr:row>
      <xdr:rowOff>25914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34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9398</xdr:rowOff>
    </xdr:from>
    <xdr:to>
      <xdr:col>85</xdr:col>
      <xdr:colOff>127000</xdr:colOff>
      <xdr:row>36</xdr:row>
      <xdr:rowOff>13741</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010148"/>
          <a:ext cx="838200" cy="17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72985</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245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94558</xdr:rowOff>
    </xdr:from>
    <xdr:to>
      <xdr:col>85</xdr:col>
      <xdr:colOff>177800</xdr:colOff>
      <xdr:row>37</xdr:row>
      <xdr:rowOff>24708</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6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89294</xdr:rowOff>
    </xdr:from>
    <xdr:to>
      <xdr:col>81</xdr:col>
      <xdr:colOff>50800</xdr:colOff>
      <xdr:row>36</xdr:row>
      <xdr:rowOff>13741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592300" y="5918594"/>
          <a:ext cx="889000" cy="26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51352</xdr:rowOff>
    </xdr:from>
    <xdr:to>
      <xdr:col>81</xdr:col>
      <xdr:colOff>101600</xdr:colOff>
      <xdr:row>36</xdr:row>
      <xdr:rowOff>152952</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22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144079</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31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89294</xdr:rowOff>
    </xdr:from>
    <xdr:to>
      <xdr:col>76</xdr:col>
      <xdr:colOff>114300</xdr:colOff>
      <xdr:row>35</xdr:row>
      <xdr:rowOff>147758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5918594"/>
          <a:ext cx="889000" cy="22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152622</xdr:rowOff>
    </xdr:from>
    <xdr:to>
      <xdr:col>76</xdr:col>
      <xdr:colOff>165100</xdr:colOff>
      <xdr:row>36</xdr:row>
      <xdr:rowOff>82772</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15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73899</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24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147758</xdr:rowOff>
    </xdr:from>
    <xdr:to>
      <xdr:col>71</xdr:col>
      <xdr:colOff>177800</xdr:colOff>
      <xdr:row>36</xdr:row>
      <xdr:rowOff>129927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148508"/>
          <a:ext cx="889000" cy="15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22835</xdr:rowOff>
    </xdr:from>
    <xdr:to>
      <xdr:col>72</xdr:col>
      <xdr:colOff>38100</xdr:colOff>
      <xdr:row>36</xdr:row>
      <xdr:rowOff>124435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19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115562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28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160509</xdr:rowOff>
    </xdr:from>
    <xdr:to>
      <xdr:col>67</xdr:col>
      <xdr:colOff>101600</xdr:colOff>
      <xdr:row>36</xdr:row>
      <xdr:rowOff>90659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16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107186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593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130048</xdr:rowOff>
    </xdr:from>
    <xdr:to>
      <xdr:col>85</xdr:col>
      <xdr:colOff>177800</xdr:colOff>
      <xdr:row>35</xdr:row>
      <xdr:rowOff>60198</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59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152925</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581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134391</xdr:rowOff>
    </xdr:from>
    <xdr:to>
      <xdr:col>81</xdr:col>
      <xdr:colOff>101600</xdr:colOff>
      <xdr:row>36</xdr:row>
      <xdr:rowOff>64541</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13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81068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591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38494</xdr:rowOff>
    </xdr:from>
    <xdr:to>
      <xdr:col>76</xdr:col>
      <xdr:colOff>165100</xdr:colOff>
      <xdr:row>34</xdr:row>
      <xdr:rowOff>140094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586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156621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564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96958</xdr:rowOff>
    </xdr:from>
    <xdr:to>
      <xdr:col>72</xdr:col>
      <xdr:colOff>38100</xdr:colOff>
      <xdr:row>36</xdr:row>
      <xdr:rowOff>27108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0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43635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587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79127</xdr:rowOff>
    </xdr:from>
    <xdr:to>
      <xdr:col>67</xdr:col>
      <xdr:colOff>101600</xdr:colOff>
      <xdr:row>37</xdr:row>
      <xdr:rowOff>9277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25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404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34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52146</xdr:rowOff>
    </xdr:from>
    <xdr:to>
      <xdr:col>85</xdr:col>
      <xdr:colOff>126364</xdr:colOff>
      <xdr:row>58</xdr:row>
      <xdr:rowOff>140157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796096"/>
          <a:ext cx="1269" cy="128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143984</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140157</xdr:rowOff>
    </xdr:from>
    <xdr:to>
      <xdr:col>86</xdr:col>
      <xdr:colOff>25400</xdr:colOff>
      <xdr:row>58</xdr:row>
      <xdr:rowOff>140157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170273</xdr:rowOff>
    </xdr:from>
    <xdr:ext cx="534377"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91,596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52146</xdr:rowOff>
    </xdr:from>
    <xdr:to>
      <xdr:col>86</xdr:col>
      <xdr:colOff>25400</xdr:colOff>
      <xdr:row>51</xdr:row>
      <xdr:rowOff>52146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79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73996</xdr:rowOff>
    </xdr:from>
    <xdr:to>
      <xdr:col>85</xdr:col>
      <xdr:colOff>127000</xdr:colOff>
      <xdr:row>55</xdr:row>
      <xdr:rowOff>159855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503746"/>
          <a:ext cx="838200" cy="8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8939</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10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30512</xdr:rowOff>
    </xdr:from>
    <xdr:to>
      <xdr:col>85</xdr:col>
      <xdr:colOff>177800</xdr:colOff>
      <xdr:row>56</xdr:row>
      <xdr:rowOff>132112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159855</xdr:rowOff>
    </xdr:from>
    <xdr:to>
      <xdr:col>81</xdr:col>
      <xdr:colOff>50800</xdr:colOff>
      <xdr:row>56</xdr:row>
      <xdr:rowOff>768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589605"/>
          <a:ext cx="889000" cy="1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73813</xdr:rowOff>
    </xdr:from>
    <xdr:to>
      <xdr:col>81</xdr:col>
      <xdr:colOff>101600</xdr:colOff>
      <xdr:row>57</xdr:row>
      <xdr:rowOff>3963</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6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166540</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7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170275</xdr:rowOff>
    </xdr:from>
    <xdr:to>
      <xdr:col>76</xdr:col>
      <xdr:colOff>114300</xdr:colOff>
      <xdr:row>56</xdr:row>
      <xdr:rowOff>768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257125"/>
          <a:ext cx="889000" cy="34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80194</xdr:rowOff>
    </xdr:from>
    <xdr:to>
      <xdr:col>76</xdr:col>
      <xdr:colOff>165100</xdr:colOff>
      <xdr:row>57</xdr:row>
      <xdr:rowOff>10344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6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1471</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7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170275</xdr:rowOff>
    </xdr:from>
    <xdr:to>
      <xdr:col>71</xdr:col>
      <xdr:colOff>177800</xdr:colOff>
      <xdr:row>54</xdr:row>
      <xdr:rowOff>113964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257125"/>
          <a:ext cx="889000" cy="11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7900</xdr:rowOff>
    </xdr:from>
    <xdr:to>
      <xdr:col>72</xdr:col>
      <xdr:colOff>38100</xdr:colOff>
      <xdr:row>55</xdr:row>
      <xdr:rowOff>109500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43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100627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53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51219</xdr:rowOff>
    </xdr:from>
    <xdr:to>
      <xdr:col>67</xdr:col>
      <xdr:colOff>101600</xdr:colOff>
      <xdr:row>55</xdr:row>
      <xdr:rowOff>152819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48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143946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57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23196</xdr:rowOff>
    </xdr:from>
    <xdr:to>
      <xdr:col>85</xdr:col>
      <xdr:colOff>177800</xdr:colOff>
      <xdr:row>55</xdr:row>
      <xdr:rowOff>124796</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45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46073</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30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109055</xdr:rowOff>
    </xdr:from>
    <xdr:to>
      <xdr:col>81</xdr:col>
      <xdr:colOff>101600</xdr:colOff>
      <xdr:row>56</xdr:row>
      <xdr:rowOff>39205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53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55732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31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121418</xdr:rowOff>
    </xdr:from>
    <xdr:to>
      <xdr:col>76</xdr:col>
      <xdr:colOff>165100</xdr:colOff>
      <xdr:row>56</xdr:row>
      <xdr:rowOff>51568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55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68095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3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119475</xdr:rowOff>
    </xdr:from>
    <xdr:to>
      <xdr:col>72</xdr:col>
      <xdr:colOff>38100</xdr:colOff>
      <xdr:row>54</xdr:row>
      <xdr:rowOff>49625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20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66152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898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63164</xdr:rowOff>
    </xdr:from>
    <xdr:to>
      <xdr:col>67</xdr:col>
      <xdr:colOff>101600</xdr:colOff>
      <xdr:row>54</xdr:row>
      <xdr:rowOff>164764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32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9841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09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132480</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1962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89552</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634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79157</xdr:rowOff>
    </xdr:from>
    <xdr:ext cx="534377"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73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132480</xdr:rowOff>
    </xdr:from>
    <xdr:to>
      <xdr:col>86</xdr:col>
      <xdr:colOff>25400</xdr:colOff>
      <xdr:row>69</xdr:row>
      <xdr:rowOff>132480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196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24485</xdr:rowOff>
    </xdr:from>
    <xdr:to>
      <xdr:col>85</xdr:col>
      <xdr:colOff>127000</xdr:colOff>
      <xdr:row>79</xdr:row>
      <xdr:rowOff>43554</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5481300" y="13569035"/>
          <a:ext cx="838200" cy="1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134002</xdr:rowOff>
    </xdr:from>
    <xdr:ext cx="378565"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507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155575</xdr:rowOff>
    </xdr:from>
    <xdr:to>
      <xdr:col>85</xdr:col>
      <xdr:colOff>177800</xdr:colOff>
      <xdr:row>79</xdr:row>
      <xdr:rowOff>85725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52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35077</xdr:rowOff>
    </xdr:from>
    <xdr:to>
      <xdr:col>81</xdr:col>
      <xdr:colOff>50800</xdr:colOff>
      <xdr:row>79</xdr:row>
      <xdr:rowOff>43554</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579627"/>
          <a:ext cx="889000" cy="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78175</xdr:rowOff>
    </xdr:from>
    <xdr:to>
      <xdr:col>81</xdr:col>
      <xdr:colOff>101600</xdr:colOff>
      <xdr:row>79</xdr:row>
      <xdr:rowOff>8325</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4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24852</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2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27229</xdr:rowOff>
    </xdr:from>
    <xdr:to>
      <xdr:col>76</xdr:col>
      <xdr:colOff>114300</xdr:colOff>
      <xdr:row>79</xdr:row>
      <xdr:rowOff>35077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571779"/>
          <a:ext cx="8890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155536</xdr:rowOff>
    </xdr:from>
    <xdr:to>
      <xdr:col>76</xdr:col>
      <xdr:colOff>165100</xdr:colOff>
      <xdr:row>79</xdr:row>
      <xdr:rowOff>85686</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52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102213</xdr:rowOff>
    </xdr:from>
    <xdr:ext cx="378565"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403017" y="13303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27229</xdr:rowOff>
    </xdr:from>
    <xdr:to>
      <xdr:col>71</xdr:col>
      <xdr:colOff>177800</xdr:colOff>
      <xdr:row>79</xdr:row>
      <xdr:rowOff>37858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2814300" y="13571779"/>
          <a:ext cx="889000" cy="1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117647</xdr:rowOff>
    </xdr:from>
    <xdr:to>
      <xdr:col>72</xdr:col>
      <xdr:colOff>38100</xdr:colOff>
      <xdr:row>79</xdr:row>
      <xdr:rowOff>47797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49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64324</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26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116846</xdr:rowOff>
    </xdr:from>
    <xdr:to>
      <xdr:col>67</xdr:col>
      <xdr:colOff>101600</xdr:colOff>
      <xdr:row>79</xdr:row>
      <xdr:rowOff>46996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63523</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145135</xdr:rowOff>
    </xdr:from>
    <xdr:to>
      <xdr:col>85</xdr:col>
      <xdr:colOff>177800</xdr:colOff>
      <xdr:row>79</xdr:row>
      <xdr:rowOff>75285</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51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104512</xdr:rowOff>
    </xdr:from>
    <xdr:ext cx="469744"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30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164204</xdr:rowOff>
    </xdr:from>
    <xdr:to>
      <xdr:col>81</xdr:col>
      <xdr:colOff>101600</xdr:colOff>
      <xdr:row>79</xdr:row>
      <xdr:rowOff>94354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53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85481</xdr:rowOff>
    </xdr:from>
    <xdr:ext cx="313932"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324333" y="136300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155727</xdr:rowOff>
    </xdr:from>
    <xdr:to>
      <xdr:col>76</xdr:col>
      <xdr:colOff>165100</xdr:colOff>
      <xdr:row>79</xdr:row>
      <xdr:rowOff>85877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52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77004</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3017" y="13621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147879</xdr:rowOff>
    </xdr:from>
    <xdr:to>
      <xdr:col>72</xdr:col>
      <xdr:colOff>38100</xdr:colOff>
      <xdr:row>79</xdr:row>
      <xdr:rowOff>78029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52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69156</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4017" y="13613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158508</xdr:rowOff>
    </xdr:from>
    <xdr:to>
      <xdr:col>67</xdr:col>
      <xdr:colOff>101600</xdr:colOff>
      <xdr:row>79</xdr:row>
      <xdr:rowOff>88658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53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79785</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5017" y="13624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165188</xdr:rowOff>
    </xdr:from>
    <xdr:to>
      <xdr:col>85</xdr:col>
      <xdr:colOff>126364</xdr:colOff>
      <xdr:row>98</xdr:row>
      <xdr:rowOff>32010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767138"/>
          <a:ext cx="1269" cy="106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35837</xdr:rowOff>
    </xdr:from>
    <xdr:ext cx="469744"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83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32010</xdr:rowOff>
    </xdr:from>
    <xdr:to>
      <xdr:col>86</xdr:col>
      <xdr:colOff>25400</xdr:colOff>
      <xdr:row>98</xdr:row>
      <xdr:rowOff>32010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834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111865</xdr:rowOff>
    </xdr:from>
    <xdr:ext cx="534377"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165188</xdr:rowOff>
    </xdr:from>
    <xdr:to>
      <xdr:col>86</xdr:col>
      <xdr:colOff>25400</xdr:colOff>
      <xdr:row>91</xdr:row>
      <xdr:rowOff>165188</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76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113354</xdr:rowOff>
    </xdr:from>
    <xdr:to>
      <xdr:col>85</xdr:col>
      <xdr:colOff>127000</xdr:colOff>
      <xdr:row>93</xdr:row>
      <xdr:rowOff>120783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5481300" y="16058204"/>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153700</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270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3823</xdr:rowOff>
    </xdr:from>
    <xdr:to>
      <xdr:col>85</xdr:col>
      <xdr:colOff>177800</xdr:colOff>
      <xdr:row>95</xdr:row>
      <xdr:rowOff>105423</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29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113354</xdr:rowOff>
    </xdr:from>
    <xdr:to>
      <xdr:col>81</xdr:col>
      <xdr:colOff>50800</xdr:colOff>
      <xdr:row>94</xdr:row>
      <xdr:rowOff>95008</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058204"/>
          <a:ext cx="889000" cy="15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156127</xdr:rowOff>
    </xdr:from>
    <xdr:to>
      <xdr:col>81</xdr:col>
      <xdr:colOff>101600</xdr:colOff>
      <xdr:row>95</xdr:row>
      <xdr:rowOff>86277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2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77404</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36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110268</xdr:rowOff>
    </xdr:from>
    <xdr:to>
      <xdr:col>76</xdr:col>
      <xdr:colOff>114300</xdr:colOff>
      <xdr:row>94</xdr:row>
      <xdr:rowOff>95008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5883668"/>
          <a:ext cx="889000" cy="32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165767</xdr:rowOff>
    </xdr:from>
    <xdr:to>
      <xdr:col>76</xdr:col>
      <xdr:colOff>165100</xdr:colOff>
      <xdr:row>95</xdr:row>
      <xdr:rowOff>95917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2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87044</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7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81711</xdr:rowOff>
    </xdr:from>
    <xdr:to>
      <xdr:col>71</xdr:col>
      <xdr:colOff>177800</xdr:colOff>
      <xdr:row>92</xdr:row>
      <xdr:rowOff>110268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5683661"/>
          <a:ext cx="889000" cy="20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119190</xdr:rowOff>
    </xdr:from>
    <xdr:to>
      <xdr:col>72</xdr:col>
      <xdr:colOff>38100</xdr:colOff>
      <xdr:row>94</xdr:row>
      <xdr:rowOff>49340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0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40467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15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115018</xdr:rowOff>
    </xdr:from>
    <xdr:to>
      <xdr:col>67</xdr:col>
      <xdr:colOff>101600</xdr:colOff>
      <xdr:row>94</xdr:row>
      <xdr:rowOff>45168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0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36295</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15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69983</xdr:rowOff>
    </xdr:from>
    <xdr:to>
      <xdr:col>85</xdr:col>
      <xdr:colOff>177800</xdr:colOff>
      <xdr:row>94</xdr:row>
      <xdr:rowOff>133</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01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92860</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586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62554</xdr:rowOff>
    </xdr:from>
    <xdr:to>
      <xdr:col>81</xdr:col>
      <xdr:colOff>101600</xdr:colOff>
      <xdr:row>93</xdr:row>
      <xdr:rowOff>164154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00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9231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578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44208</xdr:rowOff>
    </xdr:from>
    <xdr:to>
      <xdr:col>76</xdr:col>
      <xdr:colOff>165100</xdr:colOff>
      <xdr:row>94</xdr:row>
      <xdr:rowOff>145808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16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162335</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593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59468</xdr:rowOff>
    </xdr:from>
    <xdr:to>
      <xdr:col>72</xdr:col>
      <xdr:colOff>38100</xdr:colOff>
      <xdr:row>92</xdr:row>
      <xdr:rowOff>161068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583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6145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560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30911</xdr:rowOff>
    </xdr:from>
    <xdr:to>
      <xdr:col>67</xdr:col>
      <xdr:colOff>101600</xdr:colOff>
      <xdr:row>91</xdr:row>
      <xdr:rowOff>132511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563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149038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540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39116</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354066"/>
          <a:ext cx="1269" cy="137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157243</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39116</xdr:rowOff>
    </xdr:from>
    <xdr:to>
      <xdr:col>116</xdr:col>
      <xdr:colOff>152400</xdr:colOff>
      <xdr:row>31</xdr:row>
      <xdr:rowOff>39116</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162560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334760"/>
          <a:ext cx="8382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127017</xdr:rowOff>
    </xdr:from>
    <xdr:ext cx="313932"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706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104140</xdr:rowOff>
    </xdr:from>
    <xdr:to>
      <xdr:col>116</xdr:col>
      <xdr:colOff>114300</xdr:colOff>
      <xdr:row>39</xdr:row>
      <xdr:rowOff>34290</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77978</xdr:rowOff>
    </xdr:from>
    <xdr:to>
      <xdr:col>111</xdr:col>
      <xdr:colOff>177800</xdr:colOff>
      <xdr:row>36</xdr:row>
      <xdr:rowOff>162560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078728"/>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66802</xdr:rowOff>
    </xdr:from>
    <xdr:to>
      <xdr:col>112</xdr:col>
      <xdr:colOff>38100</xdr:colOff>
      <xdr:row>38</xdr:row>
      <xdr:rowOff>168402</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159529</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674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77978</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19545300" y="6078728"/>
          <a:ext cx="889000" cy="65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145051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660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7366</xdr:rowOff>
    </xdr:from>
    <xdr:to>
      <xdr:col>102</xdr:col>
      <xdr:colOff>165100</xdr:colOff>
      <xdr:row>37</xdr:row>
      <xdr:rowOff>108966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35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125493</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126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116332</xdr:rowOff>
    </xdr:from>
    <xdr:to>
      <xdr:col>98</xdr:col>
      <xdr:colOff>38100</xdr:colOff>
      <xdr:row>39</xdr:row>
      <xdr:rowOff>46482</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63009</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99333" y="64066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82567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111760</xdr:rowOff>
    </xdr:from>
    <xdr:to>
      <xdr:col>112</xdr:col>
      <xdr:colOff>38100</xdr:colOff>
      <xdr:row>37</xdr:row>
      <xdr:rowOff>41910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58437</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4017" y="6059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27178</xdr:rowOff>
    </xdr:from>
    <xdr:to>
      <xdr:col>107</xdr:col>
      <xdr:colOff>101600</xdr:colOff>
      <xdr:row>35</xdr:row>
      <xdr:rowOff>128778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02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33</xdr:row>
      <xdr:rowOff>145305</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5803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455,116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円となり、前年度の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445,875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9,241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このうち、消防費は住民一人あたり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19,280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円となっており、類似団体平均や全国平均、県平均と比較して高い水準にある。昨年一旦減少したものの、再び増加へと転じることとなったが、これは、</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消防本部庁舎建設に係る湖北地域消防組合の負担金が増加したことによる短期的な要因によるものである。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また、民生費は住民一人あたり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158,212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年度以降年々増加している。これは、</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臨時福祉給付金事業や児童福祉施設整備支援事業、地域介護福祉空間整備事業や国民健康保険特別会計への繰出金が減少したものの、しょうがい者自立支援給付事業費や地域福祉基金への積立金が増加しており、今後もこうした状況は続くと予想され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これらの状況からも、今後、財政運営の弾力性を高めるため、引き続き計画的な繰上償還の実施により公債費の抑制に努めるなど、持続可能な財政構造への転換に努める必要がある。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滋賀県長浜市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財政調整基金残高は、前年度とほぼ同額を維持しているものの、標準財政規模の縮小により、前年度から</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0.22</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ポイント増加した。</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実質収支額は、雪寒対策費や生活保護費等の執行残が生じ、</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1,134</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百万円を確保することができたが、標準財政規模に対する比率は前年度から</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0.16</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ポイント減少した。</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実質単年度収支は、前年度と比較して単年度収支や繰上償還額が多かったことから</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1,577</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百万円となり、標準財政規模に対する比率は前年度から</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1.23</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滋賀県長浜市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年度以降、全ての会計において黒字決算を維持しているものの、平成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年度においては、一般会計の実質収支は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百万円減少しており、病院事業会計の資金余剰額は、医師不足による医業収益の減少等により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1,603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病院事業においては、病院事業中期経営計画に基づき、経営の健全化を図ることとしている。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また、その他会計に含まれている簡易水道事業特別会計については、その事務が平成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年度より一部事務組合へと移管されたことで、実質収支は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百万円の皆減となった。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これらのことから、連結実質黒字額は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1,216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百万円減少し、連結実質赤字比率は前年度の△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25.58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％へと</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ポイント上昇した。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56649647</v>
      </c>
      <c r="BO4" s="410"/>
      <c r="BP4" s="410"/>
      <c r="BQ4" s="410"/>
      <c r="BR4" s="410"/>
      <c r="BS4" s="410"/>
      <c r="BT4" s="410"/>
      <c r="BU4" s="411"/>
      <c r="BV4" s="409">
        <v>55227770</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3.3</v>
      </c>
      <c r="CU4" s="416"/>
      <c r="CV4" s="416"/>
      <c r="CW4" s="416"/>
      <c r="CX4" s="416"/>
      <c r="CY4" s="416"/>
      <c r="CZ4" s="416"/>
      <c r="DA4" s="417"/>
      <c r="DB4" s="415">
        <v>3.5</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54262104</v>
      </c>
      <c r="BO5" s="447"/>
      <c r="BP5" s="447"/>
      <c r="BQ5" s="447"/>
      <c r="BR5" s="447"/>
      <c r="BS5" s="447"/>
      <c r="BT5" s="447"/>
      <c r="BU5" s="448"/>
      <c r="BV5" s="446">
        <v>53559894</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90.8</v>
      </c>
      <c r="CU5" s="444"/>
      <c r="CV5" s="444"/>
      <c r="CW5" s="444"/>
      <c r="CX5" s="444"/>
      <c r="CY5" s="444"/>
      <c r="CZ5" s="444"/>
      <c r="DA5" s="445"/>
      <c r="DB5" s="443">
        <v>89.5</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2387543</v>
      </c>
      <c r="BO6" s="447"/>
      <c r="BP6" s="447"/>
      <c r="BQ6" s="447"/>
      <c r="BR6" s="447"/>
      <c r="BS6" s="447"/>
      <c r="BT6" s="447"/>
      <c r="BU6" s="448"/>
      <c r="BV6" s="446">
        <v>1667876</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95.9</v>
      </c>
      <c r="CU6" s="484"/>
      <c r="CV6" s="484"/>
      <c r="CW6" s="484"/>
      <c r="CX6" s="484"/>
      <c r="CY6" s="484"/>
      <c r="CZ6" s="484"/>
      <c r="DA6" s="485"/>
      <c r="DB6" s="483">
        <v>94.8</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1253397</v>
      </c>
      <c r="BO7" s="447"/>
      <c r="BP7" s="447"/>
      <c r="BQ7" s="447"/>
      <c r="BR7" s="447"/>
      <c r="BS7" s="447"/>
      <c r="BT7" s="447"/>
      <c r="BU7" s="448"/>
      <c r="BV7" s="446">
        <v>465006</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34061344</v>
      </c>
      <c r="CU7" s="447"/>
      <c r="CV7" s="447"/>
      <c r="CW7" s="447"/>
      <c r="CX7" s="447"/>
      <c r="CY7" s="447"/>
      <c r="CZ7" s="447"/>
      <c r="DA7" s="448"/>
      <c r="DB7" s="446">
        <v>34422452</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1134146</v>
      </c>
      <c r="BO8" s="447"/>
      <c r="BP8" s="447"/>
      <c r="BQ8" s="447"/>
      <c r="BR8" s="447"/>
      <c r="BS8" s="447"/>
      <c r="BT8" s="447"/>
      <c r="BU8" s="448"/>
      <c r="BV8" s="446">
        <v>1202870</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0.56000000000000005</v>
      </c>
      <c r="CU8" s="487"/>
      <c r="CV8" s="487"/>
      <c r="CW8" s="487"/>
      <c r="CX8" s="487"/>
      <c r="CY8" s="487"/>
      <c r="CZ8" s="487"/>
      <c r="DA8" s="488"/>
      <c r="DB8" s="486">
        <v>0.56000000000000005</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118193</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-68724</v>
      </c>
      <c r="BO9" s="447"/>
      <c r="BP9" s="447"/>
      <c r="BQ9" s="447"/>
      <c r="BR9" s="447"/>
      <c r="BS9" s="447"/>
      <c r="BT9" s="447"/>
      <c r="BU9" s="448"/>
      <c r="BV9" s="446">
        <v>-417415</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14.1</v>
      </c>
      <c r="CU9" s="444"/>
      <c r="CV9" s="444"/>
      <c r="CW9" s="444"/>
      <c r="CX9" s="444"/>
      <c r="CY9" s="444"/>
      <c r="CZ9" s="444"/>
      <c r="DA9" s="445"/>
      <c r="DB9" s="443">
        <v>14.8</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124131</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14430</v>
      </c>
      <c r="BO10" s="447"/>
      <c r="BP10" s="447"/>
      <c r="BQ10" s="447"/>
      <c r="BR10" s="447"/>
      <c r="BS10" s="447"/>
      <c r="BT10" s="447"/>
      <c r="BU10" s="448"/>
      <c r="BV10" s="446">
        <v>209</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1631055</v>
      </c>
      <c r="BO11" s="447"/>
      <c r="BP11" s="447"/>
      <c r="BQ11" s="447"/>
      <c r="BR11" s="447"/>
      <c r="BS11" s="447"/>
      <c r="BT11" s="447"/>
      <c r="BU11" s="448"/>
      <c r="BV11" s="446">
        <v>1589114</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x14ac:dyDescent="0.15">
      <c r="A12" s="166"/>
      <c r="B12" s="506" t="s">
        <v>125</v>
      </c>
      <c r="C12" s="507"/>
      <c r="D12" s="507"/>
      <c r="E12" s="507"/>
      <c r="F12" s="507"/>
      <c r="G12" s="507"/>
      <c r="H12" s="507"/>
      <c r="I12" s="507"/>
      <c r="J12" s="507"/>
      <c r="K12" s="508"/>
      <c r="L12" s="515" t="s">
        <v>126</v>
      </c>
      <c r="M12" s="516"/>
      <c r="N12" s="516"/>
      <c r="O12" s="516"/>
      <c r="P12" s="516"/>
      <c r="Q12" s="517"/>
      <c r="R12" s="518">
        <v>119227</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109</v>
      </c>
      <c r="AV12" s="479"/>
      <c r="AW12" s="479"/>
      <c r="AX12" s="479"/>
      <c r="AY12" s="480" t="s">
        <v>130</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132</v>
      </c>
      <c r="CU12" s="487"/>
      <c r="CV12" s="487"/>
      <c r="CW12" s="487"/>
      <c r="CX12" s="487"/>
      <c r="CY12" s="487"/>
      <c r="CZ12" s="487"/>
      <c r="DA12" s="488"/>
      <c r="DB12" s="486" t="s">
        <v>124</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133</v>
      </c>
      <c r="N13" s="535"/>
      <c r="O13" s="535"/>
      <c r="P13" s="535"/>
      <c r="Q13" s="536"/>
      <c r="R13" s="527">
        <v>116099</v>
      </c>
      <c r="S13" s="528"/>
      <c r="T13" s="528"/>
      <c r="U13" s="528"/>
      <c r="V13" s="529"/>
      <c r="W13" s="462" t="s">
        <v>134</v>
      </c>
      <c r="X13" s="463"/>
      <c r="Y13" s="463"/>
      <c r="Z13" s="463"/>
      <c r="AA13" s="463"/>
      <c r="AB13" s="453"/>
      <c r="AC13" s="497">
        <v>1883</v>
      </c>
      <c r="AD13" s="498"/>
      <c r="AE13" s="498"/>
      <c r="AF13" s="498"/>
      <c r="AG13" s="537"/>
      <c r="AH13" s="497">
        <v>2056</v>
      </c>
      <c r="AI13" s="498"/>
      <c r="AJ13" s="498"/>
      <c r="AK13" s="498"/>
      <c r="AL13" s="499"/>
      <c r="AM13" s="475" t="s">
        <v>135</v>
      </c>
      <c r="AN13" s="476"/>
      <c r="AO13" s="476"/>
      <c r="AP13" s="476"/>
      <c r="AQ13" s="476"/>
      <c r="AR13" s="476"/>
      <c r="AS13" s="476"/>
      <c r="AT13" s="477"/>
      <c r="AU13" s="478" t="s">
        <v>109</v>
      </c>
      <c r="AV13" s="479"/>
      <c r="AW13" s="479"/>
      <c r="AX13" s="479"/>
      <c r="AY13" s="480" t="s">
        <v>136</v>
      </c>
      <c r="AZ13" s="481"/>
      <c r="BA13" s="481"/>
      <c r="BB13" s="481"/>
      <c r="BC13" s="481"/>
      <c r="BD13" s="481"/>
      <c r="BE13" s="481"/>
      <c r="BF13" s="481"/>
      <c r="BG13" s="481"/>
      <c r="BH13" s="481"/>
      <c r="BI13" s="481"/>
      <c r="BJ13" s="481"/>
      <c r="BK13" s="481"/>
      <c r="BL13" s="481"/>
      <c r="BM13" s="482"/>
      <c r="BN13" s="446">
        <v>1576761</v>
      </c>
      <c r="BO13" s="447"/>
      <c r="BP13" s="447"/>
      <c r="BQ13" s="447"/>
      <c r="BR13" s="447"/>
      <c r="BS13" s="447"/>
      <c r="BT13" s="447"/>
      <c r="BU13" s="448"/>
      <c r="BV13" s="446">
        <v>1171908</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4.4000000000000004</v>
      </c>
      <c r="CU13" s="444"/>
      <c r="CV13" s="444"/>
      <c r="CW13" s="444"/>
      <c r="CX13" s="444"/>
      <c r="CY13" s="444"/>
      <c r="CZ13" s="444"/>
      <c r="DA13" s="445"/>
      <c r="DB13" s="443">
        <v>6.1</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138</v>
      </c>
      <c r="M14" s="525"/>
      <c r="N14" s="525"/>
      <c r="O14" s="525"/>
      <c r="P14" s="525"/>
      <c r="Q14" s="526"/>
      <c r="R14" s="527">
        <v>120123</v>
      </c>
      <c r="S14" s="528"/>
      <c r="T14" s="528"/>
      <c r="U14" s="528"/>
      <c r="V14" s="529"/>
      <c r="W14" s="436"/>
      <c r="X14" s="437"/>
      <c r="Y14" s="437"/>
      <c r="Z14" s="437"/>
      <c r="AA14" s="437"/>
      <c r="AB14" s="426"/>
      <c r="AC14" s="530">
        <v>3.4</v>
      </c>
      <c r="AD14" s="531"/>
      <c r="AE14" s="531"/>
      <c r="AF14" s="531"/>
      <c r="AG14" s="532"/>
      <c r="AH14" s="530">
        <v>3.7</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t="s">
        <v>124</v>
      </c>
      <c r="CU14" s="542"/>
      <c r="CV14" s="542"/>
      <c r="CW14" s="542"/>
      <c r="CX14" s="542"/>
      <c r="CY14" s="542"/>
      <c r="CZ14" s="542"/>
      <c r="DA14" s="543"/>
      <c r="DB14" s="541" t="s">
        <v>140</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133</v>
      </c>
      <c r="N15" s="535"/>
      <c r="O15" s="535"/>
      <c r="P15" s="535"/>
      <c r="Q15" s="536"/>
      <c r="R15" s="527">
        <v>117065</v>
      </c>
      <c r="S15" s="528"/>
      <c r="T15" s="528"/>
      <c r="U15" s="528"/>
      <c r="V15" s="529"/>
      <c r="W15" s="462" t="s">
        <v>141</v>
      </c>
      <c r="X15" s="463"/>
      <c r="Y15" s="463"/>
      <c r="Z15" s="463"/>
      <c r="AA15" s="463"/>
      <c r="AB15" s="453"/>
      <c r="AC15" s="497">
        <v>20668</v>
      </c>
      <c r="AD15" s="498"/>
      <c r="AE15" s="498"/>
      <c r="AF15" s="498"/>
      <c r="AG15" s="537"/>
      <c r="AH15" s="497">
        <v>22065</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14513785</v>
      </c>
      <c r="BO15" s="410"/>
      <c r="BP15" s="410"/>
      <c r="BQ15" s="410"/>
      <c r="BR15" s="410"/>
      <c r="BS15" s="410"/>
      <c r="BT15" s="410"/>
      <c r="BU15" s="411"/>
      <c r="BV15" s="409">
        <v>14450367</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37.299999999999997</v>
      </c>
      <c r="AD16" s="531"/>
      <c r="AE16" s="531"/>
      <c r="AF16" s="531"/>
      <c r="AG16" s="532"/>
      <c r="AH16" s="530">
        <v>39.4</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26332232</v>
      </c>
      <c r="BO16" s="447"/>
      <c r="BP16" s="447"/>
      <c r="BQ16" s="447"/>
      <c r="BR16" s="447"/>
      <c r="BS16" s="447"/>
      <c r="BT16" s="447"/>
      <c r="BU16" s="448"/>
      <c r="BV16" s="446">
        <v>25964876</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32800</v>
      </c>
      <c r="AD17" s="498"/>
      <c r="AE17" s="498"/>
      <c r="AF17" s="498"/>
      <c r="AG17" s="537"/>
      <c r="AH17" s="497">
        <v>31936</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18541615</v>
      </c>
      <c r="BO17" s="447"/>
      <c r="BP17" s="447"/>
      <c r="BQ17" s="447"/>
      <c r="BR17" s="447"/>
      <c r="BS17" s="447"/>
      <c r="BT17" s="447"/>
      <c r="BU17" s="448"/>
      <c r="BV17" s="446">
        <v>18429866</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151</v>
      </c>
      <c r="C18" s="489"/>
      <c r="D18" s="489"/>
      <c r="E18" s="558"/>
      <c r="F18" s="558"/>
      <c r="G18" s="558"/>
      <c r="H18" s="558"/>
      <c r="I18" s="558"/>
      <c r="J18" s="558"/>
      <c r="K18" s="558"/>
      <c r="L18" s="559">
        <v>681.02</v>
      </c>
      <c r="M18" s="559"/>
      <c r="N18" s="559"/>
      <c r="O18" s="559"/>
      <c r="P18" s="559"/>
      <c r="Q18" s="559"/>
      <c r="R18" s="560"/>
      <c r="S18" s="560"/>
      <c r="T18" s="560"/>
      <c r="U18" s="560"/>
      <c r="V18" s="561"/>
      <c r="W18" s="464"/>
      <c r="X18" s="465"/>
      <c r="Y18" s="465"/>
      <c r="Z18" s="465"/>
      <c r="AA18" s="465"/>
      <c r="AB18" s="456"/>
      <c r="AC18" s="562">
        <v>59.3</v>
      </c>
      <c r="AD18" s="563"/>
      <c r="AE18" s="563"/>
      <c r="AF18" s="563"/>
      <c r="AG18" s="564"/>
      <c r="AH18" s="562">
        <v>57</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31377149</v>
      </c>
      <c r="BO18" s="447"/>
      <c r="BP18" s="447"/>
      <c r="BQ18" s="447"/>
      <c r="BR18" s="447"/>
      <c r="BS18" s="447"/>
      <c r="BT18" s="447"/>
      <c r="BU18" s="448"/>
      <c r="BV18" s="446">
        <v>31164833</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153</v>
      </c>
      <c r="C19" s="489"/>
      <c r="D19" s="489"/>
      <c r="E19" s="558"/>
      <c r="F19" s="558"/>
      <c r="G19" s="558"/>
      <c r="H19" s="558"/>
      <c r="I19" s="558"/>
      <c r="J19" s="558"/>
      <c r="K19" s="558"/>
      <c r="L19" s="566">
        <v>174</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41919576</v>
      </c>
      <c r="BO19" s="447"/>
      <c r="BP19" s="447"/>
      <c r="BQ19" s="447"/>
      <c r="BR19" s="447"/>
      <c r="BS19" s="447"/>
      <c r="BT19" s="447"/>
      <c r="BU19" s="448"/>
      <c r="BV19" s="446">
        <v>40793635</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155</v>
      </c>
      <c r="C20" s="489"/>
      <c r="D20" s="489"/>
      <c r="E20" s="558"/>
      <c r="F20" s="558"/>
      <c r="G20" s="558"/>
      <c r="H20" s="558"/>
      <c r="I20" s="558"/>
      <c r="J20" s="558"/>
      <c r="K20" s="558"/>
      <c r="L20" s="566">
        <v>41788</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44916817</v>
      </c>
      <c r="BO23" s="447"/>
      <c r="BP23" s="447"/>
      <c r="BQ23" s="447"/>
      <c r="BR23" s="447"/>
      <c r="BS23" s="447"/>
      <c r="BT23" s="447"/>
      <c r="BU23" s="448"/>
      <c r="BV23" s="446">
        <v>46844925</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164</v>
      </c>
      <c r="F24" s="476"/>
      <c r="G24" s="476"/>
      <c r="H24" s="476"/>
      <c r="I24" s="476"/>
      <c r="J24" s="476"/>
      <c r="K24" s="477"/>
      <c r="L24" s="497">
        <v>1</v>
      </c>
      <c r="M24" s="498"/>
      <c r="N24" s="498"/>
      <c r="O24" s="498"/>
      <c r="P24" s="537"/>
      <c r="Q24" s="497">
        <v>9000</v>
      </c>
      <c r="R24" s="498"/>
      <c r="S24" s="498"/>
      <c r="T24" s="498"/>
      <c r="U24" s="498"/>
      <c r="V24" s="537"/>
      <c r="W24" s="596"/>
      <c r="X24" s="584"/>
      <c r="Y24" s="585"/>
      <c r="Z24" s="496" t="s">
        <v>165</v>
      </c>
      <c r="AA24" s="476"/>
      <c r="AB24" s="476"/>
      <c r="AC24" s="476"/>
      <c r="AD24" s="476"/>
      <c r="AE24" s="476"/>
      <c r="AF24" s="476"/>
      <c r="AG24" s="477"/>
      <c r="AH24" s="497">
        <v>815</v>
      </c>
      <c r="AI24" s="498"/>
      <c r="AJ24" s="498"/>
      <c r="AK24" s="498"/>
      <c r="AL24" s="537"/>
      <c r="AM24" s="497">
        <v>2518350</v>
      </c>
      <c r="AN24" s="498"/>
      <c r="AO24" s="498"/>
      <c r="AP24" s="498"/>
      <c r="AQ24" s="498"/>
      <c r="AR24" s="537"/>
      <c r="AS24" s="497">
        <v>3090</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19315389</v>
      </c>
      <c r="BO24" s="447"/>
      <c r="BP24" s="447"/>
      <c r="BQ24" s="447"/>
      <c r="BR24" s="447"/>
      <c r="BS24" s="447"/>
      <c r="BT24" s="447"/>
      <c r="BU24" s="448"/>
      <c r="BV24" s="446">
        <v>22307683</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167</v>
      </c>
      <c r="F25" s="476"/>
      <c r="G25" s="476"/>
      <c r="H25" s="476"/>
      <c r="I25" s="476"/>
      <c r="J25" s="476"/>
      <c r="K25" s="477"/>
      <c r="L25" s="497">
        <v>1</v>
      </c>
      <c r="M25" s="498"/>
      <c r="N25" s="498"/>
      <c r="O25" s="498"/>
      <c r="P25" s="537"/>
      <c r="Q25" s="497">
        <v>7500</v>
      </c>
      <c r="R25" s="498"/>
      <c r="S25" s="498"/>
      <c r="T25" s="498"/>
      <c r="U25" s="498"/>
      <c r="V25" s="537"/>
      <c r="W25" s="596"/>
      <c r="X25" s="584"/>
      <c r="Y25" s="585"/>
      <c r="Z25" s="496" t="s">
        <v>168</v>
      </c>
      <c r="AA25" s="476"/>
      <c r="AB25" s="476"/>
      <c r="AC25" s="476"/>
      <c r="AD25" s="476"/>
      <c r="AE25" s="476"/>
      <c r="AF25" s="476"/>
      <c r="AG25" s="477"/>
      <c r="AH25" s="497" t="s">
        <v>124</v>
      </c>
      <c r="AI25" s="498"/>
      <c r="AJ25" s="498"/>
      <c r="AK25" s="498"/>
      <c r="AL25" s="537"/>
      <c r="AM25" s="497" t="s">
        <v>132</v>
      </c>
      <c r="AN25" s="498"/>
      <c r="AO25" s="498"/>
      <c r="AP25" s="498"/>
      <c r="AQ25" s="498"/>
      <c r="AR25" s="537"/>
      <c r="AS25" s="497" t="s">
        <v>124</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6383206</v>
      </c>
      <c r="BO25" s="410"/>
      <c r="BP25" s="410"/>
      <c r="BQ25" s="410"/>
      <c r="BR25" s="410"/>
      <c r="BS25" s="410"/>
      <c r="BT25" s="410"/>
      <c r="BU25" s="411"/>
      <c r="BV25" s="409">
        <v>2321864</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170</v>
      </c>
      <c r="F26" s="476"/>
      <c r="G26" s="476"/>
      <c r="H26" s="476"/>
      <c r="I26" s="476"/>
      <c r="J26" s="476"/>
      <c r="K26" s="477"/>
      <c r="L26" s="497">
        <v>1</v>
      </c>
      <c r="M26" s="498"/>
      <c r="N26" s="498"/>
      <c r="O26" s="498"/>
      <c r="P26" s="537"/>
      <c r="Q26" s="497">
        <v>7000</v>
      </c>
      <c r="R26" s="498"/>
      <c r="S26" s="498"/>
      <c r="T26" s="498"/>
      <c r="U26" s="498"/>
      <c r="V26" s="537"/>
      <c r="W26" s="596"/>
      <c r="X26" s="584"/>
      <c r="Y26" s="585"/>
      <c r="Z26" s="496" t="s">
        <v>171</v>
      </c>
      <c r="AA26" s="606"/>
      <c r="AB26" s="606"/>
      <c r="AC26" s="606"/>
      <c r="AD26" s="606"/>
      <c r="AE26" s="606"/>
      <c r="AF26" s="606"/>
      <c r="AG26" s="607"/>
      <c r="AH26" s="497">
        <v>32</v>
      </c>
      <c r="AI26" s="498"/>
      <c r="AJ26" s="498"/>
      <c r="AK26" s="498"/>
      <c r="AL26" s="537"/>
      <c r="AM26" s="497">
        <v>93728</v>
      </c>
      <c r="AN26" s="498"/>
      <c r="AO26" s="498"/>
      <c r="AP26" s="498"/>
      <c r="AQ26" s="498"/>
      <c r="AR26" s="537"/>
      <c r="AS26" s="497">
        <v>2929</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140</v>
      </c>
      <c r="BO26" s="447"/>
      <c r="BP26" s="447"/>
      <c r="BQ26" s="447"/>
      <c r="BR26" s="447"/>
      <c r="BS26" s="447"/>
      <c r="BT26" s="447"/>
      <c r="BU26" s="448"/>
      <c r="BV26" s="446" t="s">
        <v>124</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173</v>
      </c>
      <c r="F27" s="476"/>
      <c r="G27" s="476"/>
      <c r="H27" s="476"/>
      <c r="I27" s="476"/>
      <c r="J27" s="476"/>
      <c r="K27" s="477"/>
      <c r="L27" s="497">
        <v>1</v>
      </c>
      <c r="M27" s="498"/>
      <c r="N27" s="498"/>
      <c r="O27" s="498"/>
      <c r="P27" s="537"/>
      <c r="Q27" s="497">
        <v>4600</v>
      </c>
      <c r="R27" s="498"/>
      <c r="S27" s="498"/>
      <c r="T27" s="498"/>
      <c r="U27" s="498"/>
      <c r="V27" s="537"/>
      <c r="W27" s="596"/>
      <c r="X27" s="584"/>
      <c r="Y27" s="585"/>
      <c r="Z27" s="496" t="s">
        <v>174</v>
      </c>
      <c r="AA27" s="476"/>
      <c r="AB27" s="476"/>
      <c r="AC27" s="476"/>
      <c r="AD27" s="476"/>
      <c r="AE27" s="476"/>
      <c r="AF27" s="476"/>
      <c r="AG27" s="477"/>
      <c r="AH27" s="497">
        <v>132</v>
      </c>
      <c r="AI27" s="498"/>
      <c r="AJ27" s="498"/>
      <c r="AK27" s="498"/>
      <c r="AL27" s="537"/>
      <c r="AM27" s="497">
        <v>409860</v>
      </c>
      <c r="AN27" s="498"/>
      <c r="AO27" s="498"/>
      <c r="AP27" s="498"/>
      <c r="AQ27" s="498"/>
      <c r="AR27" s="537"/>
      <c r="AS27" s="497">
        <v>3105</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1107693</v>
      </c>
      <c r="BO27" s="620"/>
      <c r="BP27" s="620"/>
      <c r="BQ27" s="620"/>
      <c r="BR27" s="620"/>
      <c r="BS27" s="620"/>
      <c r="BT27" s="620"/>
      <c r="BU27" s="621"/>
      <c r="BV27" s="619">
        <v>1107693</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176</v>
      </c>
      <c r="F28" s="476"/>
      <c r="G28" s="476"/>
      <c r="H28" s="476"/>
      <c r="I28" s="476"/>
      <c r="J28" s="476"/>
      <c r="K28" s="477"/>
      <c r="L28" s="497">
        <v>1</v>
      </c>
      <c r="M28" s="498"/>
      <c r="N28" s="498"/>
      <c r="O28" s="498"/>
      <c r="P28" s="537"/>
      <c r="Q28" s="497">
        <v>4000</v>
      </c>
      <c r="R28" s="498"/>
      <c r="S28" s="498"/>
      <c r="T28" s="498"/>
      <c r="U28" s="498"/>
      <c r="V28" s="537"/>
      <c r="W28" s="596"/>
      <c r="X28" s="584"/>
      <c r="Y28" s="585"/>
      <c r="Z28" s="496" t="s">
        <v>177</v>
      </c>
      <c r="AA28" s="476"/>
      <c r="AB28" s="476"/>
      <c r="AC28" s="476"/>
      <c r="AD28" s="476"/>
      <c r="AE28" s="476"/>
      <c r="AF28" s="476"/>
      <c r="AG28" s="477"/>
      <c r="AH28" s="497" t="s">
        <v>124</v>
      </c>
      <c r="AI28" s="498"/>
      <c r="AJ28" s="498"/>
      <c r="AK28" s="498"/>
      <c r="AL28" s="537"/>
      <c r="AM28" s="497" t="s">
        <v>140</v>
      </c>
      <c r="AN28" s="498"/>
      <c r="AO28" s="498"/>
      <c r="AP28" s="498"/>
      <c r="AQ28" s="498"/>
      <c r="AR28" s="537"/>
      <c r="AS28" s="497" t="s">
        <v>124</v>
      </c>
      <c r="AT28" s="498"/>
      <c r="AU28" s="498"/>
      <c r="AV28" s="498"/>
      <c r="AW28" s="498"/>
      <c r="AX28" s="499"/>
      <c r="AY28" s="622" t="s">
        <v>178</v>
      </c>
      <c r="AZ28" s="623"/>
      <c r="BA28" s="623"/>
      <c r="BB28" s="624"/>
      <c r="BC28" s="406" t="s">
        <v>41</v>
      </c>
      <c r="BD28" s="407"/>
      <c r="BE28" s="407"/>
      <c r="BF28" s="407"/>
      <c r="BG28" s="407"/>
      <c r="BH28" s="407"/>
      <c r="BI28" s="407"/>
      <c r="BJ28" s="407"/>
      <c r="BK28" s="407"/>
      <c r="BL28" s="407"/>
      <c r="BM28" s="408"/>
      <c r="BN28" s="409">
        <v>5861097</v>
      </c>
      <c r="BO28" s="410"/>
      <c r="BP28" s="410"/>
      <c r="BQ28" s="410"/>
      <c r="BR28" s="410"/>
      <c r="BS28" s="410"/>
      <c r="BT28" s="410"/>
      <c r="BU28" s="411"/>
      <c r="BV28" s="409">
        <v>5846667</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179</v>
      </c>
      <c r="F29" s="476"/>
      <c r="G29" s="476"/>
      <c r="H29" s="476"/>
      <c r="I29" s="476"/>
      <c r="J29" s="476"/>
      <c r="K29" s="477"/>
      <c r="L29" s="497">
        <v>24</v>
      </c>
      <c r="M29" s="498"/>
      <c r="N29" s="498"/>
      <c r="O29" s="498"/>
      <c r="P29" s="537"/>
      <c r="Q29" s="497">
        <v>3700</v>
      </c>
      <c r="R29" s="498"/>
      <c r="S29" s="498"/>
      <c r="T29" s="498"/>
      <c r="U29" s="498"/>
      <c r="V29" s="537"/>
      <c r="W29" s="597"/>
      <c r="X29" s="598"/>
      <c r="Y29" s="599"/>
      <c r="Z29" s="496" t="s">
        <v>180</v>
      </c>
      <c r="AA29" s="476"/>
      <c r="AB29" s="476"/>
      <c r="AC29" s="476"/>
      <c r="AD29" s="476"/>
      <c r="AE29" s="476"/>
      <c r="AF29" s="476"/>
      <c r="AG29" s="477"/>
      <c r="AH29" s="497">
        <v>947</v>
      </c>
      <c r="AI29" s="498"/>
      <c r="AJ29" s="498"/>
      <c r="AK29" s="498"/>
      <c r="AL29" s="537"/>
      <c r="AM29" s="497">
        <v>2928210</v>
      </c>
      <c r="AN29" s="498"/>
      <c r="AO29" s="498"/>
      <c r="AP29" s="498"/>
      <c r="AQ29" s="498"/>
      <c r="AR29" s="537"/>
      <c r="AS29" s="497">
        <v>3092</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10206342</v>
      </c>
      <c r="BO29" s="447"/>
      <c r="BP29" s="447"/>
      <c r="BQ29" s="447"/>
      <c r="BR29" s="447"/>
      <c r="BS29" s="447"/>
      <c r="BT29" s="447"/>
      <c r="BU29" s="448"/>
      <c r="BV29" s="446">
        <v>11817981</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97.2</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20700981</v>
      </c>
      <c r="BO30" s="620"/>
      <c r="BP30" s="620"/>
      <c r="BQ30" s="620"/>
      <c r="BR30" s="620"/>
      <c r="BS30" s="620"/>
      <c r="BT30" s="620"/>
      <c r="BU30" s="621"/>
      <c r="BV30" s="619">
        <v>19777075</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189</v>
      </c>
      <c r="V33" s="470"/>
      <c r="W33" s="435" t="s">
        <v>191</v>
      </c>
      <c r="X33" s="435"/>
      <c r="Y33" s="435"/>
      <c r="Z33" s="435"/>
      <c r="AA33" s="435"/>
      <c r="AB33" s="435"/>
      <c r="AC33" s="435"/>
      <c r="AD33" s="435"/>
      <c r="AE33" s="435"/>
      <c r="AF33" s="435"/>
      <c r="AG33" s="435"/>
      <c r="AH33" s="435"/>
      <c r="AI33" s="435"/>
      <c r="AJ33" s="435"/>
      <c r="AK33" s="435"/>
      <c r="AL33" s="195"/>
      <c r="AM33" s="470" t="s">
        <v>189</v>
      </c>
      <c r="AN33" s="470"/>
      <c r="AO33" s="435" t="s">
        <v>190</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195</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IF('各会計、関係団体の財政状況及び健全化判断比率'!B32="","",'各会計、関係団体の財政状況及び健全化判断比率'!B32)</f>
        <v>病院事業会計</v>
      </c>
      <c r="AP34" s="633"/>
      <c r="AQ34" s="633"/>
      <c r="AR34" s="633"/>
      <c r="AS34" s="633"/>
      <c r="AT34" s="633"/>
      <c r="AU34" s="633"/>
      <c r="AV34" s="633"/>
      <c r="AW34" s="633"/>
      <c r="AX34" s="633"/>
      <c r="AY34" s="633"/>
      <c r="AZ34" s="633"/>
      <c r="BA34" s="633"/>
      <c r="BB34" s="633"/>
      <c r="BC34" s="633"/>
      <c r="BD34" s="193"/>
      <c r="BE34" s="632">
        <f>IF(BG34="","",MAX(C34:D43,U34:V43,AM34:AN43)+1)</f>
        <v>9</v>
      </c>
      <c r="BF34" s="632"/>
      <c r="BG34" s="633" t="str">
        <f>IF('各会計、関係団体の財政状況及び健全化判断比率'!B34="","",'各会計、関係団体の財政状況及び健全化判断比率'!B34)</f>
        <v>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11</v>
      </c>
      <c r="BX34" s="632"/>
      <c r="BY34" s="633" t="str">
        <f>IF('各会計、関係団体の財政状況及び健全化判断比率'!B68="","",'各会計、関係団体の財政状況及び健全化判断比率'!B68)</f>
        <v>長浜水道企業団</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長浜市土地開発公社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休日急患診療所特別会計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国民健康保険特別会計（直診勘定）</v>
      </c>
      <c r="X35" s="633"/>
      <c r="Y35" s="633"/>
      <c r="Z35" s="633"/>
      <c r="AA35" s="633"/>
      <c r="AB35" s="633"/>
      <c r="AC35" s="633"/>
      <c r="AD35" s="633"/>
      <c r="AE35" s="633"/>
      <c r="AF35" s="633"/>
      <c r="AG35" s="633"/>
      <c r="AH35" s="633"/>
      <c r="AI35" s="633"/>
      <c r="AJ35" s="633"/>
      <c r="AK35" s="633"/>
      <c r="AL35" s="193"/>
      <c r="AM35" s="632">
        <f t="shared" ref="AM35:AM43" si="0">IF(AO35="","",AM34+1)</f>
        <v>8</v>
      </c>
      <c r="AN35" s="632"/>
      <c r="AO35" s="633" t="str">
        <f>IF('各会計、関係団体の財政状況及び健全化判断比率'!B33="","",'各会計、関係団体の財政状況及び健全化判断比率'!B33)</f>
        <v>老人保健施設事業会計</v>
      </c>
      <c r="AP35" s="633"/>
      <c r="AQ35" s="633"/>
      <c r="AR35" s="633"/>
      <c r="AS35" s="633"/>
      <c r="AT35" s="633"/>
      <c r="AU35" s="633"/>
      <c r="AV35" s="633"/>
      <c r="AW35" s="633"/>
      <c r="AX35" s="633"/>
      <c r="AY35" s="633"/>
      <c r="AZ35" s="633"/>
      <c r="BA35" s="633"/>
      <c r="BB35" s="633"/>
      <c r="BC35" s="633"/>
      <c r="BD35" s="193"/>
      <c r="BE35" s="632">
        <f t="shared" ref="BE35:BE43" si="1">IF(BG35="","",BE34+1)</f>
        <v>10</v>
      </c>
      <c r="BF35" s="632"/>
      <c r="BG35" s="633" t="str">
        <f>IF('各会計、関係団体の財政状況及び健全化判断比率'!B35="","",'各会計、関係団体の財政状況及び健全化判断比率'!B35)</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12</v>
      </c>
      <c r="BX35" s="632"/>
      <c r="BY35" s="633" t="str">
        <f>IF('各会計、関係団体の財政状況及び健全化判断比率'!B69="","",'各会計、関係団体の財政状況及び健全化判断比率'!B69)</f>
        <v>湖北広域行政事務センター</v>
      </c>
      <c r="BZ35" s="633"/>
      <c r="CA35" s="633"/>
      <c r="CB35" s="633"/>
      <c r="CC35" s="633"/>
      <c r="CD35" s="633"/>
      <c r="CE35" s="633"/>
      <c r="CF35" s="633"/>
      <c r="CG35" s="633"/>
      <c r="CH35" s="633"/>
      <c r="CI35" s="633"/>
      <c r="CJ35" s="633"/>
      <c r="CK35" s="633"/>
      <c r="CL35" s="633"/>
      <c r="CM35" s="633"/>
      <c r="CN35" s="193"/>
      <c r="CO35" s="632">
        <f t="shared" ref="CO35:CO43" si="3">IF(CQ35="","",CO34+1)</f>
        <v>19</v>
      </c>
      <c r="CP35" s="632"/>
      <c r="CQ35" s="633" t="str">
        <f>IF('各会計、関係団体の財政状況及び健全化判断比率'!BS8="","",'各会計、関係団体の財政状況及び健全化判断比率'!BS8)</f>
        <v>長浜文化スポーツ振興事業団</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後期高齢者医療保険特別会計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13</v>
      </c>
      <c r="BX36" s="632"/>
      <c r="BY36" s="633" t="str">
        <f>IF('各会計、関係団体の財政状況及び健全化判断比率'!B70="","",'各会計、関係団体の財政状況及び健全化判断比率'!B70)</f>
        <v>滋賀県市町村交通災害共済組合</v>
      </c>
      <c r="BZ36" s="633"/>
      <c r="CA36" s="633"/>
      <c r="CB36" s="633"/>
      <c r="CC36" s="633"/>
      <c r="CD36" s="633"/>
      <c r="CE36" s="633"/>
      <c r="CF36" s="633"/>
      <c r="CG36" s="633"/>
      <c r="CH36" s="633"/>
      <c r="CI36" s="633"/>
      <c r="CJ36" s="633"/>
      <c r="CK36" s="633"/>
      <c r="CL36" s="633"/>
      <c r="CM36" s="633"/>
      <c r="CN36" s="193"/>
      <c r="CO36" s="632">
        <f t="shared" si="3"/>
        <v>20</v>
      </c>
      <c r="CP36" s="632"/>
      <c r="CQ36" s="633" t="str">
        <f>IF('各会計、関係団体の財政状況及び健全化判断比率'!BS9="","",'各会計、関係団体の財政状況及び健全化判断比率'!BS9)</f>
        <v>長浜曳山文化協会</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介護保険特別会計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14</v>
      </c>
      <c r="BX37" s="632"/>
      <c r="BY37" s="633" t="str">
        <f>IF('各会計、関係団体の財政状況及び健全化判断比率'!B71="","",'各会計、関係団体の財政状況及び健全化判断比率'!B71)</f>
        <v>滋賀県市町村職員研修センター</v>
      </c>
      <c r="BZ37" s="633"/>
      <c r="CA37" s="633"/>
      <c r="CB37" s="633"/>
      <c r="CC37" s="633"/>
      <c r="CD37" s="633"/>
      <c r="CE37" s="633"/>
      <c r="CF37" s="633"/>
      <c r="CG37" s="633"/>
      <c r="CH37" s="633"/>
      <c r="CI37" s="633"/>
      <c r="CJ37" s="633"/>
      <c r="CK37" s="633"/>
      <c r="CL37" s="633"/>
      <c r="CM37" s="633"/>
      <c r="CN37" s="193"/>
      <c r="CO37" s="632">
        <f t="shared" si="3"/>
        <v>21</v>
      </c>
      <c r="CP37" s="632"/>
      <c r="CQ37" s="633" t="str">
        <f>IF('各会計、関係団体の財政状況及び健全化判断比率'!BS10="","",'各会計、関係団体の財政状況及び健全化判断比率'!BS10)</f>
        <v>まちづくり虎姫</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15</v>
      </c>
      <c r="BX38" s="632"/>
      <c r="BY38" s="633" t="str">
        <f>IF('各会計、関係団体の財政状況及び健全化判断比率'!B72="","",'各会計、関係団体の財政状況及び健全化判断比率'!B72)</f>
        <v>湖北地域消防本部</v>
      </c>
      <c r="BZ38" s="633"/>
      <c r="CA38" s="633"/>
      <c r="CB38" s="633"/>
      <c r="CC38" s="633"/>
      <c r="CD38" s="633"/>
      <c r="CE38" s="633"/>
      <c r="CF38" s="633"/>
      <c r="CG38" s="633"/>
      <c r="CH38" s="633"/>
      <c r="CI38" s="633"/>
      <c r="CJ38" s="633"/>
      <c r="CK38" s="633"/>
      <c r="CL38" s="633"/>
      <c r="CM38" s="633"/>
      <c r="CN38" s="193"/>
      <c r="CO38" s="632">
        <f t="shared" si="3"/>
        <v>22</v>
      </c>
      <c r="CP38" s="632"/>
      <c r="CQ38" s="633" t="str">
        <f>IF('各会計、関係団体の財政状況及び健全化判断比率'!BS11="","",'各会計、関係団体の財政状況及び健全化判断比率'!BS11)</f>
        <v>長浜地方卸売市場</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16</v>
      </c>
      <c r="BX39" s="632"/>
      <c r="BY39" s="633" t="str">
        <f>IF('各会計、関係団体の財政状況及び健全化判断比率'!B73="","",'各会計、関係団体の財政状況及び健全化判断比率'!B73)</f>
        <v>滋賀県後期高齢者医療広域連合（一般会計）</v>
      </c>
      <c r="BZ39" s="633"/>
      <c r="CA39" s="633"/>
      <c r="CB39" s="633"/>
      <c r="CC39" s="633"/>
      <c r="CD39" s="633"/>
      <c r="CE39" s="633"/>
      <c r="CF39" s="633"/>
      <c r="CG39" s="633"/>
      <c r="CH39" s="633"/>
      <c r="CI39" s="633"/>
      <c r="CJ39" s="633"/>
      <c r="CK39" s="633"/>
      <c r="CL39" s="633"/>
      <c r="CM39" s="633"/>
      <c r="CN39" s="193"/>
      <c r="CO39" s="632">
        <f t="shared" si="3"/>
        <v>23</v>
      </c>
      <c r="CP39" s="632"/>
      <c r="CQ39" s="633" t="str">
        <f>IF('各会計、関係団体の財政状況及び健全化判断比率'!BS12="","",'各会計、関係団体の財政状況及び健全化判断比率'!BS12)</f>
        <v>黒壁</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17</v>
      </c>
      <c r="BX40" s="632"/>
      <c r="BY40" s="633" t="str">
        <f>IF('各会計、関係団体の財政状況及び健全化判断比率'!B74="","",'各会計、関係団体の財政状況及び健全化判断比率'!B74)</f>
        <v>滋賀県後期高齢者医療広域連合（後期高齢者医療特別会計）</v>
      </c>
      <c r="BZ40" s="633"/>
      <c r="CA40" s="633"/>
      <c r="CB40" s="633"/>
      <c r="CC40" s="633"/>
      <c r="CD40" s="633"/>
      <c r="CE40" s="633"/>
      <c r="CF40" s="633"/>
      <c r="CG40" s="633"/>
      <c r="CH40" s="633"/>
      <c r="CI40" s="633"/>
      <c r="CJ40" s="633"/>
      <c r="CK40" s="633"/>
      <c r="CL40" s="633"/>
      <c r="CM40" s="633"/>
      <c r="CN40" s="193"/>
      <c r="CO40" s="632">
        <f t="shared" si="3"/>
        <v>24</v>
      </c>
      <c r="CP40" s="632"/>
      <c r="CQ40" s="633" t="str">
        <f>IF('各会計、関係団体の財政状況及び健全化判断比率'!BS13="","",'各会計、関係団体の財政状況及び健全化判断比率'!BS13)</f>
        <v>長浜まちづくり</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f t="shared" si="3"/>
        <v>25</v>
      </c>
      <c r="CP41" s="632"/>
      <c r="CQ41" s="633" t="str">
        <f>IF('各会計、関係団体の財政状況及び健全化判断比率'!BS14="","",'各会計、関係団体の財政状況及び健全化判断比率'!BS14)</f>
        <v>えきまち長浜</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f t="shared" si="3"/>
        <v>26</v>
      </c>
      <c r="CP42" s="632"/>
      <c r="CQ42" s="633" t="str">
        <f>IF('各会計、関係団体の財政状況及び健全化判断比率'!BS15="","",'各会計、関係団体の財政状況及び健全化判断比率'!BS15)</f>
        <v>湖北水鳥ステーション</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f t="shared" si="3"/>
        <v>27</v>
      </c>
      <c r="CP43" s="632"/>
      <c r="CQ43" s="633" t="str">
        <f>IF('各会計、関係団体の財政状況及び健全化判断比率'!BS16="","",'各会計、関係団体の財政状況及び健全化判断比率'!BS16)</f>
        <v>ふるさと夢公社きのもと</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3hQtHxWi1pjWLsUOlrs8HRI8JlKA2lTK3mPUfraSqHYrlxC0TSRALOjRqZIB2l3oQsA3Nd3MnOSIMCsUgREbQ==" saltValue="JJBDtPeiKuIK4LNAm8/bg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25" t="s">
        <v>563</v>
      </c>
      <c r="D34" s="1225"/>
      <c r="E34" s="1226"/>
      <c r="F34" s="32">
        <v>25.69</v>
      </c>
      <c r="G34" s="33">
        <v>26.97</v>
      </c>
      <c r="H34" s="33">
        <v>22.79</v>
      </c>
      <c r="I34" s="33">
        <v>18.8</v>
      </c>
      <c r="J34" s="34">
        <v>14.3</v>
      </c>
      <c r="K34" s="22"/>
      <c r="L34" s="22"/>
      <c r="M34" s="22"/>
      <c r="N34" s="22"/>
      <c r="O34" s="22"/>
      <c r="P34" s="22"/>
    </row>
    <row r="35" spans="1:16" ht="39" customHeight="1" x14ac:dyDescent="0.15">
      <c r="A35" s="22"/>
      <c r="B35" s="35"/>
      <c r="C35" s="1219" t="s">
        <v>564</v>
      </c>
      <c r="D35" s="1220"/>
      <c r="E35" s="1221"/>
      <c r="F35" s="36">
        <v>1.24</v>
      </c>
      <c r="G35" s="37">
        <v>3.82</v>
      </c>
      <c r="H35" s="37">
        <v>4.59</v>
      </c>
      <c r="I35" s="37">
        <v>3.47</v>
      </c>
      <c r="J35" s="38">
        <v>3.3</v>
      </c>
      <c r="K35" s="22"/>
      <c r="L35" s="22"/>
      <c r="M35" s="22"/>
      <c r="N35" s="22"/>
      <c r="O35" s="22"/>
      <c r="P35" s="22"/>
    </row>
    <row r="36" spans="1:16" ht="39" customHeight="1" x14ac:dyDescent="0.15">
      <c r="A36" s="22"/>
      <c r="B36" s="35"/>
      <c r="C36" s="1219" t="s">
        <v>565</v>
      </c>
      <c r="D36" s="1220"/>
      <c r="E36" s="1221"/>
      <c r="F36" s="36">
        <v>0.31</v>
      </c>
      <c r="G36" s="37">
        <v>0.42</v>
      </c>
      <c r="H36" s="37">
        <v>0.25</v>
      </c>
      <c r="I36" s="37">
        <v>0.99</v>
      </c>
      <c r="J36" s="38">
        <v>1.69</v>
      </c>
      <c r="K36" s="22"/>
      <c r="L36" s="22"/>
      <c r="M36" s="22"/>
      <c r="N36" s="22"/>
      <c r="O36" s="22"/>
      <c r="P36" s="22"/>
    </row>
    <row r="37" spans="1:16" ht="39" customHeight="1" x14ac:dyDescent="0.15">
      <c r="A37" s="22"/>
      <c r="B37" s="35"/>
      <c r="C37" s="1219" t="s">
        <v>566</v>
      </c>
      <c r="D37" s="1220"/>
      <c r="E37" s="1221"/>
      <c r="F37" s="36">
        <v>0</v>
      </c>
      <c r="G37" s="37">
        <v>0.13</v>
      </c>
      <c r="H37" s="37">
        <v>0.31</v>
      </c>
      <c r="I37" s="37">
        <v>0.2</v>
      </c>
      <c r="J37" s="38">
        <v>1.33</v>
      </c>
      <c r="K37" s="22"/>
      <c r="L37" s="22"/>
      <c r="M37" s="22"/>
      <c r="N37" s="22"/>
      <c r="O37" s="22"/>
      <c r="P37" s="22"/>
    </row>
    <row r="38" spans="1:16" ht="39" customHeight="1" x14ac:dyDescent="0.15">
      <c r="A38" s="22"/>
      <c r="B38" s="35"/>
      <c r="C38" s="1219" t="s">
        <v>567</v>
      </c>
      <c r="D38" s="1220"/>
      <c r="E38" s="1221"/>
      <c r="F38" s="36">
        <v>0.28999999999999998</v>
      </c>
      <c r="G38" s="37">
        <v>0.23</v>
      </c>
      <c r="H38" s="37">
        <v>0.38</v>
      </c>
      <c r="I38" s="37">
        <v>1.21</v>
      </c>
      <c r="J38" s="38">
        <v>0.92</v>
      </c>
      <c r="K38" s="22"/>
      <c r="L38" s="22"/>
      <c r="M38" s="22"/>
      <c r="N38" s="22"/>
      <c r="O38" s="22"/>
      <c r="P38" s="22"/>
    </row>
    <row r="39" spans="1:16" ht="39" customHeight="1" x14ac:dyDescent="0.15">
      <c r="A39" s="22"/>
      <c r="B39" s="35"/>
      <c r="C39" s="1219" t="s">
        <v>568</v>
      </c>
      <c r="D39" s="1220"/>
      <c r="E39" s="1221"/>
      <c r="F39" s="36">
        <v>0.64</v>
      </c>
      <c r="G39" s="37">
        <v>0.62</v>
      </c>
      <c r="H39" s="37">
        <v>0.74</v>
      </c>
      <c r="I39" s="37">
        <v>0.73</v>
      </c>
      <c r="J39" s="38">
        <v>0.67</v>
      </c>
      <c r="K39" s="22"/>
      <c r="L39" s="22"/>
      <c r="M39" s="22"/>
      <c r="N39" s="22"/>
      <c r="O39" s="22"/>
      <c r="P39" s="22"/>
    </row>
    <row r="40" spans="1:16" ht="39" customHeight="1" x14ac:dyDescent="0.15">
      <c r="A40" s="22"/>
      <c r="B40" s="35"/>
      <c r="C40" s="1219" t="s">
        <v>569</v>
      </c>
      <c r="D40" s="1220"/>
      <c r="E40" s="1221"/>
      <c r="F40" s="36">
        <v>0</v>
      </c>
      <c r="G40" s="37">
        <v>0</v>
      </c>
      <c r="H40" s="37">
        <v>0</v>
      </c>
      <c r="I40" s="37">
        <v>0.01</v>
      </c>
      <c r="J40" s="38">
        <v>0.02</v>
      </c>
      <c r="K40" s="22"/>
      <c r="L40" s="22"/>
      <c r="M40" s="22"/>
      <c r="N40" s="22"/>
      <c r="O40" s="22"/>
      <c r="P40" s="22"/>
    </row>
    <row r="41" spans="1:16" ht="39" customHeight="1" x14ac:dyDescent="0.15">
      <c r="A41" s="22"/>
      <c r="B41" s="35"/>
      <c r="C41" s="1219" t="s">
        <v>570</v>
      </c>
      <c r="D41" s="1220"/>
      <c r="E41" s="1221"/>
      <c r="F41" s="36">
        <v>0</v>
      </c>
      <c r="G41" s="37">
        <v>0</v>
      </c>
      <c r="H41" s="37">
        <v>0.04</v>
      </c>
      <c r="I41" s="37">
        <v>0.01</v>
      </c>
      <c r="J41" s="38">
        <v>0.02</v>
      </c>
      <c r="K41" s="22"/>
      <c r="L41" s="22"/>
      <c r="M41" s="22"/>
      <c r="N41" s="22"/>
      <c r="O41" s="22"/>
      <c r="P41" s="22"/>
    </row>
    <row r="42" spans="1:16" ht="39" customHeight="1" x14ac:dyDescent="0.15">
      <c r="A42" s="22"/>
      <c r="B42" s="39"/>
      <c r="C42" s="1219" t="s">
        <v>571</v>
      </c>
      <c r="D42" s="1220"/>
      <c r="E42" s="1221"/>
      <c r="F42" s="36" t="s">
        <v>517</v>
      </c>
      <c r="G42" s="37" t="s">
        <v>517</v>
      </c>
      <c r="H42" s="37" t="s">
        <v>517</v>
      </c>
      <c r="I42" s="37" t="s">
        <v>517</v>
      </c>
      <c r="J42" s="38" t="s">
        <v>517</v>
      </c>
      <c r="K42" s="22"/>
      <c r="L42" s="22"/>
      <c r="M42" s="22"/>
      <c r="N42" s="22"/>
      <c r="O42" s="22"/>
      <c r="P42" s="22"/>
    </row>
    <row r="43" spans="1:16" ht="39" customHeight="1" thickBot="1" x14ac:dyDescent="0.2">
      <c r="A43" s="22"/>
      <c r="B43" s="40"/>
      <c r="C43" s="1222" t="s">
        <v>572</v>
      </c>
      <c r="D43" s="1223"/>
      <c r="E43" s="1224"/>
      <c r="F43" s="41">
        <v>2.16</v>
      </c>
      <c r="G43" s="42">
        <v>1.82</v>
      </c>
      <c r="H43" s="42">
        <v>7.0000000000000007E-2</v>
      </c>
      <c r="I43" s="42">
        <v>0.12</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FOujMUud6ZLZwgU8H8CBWyazRvSHkB8xNa4bMAiLofC+28wpUVcb26sbLGWbAzlpjGPypnfLvdrz5EeFuyb6Q==" saltValue="tuHHDPxtbUmczn9t6lF9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35" t="s">
        <v>10</v>
      </c>
      <c r="C45" s="1236"/>
      <c r="D45" s="58"/>
      <c r="E45" s="1241" t="s">
        <v>11</v>
      </c>
      <c r="F45" s="1241"/>
      <c r="G45" s="1241"/>
      <c r="H45" s="1241"/>
      <c r="I45" s="1241"/>
      <c r="J45" s="1242"/>
      <c r="K45" s="59">
        <v>6021</v>
      </c>
      <c r="L45" s="60">
        <v>5458</v>
      </c>
      <c r="M45" s="60">
        <v>4789</v>
      </c>
      <c r="N45" s="60">
        <v>4520</v>
      </c>
      <c r="O45" s="61">
        <v>4354</v>
      </c>
      <c r="P45" s="48"/>
      <c r="Q45" s="48"/>
      <c r="R45" s="48"/>
      <c r="S45" s="48"/>
      <c r="T45" s="48"/>
      <c r="U45" s="48"/>
    </row>
    <row r="46" spans="1:21" ht="30.75" customHeight="1" x14ac:dyDescent="0.15">
      <c r="A46" s="48"/>
      <c r="B46" s="1237"/>
      <c r="C46" s="1238"/>
      <c r="D46" s="62"/>
      <c r="E46" s="1229" t="s">
        <v>12</v>
      </c>
      <c r="F46" s="1229"/>
      <c r="G46" s="1229"/>
      <c r="H46" s="1229"/>
      <c r="I46" s="1229"/>
      <c r="J46" s="1230"/>
      <c r="K46" s="63" t="s">
        <v>517</v>
      </c>
      <c r="L46" s="64" t="s">
        <v>517</v>
      </c>
      <c r="M46" s="64" t="s">
        <v>517</v>
      </c>
      <c r="N46" s="64" t="s">
        <v>517</v>
      </c>
      <c r="O46" s="65" t="s">
        <v>517</v>
      </c>
      <c r="P46" s="48"/>
      <c r="Q46" s="48"/>
      <c r="R46" s="48"/>
      <c r="S46" s="48"/>
      <c r="T46" s="48"/>
      <c r="U46" s="48"/>
    </row>
    <row r="47" spans="1:21" ht="30.75" customHeight="1" x14ac:dyDescent="0.15">
      <c r="A47" s="48"/>
      <c r="B47" s="1237"/>
      <c r="C47" s="1238"/>
      <c r="D47" s="62"/>
      <c r="E47" s="1229" t="s">
        <v>13</v>
      </c>
      <c r="F47" s="1229"/>
      <c r="G47" s="1229"/>
      <c r="H47" s="1229"/>
      <c r="I47" s="1229"/>
      <c r="J47" s="1230"/>
      <c r="K47" s="63">
        <v>48</v>
      </c>
      <c r="L47" s="64">
        <v>48</v>
      </c>
      <c r="M47" s="64">
        <v>36</v>
      </c>
      <c r="N47" s="64">
        <v>36</v>
      </c>
      <c r="O47" s="65" t="s">
        <v>517</v>
      </c>
      <c r="P47" s="48"/>
      <c r="Q47" s="48"/>
      <c r="R47" s="48"/>
      <c r="S47" s="48"/>
      <c r="T47" s="48"/>
      <c r="U47" s="48"/>
    </row>
    <row r="48" spans="1:21" ht="30.75" customHeight="1" x14ac:dyDescent="0.15">
      <c r="A48" s="48"/>
      <c r="B48" s="1237"/>
      <c r="C48" s="1238"/>
      <c r="D48" s="62"/>
      <c r="E48" s="1229" t="s">
        <v>14</v>
      </c>
      <c r="F48" s="1229"/>
      <c r="G48" s="1229"/>
      <c r="H48" s="1229"/>
      <c r="I48" s="1229"/>
      <c r="J48" s="1230"/>
      <c r="K48" s="63">
        <v>2774</v>
      </c>
      <c r="L48" s="64">
        <v>2759</v>
      </c>
      <c r="M48" s="64">
        <v>2809</v>
      </c>
      <c r="N48" s="64">
        <v>2776</v>
      </c>
      <c r="O48" s="65">
        <v>3010</v>
      </c>
      <c r="P48" s="48"/>
      <c r="Q48" s="48"/>
      <c r="R48" s="48"/>
      <c r="S48" s="48"/>
      <c r="T48" s="48"/>
      <c r="U48" s="48"/>
    </row>
    <row r="49" spans="1:21" ht="30.75" customHeight="1" x14ac:dyDescent="0.15">
      <c r="A49" s="48"/>
      <c r="B49" s="1237"/>
      <c r="C49" s="1238"/>
      <c r="D49" s="62"/>
      <c r="E49" s="1229" t="s">
        <v>15</v>
      </c>
      <c r="F49" s="1229"/>
      <c r="G49" s="1229"/>
      <c r="H49" s="1229"/>
      <c r="I49" s="1229"/>
      <c r="J49" s="1230"/>
      <c r="K49" s="63">
        <v>432</v>
      </c>
      <c r="L49" s="64">
        <v>578</v>
      </c>
      <c r="M49" s="64">
        <v>160</v>
      </c>
      <c r="N49" s="64">
        <v>161</v>
      </c>
      <c r="O49" s="65">
        <v>202</v>
      </c>
      <c r="P49" s="48"/>
      <c r="Q49" s="48"/>
      <c r="R49" s="48"/>
      <c r="S49" s="48"/>
      <c r="T49" s="48"/>
      <c r="U49" s="48"/>
    </row>
    <row r="50" spans="1:21" ht="30.75" customHeight="1" x14ac:dyDescent="0.15">
      <c r="A50" s="48"/>
      <c r="B50" s="1237"/>
      <c r="C50" s="1238"/>
      <c r="D50" s="62"/>
      <c r="E50" s="1229" t="s">
        <v>16</v>
      </c>
      <c r="F50" s="1229"/>
      <c r="G50" s="1229"/>
      <c r="H50" s="1229"/>
      <c r="I50" s="1229"/>
      <c r="J50" s="1230"/>
      <c r="K50" s="63">
        <v>696</v>
      </c>
      <c r="L50" s="64">
        <v>108</v>
      </c>
      <c r="M50" s="64">
        <v>94</v>
      </c>
      <c r="N50" s="64">
        <v>82</v>
      </c>
      <c r="O50" s="65">
        <v>67</v>
      </c>
      <c r="P50" s="48"/>
      <c r="Q50" s="48"/>
      <c r="R50" s="48"/>
      <c r="S50" s="48"/>
      <c r="T50" s="48"/>
      <c r="U50" s="48"/>
    </row>
    <row r="51" spans="1:21" ht="30.75" customHeight="1" x14ac:dyDescent="0.15">
      <c r="A51" s="48"/>
      <c r="B51" s="1239"/>
      <c r="C51" s="1240"/>
      <c r="D51" s="66"/>
      <c r="E51" s="1229" t="s">
        <v>17</v>
      </c>
      <c r="F51" s="1229"/>
      <c r="G51" s="1229"/>
      <c r="H51" s="1229"/>
      <c r="I51" s="1229"/>
      <c r="J51" s="1230"/>
      <c r="K51" s="63" t="s">
        <v>517</v>
      </c>
      <c r="L51" s="64" t="s">
        <v>517</v>
      </c>
      <c r="M51" s="64" t="s">
        <v>517</v>
      </c>
      <c r="N51" s="64" t="s">
        <v>517</v>
      </c>
      <c r="O51" s="65">
        <v>0</v>
      </c>
      <c r="P51" s="48"/>
      <c r="Q51" s="48"/>
      <c r="R51" s="48"/>
      <c r="S51" s="48"/>
      <c r="T51" s="48"/>
      <c r="U51" s="48"/>
    </row>
    <row r="52" spans="1:21" ht="30.75" customHeight="1" x14ac:dyDescent="0.15">
      <c r="A52" s="48"/>
      <c r="B52" s="1227" t="s">
        <v>18</v>
      </c>
      <c r="C52" s="1228"/>
      <c r="D52" s="66"/>
      <c r="E52" s="1229" t="s">
        <v>19</v>
      </c>
      <c r="F52" s="1229"/>
      <c r="G52" s="1229"/>
      <c r="H52" s="1229"/>
      <c r="I52" s="1229"/>
      <c r="J52" s="1230"/>
      <c r="K52" s="63">
        <v>6653</v>
      </c>
      <c r="L52" s="64">
        <v>6404</v>
      </c>
      <c r="M52" s="64">
        <v>5957</v>
      </c>
      <c r="N52" s="64">
        <v>6593</v>
      </c>
      <c r="O52" s="65">
        <v>6673</v>
      </c>
      <c r="P52" s="48"/>
      <c r="Q52" s="48"/>
      <c r="R52" s="48"/>
      <c r="S52" s="48"/>
      <c r="T52" s="48"/>
      <c r="U52" s="48"/>
    </row>
    <row r="53" spans="1:21" ht="30.75" customHeight="1" thickBot="1" x14ac:dyDescent="0.2">
      <c r="A53" s="48"/>
      <c r="B53" s="1231" t="s">
        <v>20</v>
      </c>
      <c r="C53" s="1232"/>
      <c r="D53" s="67"/>
      <c r="E53" s="1233" t="s">
        <v>21</v>
      </c>
      <c r="F53" s="1233"/>
      <c r="G53" s="1233"/>
      <c r="H53" s="1233"/>
      <c r="I53" s="1233"/>
      <c r="J53" s="1234"/>
      <c r="K53" s="68">
        <v>3318</v>
      </c>
      <c r="L53" s="69">
        <v>2547</v>
      </c>
      <c r="M53" s="69">
        <v>1931</v>
      </c>
      <c r="N53" s="69">
        <v>982</v>
      </c>
      <c r="O53" s="70">
        <v>960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jVasrQoXRGiFSlBGjA4uNYYgzBD+r+9yULOZuAo4oS9it11ILr9sa6De7nfbCHpf+7dqs1MA5J7SADrdylfZGQ==" saltValue="HjHzdvG0PtDAr9+riJa6Q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558</v>
      </c>
      <c r="J40" s="79" t="s">
        <v>559</v>
      </c>
      <c r="K40" s="79" t="s">
        <v>560</v>
      </c>
      <c r="L40" s="79" t="s">
        <v>561</v>
      </c>
      <c r="M40" s="80" t="s">
        <v>562</v>
      </c>
    </row>
    <row r="41" spans="2:13" ht="27.75" customHeight="1" x14ac:dyDescent="0.15">
      <c r="B41" s="1243" t="s">
        <v>23</v>
      </c>
      <c r="C41" s="1244"/>
      <c r="D41" s="81"/>
      <c r="E41" s="1249" t="s">
        <v>24</v>
      </c>
      <c r="F41" s="1249"/>
      <c r="G41" s="1249"/>
      <c r="H41" s="1250"/>
      <c r="I41" s="82">
        <v>51578</v>
      </c>
      <c r="J41" s="83">
        <v>50572</v>
      </c>
      <c r="K41" s="83">
        <v>49890</v>
      </c>
      <c r="L41" s="83">
        <v>46845</v>
      </c>
      <c r="M41" s="84">
        <v>44917</v>
      </c>
    </row>
    <row r="42" spans="2:13" ht="27.75" customHeight="1" x14ac:dyDescent="0.15">
      <c r="B42" s="1245"/>
      <c r="C42" s="1246"/>
      <c r="D42" s="85"/>
      <c r="E42" s="1251" t="s">
        <v>25</v>
      </c>
      <c r="F42" s="1251"/>
      <c r="G42" s="1251"/>
      <c r="H42" s="1252"/>
      <c r="I42" s="86">
        <v>578</v>
      </c>
      <c r="J42" s="87">
        <v>472</v>
      </c>
      <c r="K42" s="87">
        <v>378</v>
      </c>
      <c r="L42" s="87">
        <v>296</v>
      </c>
      <c r="M42" s="88">
        <v>238</v>
      </c>
    </row>
    <row r="43" spans="2:13" ht="27.75" customHeight="1" x14ac:dyDescent="0.15">
      <c r="B43" s="1245"/>
      <c r="C43" s="1246"/>
      <c r="D43" s="85"/>
      <c r="E43" s="1251" t="s">
        <v>26</v>
      </c>
      <c r="F43" s="1251"/>
      <c r="G43" s="1251"/>
      <c r="H43" s="1252"/>
      <c r="I43" s="86">
        <v>34181</v>
      </c>
      <c r="J43" s="87">
        <v>34183</v>
      </c>
      <c r="K43" s="87">
        <v>38278</v>
      </c>
      <c r="L43" s="87">
        <v>39046</v>
      </c>
      <c r="M43" s="88">
        <v>40291</v>
      </c>
    </row>
    <row r="44" spans="2:13" ht="27.75" customHeight="1" x14ac:dyDescent="0.15">
      <c r="B44" s="1245"/>
      <c r="C44" s="1246"/>
      <c r="D44" s="85"/>
      <c r="E44" s="1251" t="s">
        <v>27</v>
      </c>
      <c r="F44" s="1251"/>
      <c r="G44" s="1251"/>
      <c r="H44" s="1252"/>
      <c r="I44" s="86">
        <v>1828</v>
      </c>
      <c r="J44" s="87">
        <v>1820</v>
      </c>
      <c r="K44" s="87">
        <v>1842</v>
      </c>
      <c r="L44" s="87">
        <v>1950</v>
      </c>
      <c r="M44" s="88">
        <v>2755</v>
      </c>
    </row>
    <row r="45" spans="2:13" ht="27.75" customHeight="1" x14ac:dyDescent="0.15">
      <c r="B45" s="1245"/>
      <c r="C45" s="1246"/>
      <c r="D45" s="85"/>
      <c r="E45" s="1251" t="s">
        <v>28</v>
      </c>
      <c r="F45" s="1251"/>
      <c r="G45" s="1251"/>
      <c r="H45" s="1252"/>
      <c r="I45" s="86">
        <v>7503</v>
      </c>
      <c r="J45" s="87">
        <v>6874</v>
      </c>
      <c r="K45" s="87">
        <v>6942</v>
      </c>
      <c r="L45" s="87">
        <v>7080</v>
      </c>
      <c r="M45" s="88">
        <v>7095</v>
      </c>
    </row>
    <row r="46" spans="2:13" ht="27.75" customHeight="1" x14ac:dyDescent="0.15">
      <c r="B46" s="1245"/>
      <c r="C46" s="1246"/>
      <c r="D46" s="89"/>
      <c r="E46" s="1251" t="s">
        <v>29</v>
      </c>
      <c r="F46" s="1251"/>
      <c r="G46" s="1251"/>
      <c r="H46" s="1252"/>
      <c r="I46" s="86">
        <v>13</v>
      </c>
      <c r="J46" s="87">
        <v>9</v>
      </c>
      <c r="K46" s="87">
        <v>7</v>
      </c>
      <c r="L46" s="87">
        <v>6</v>
      </c>
      <c r="M46" s="88">
        <v>5</v>
      </c>
    </row>
    <row r="47" spans="2:13" ht="27.75" customHeight="1" x14ac:dyDescent="0.15">
      <c r="B47" s="1245"/>
      <c r="C47" s="1246"/>
      <c r="D47" s="90"/>
      <c r="E47" s="1253" t="s">
        <v>30</v>
      </c>
      <c r="F47" s="1254"/>
      <c r="G47" s="1254"/>
      <c r="H47" s="1255"/>
      <c r="I47" s="86" t="s">
        <v>517</v>
      </c>
      <c r="J47" s="87" t="s">
        <v>517</v>
      </c>
      <c r="K47" s="87" t="s">
        <v>517</v>
      </c>
      <c r="L47" s="87" t="s">
        <v>517</v>
      </c>
      <c r="M47" s="88" t="s">
        <v>517</v>
      </c>
    </row>
    <row r="48" spans="2:13" ht="27.75" customHeight="1" x14ac:dyDescent="0.15">
      <c r="B48" s="1245"/>
      <c r="C48" s="1246"/>
      <c r="D48" s="85"/>
      <c r="E48" s="1251" t="s">
        <v>31</v>
      </c>
      <c r="F48" s="1251"/>
      <c r="G48" s="1251"/>
      <c r="H48" s="1252"/>
      <c r="I48" s="86" t="s">
        <v>517</v>
      </c>
      <c r="J48" s="87" t="s">
        <v>517</v>
      </c>
      <c r="K48" s="87" t="s">
        <v>517</v>
      </c>
      <c r="L48" s="87" t="s">
        <v>517</v>
      </c>
      <c r="M48" s="88" t="s">
        <v>517</v>
      </c>
    </row>
    <row r="49" spans="2:13" ht="27.75" customHeight="1" x14ac:dyDescent="0.15">
      <c r="B49" s="1247"/>
      <c r="C49" s="1248"/>
      <c r="D49" s="85"/>
      <c r="E49" s="1251" t="s">
        <v>32</v>
      </c>
      <c r="F49" s="1251"/>
      <c r="G49" s="1251"/>
      <c r="H49" s="1252"/>
      <c r="I49" s="86" t="s">
        <v>517</v>
      </c>
      <c r="J49" s="87" t="s">
        <v>517</v>
      </c>
      <c r="K49" s="87" t="s">
        <v>517</v>
      </c>
      <c r="L49" s="87" t="s">
        <v>517</v>
      </c>
      <c r="M49" s="88" t="s">
        <v>517</v>
      </c>
    </row>
    <row r="50" spans="2:13" ht="27.75" customHeight="1" x14ac:dyDescent="0.15">
      <c r="B50" s="1256" t="s">
        <v>33</v>
      </c>
      <c r="C50" s="1257"/>
      <c r="D50" s="91"/>
      <c r="E50" s="1251" t="s">
        <v>34</v>
      </c>
      <c r="F50" s="1251"/>
      <c r="G50" s="1251"/>
      <c r="H50" s="1252"/>
      <c r="I50" s="86">
        <v>27655</v>
      </c>
      <c r="J50" s="87">
        <v>28771</v>
      </c>
      <c r="K50" s="87">
        <v>32541</v>
      </c>
      <c r="L50" s="87">
        <v>34468</v>
      </c>
      <c r="M50" s="88">
        <v>34116</v>
      </c>
    </row>
    <row r="51" spans="2:13" ht="27.75" customHeight="1" x14ac:dyDescent="0.15">
      <c r="B51" s="1245"/>
      <c r="C51" s="1246"/>
      <c r="D51" s="85"/>
      <c r="E51" s="1251" t="s">
        <v>35</v>
      </c>
      <c r="F51" s="1251"/>
      <c r="G51" s="1251"/>
      <c r="H51" s="1252"/>
      <c r="I51" s="86">
        <v>7618</v>
      </c>
      <c r="J51" s="87">
        <v>10299</v>
      </c>
      <c r="K51" s="87">
        <v>10896</v>
      </c>
      <c r="L51" s="87">
        <v>8480</v>
      </c>
      <c r="M51" s="88">
        <v>9615</v>
      </c>
    </row>
    <row r="52" spans="2:13" ht="27.75" customHeight="1" x14ac:dyDescent="0.15">
      <c r="B52" s="1247"/>
      <c r="C52" s="1248"/>
      <c r="D52" s="85"/>
      <c r="E52" s="1251" t="s">
        <v>36</v>
      </c>
      <c r="F52" s="1251"/>
      <c r="G52" s="1251"/>
      <c r="H52" s="1252"/>
      <c r="I52" s="86">
        <v>78404</v>
      </c>
      <c r="J52" s="87">
        <v>76404</v>
      </c>
      <c r="K52" s="87">
        <v>75798</v>
      </c>
      <c r="L52" s="87">
        <v>73946</v>
      </c>
      <c r="M52" s="88">
        <v>71568</v>
      </c>
    </row>
    <row r="53" spans="2:13" ht="27.75" customHeight="1" thickBot="1" x14ac:dyDescent="0.2">
      <c r="B53" s="1258" t="s">
        <v>37</v>
      </c>
      <c r="C53" s="1259"/>
      <c r="D53" s="92"/>
      <c r="E53" s="1260" t="s">
        <v>38</v>
      </c>
      <c r="F53" s="1260"/>
      <c r="G53" s="1260"/>
      <c r="H53" s="1261"/>
      <c r="I53" s="93">
        <v>-17997</v>
      </c>
      <c r="J53" s="94">
        <v>-21544</v>
      </c>
      <c r="K53" s="94">
        <v>-21898</v>
      </c>
      <c r="L53" s="94">
        <v>-21671</v>
      </c>
      <c r="M53" s="95">
        <v>-19998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qi/V5pMfFbQReLjQc/xqVKTzFJwCozouHkTJZLHZOnUirrq58eeRTErCcLVIHv2VU7WODWaRD3NnJt7iAX9yg==" saltValue="kZTqyH9tyKoF2/S9H2vFP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560</v>
      </c>
      <c r="G54" s="104" t="s">
        <v>561</v>
      </c>
      <c r="H54" s="105" t="s">
        <v>562</v>
      </c>
    </row>
    <row r="55" spans="2:8" ht="52.5" customHeight="1" x14ac:dyDescent="0.15">
      <c r="B55" s="106"/>
      <c r="C55" s="1270" t="s">
        <v>41</v>
      </c>
      <c r="D55" s="1270"/>
      <c r="E55" s="1271"/>
      <c r="F55" s="107">
        <v>5846</v>
      </c>
      <c r="G55" s="107">
        <v>5847</v>
      </c>
      <c r="H55" s="108">
        <v>5861</v>
      </c>
    </row>
    <row r="56" spans="2:8" ht="52.5" customHeight="1" x14ac:dyDescent="0.15">
      <c r="B56" s="109"/>
      <c r="C56" s="1272" t="s">
        <v>42</v>
      </c>
      <c r="D56" s="1272"/>
      <c r="E56" s="1273"/>
      <c r="F56" s="110">
        <v>12215</v>
      </c>
      <c r="G56" s="110">
        <v>11818</v>
      </c>
      <c r="H56" s="111">
        <v>10206</v>
      </c>
    </row>
    <row r="57" spans="2:8" ht="53.25" customHeight="1" x14ac:dyDescent="0.15">
      <c r="B57" s="109"/>
      <c r="C57" s="1274" t="s">
        <v>43</v>
      </c>
      <c r="D57" s="1274"/>
      <c r="E57" s="1275"/>
      <c r="F57" s="112">
        <v>17515</v>
      </c>
      <c r="G57" s="112">
        <v>19777</v>
      </c>
      <c r="H57" s="113">
        <v>20701</v>
      </c>
    </row>
    <row r="58" spans="2:8" ht="45.75" customHeight="1" x14ac:dyDescent="0.15">
      <c r="B58" s="114"/>
      <c r="C58" s="1262" t="s">
        <v>594</v>
      </c>
      <c r="D58" s="1263"/>
      <c r="E58" s="1264"/>
      <c r="F58" s="115">
        <v>1375</v>
      </c>
      <c r="G58" s="115">
        <v>4710</v>
      </c>
      <c r="H58" s="116">
        <v>5877</v>
      </c>
    </row>
    <row r="59" spans="2:8" ht="45.75" customHeight="1" x14ac:dyDescent="0.15">
      <c r="B59" s="114"/>
      <c r="C59" s="1262" t="s">
        <v>595</v>
      </c>
      <c r="D59" s="1263"/>
      <c r="E59" s="1264"/>
      <c r="F59" s="115">
        <v>4074</v>
      </c>
      <c r="G59" s="115">
        <v>4126</v>
      </c>
      <c r="H59" s="116">
        <v>4126</v>
      </c>
    </row>
    <row r="60" spans="2:8" ht="45.75" customHeight="1" x14ac:dyDescent="0.15">
      <c r="B60" s="114"/>
      <c r="C60" s="1262" t="s">
        <v>596</v>
      </c>
      <c r="D60" s="1263"/>
      <c r="E60" s="1264"/>
      <c r="F60" s="115">
        <v>1289</v>
      </c>
      <c r="G60" s="115">
        <v>1253</v>
      </c>
      <c r="H60" s="116">
        <v>2044</v>
      </c>
    </row>
    <row r="61" spans="2:8" ht="45.75" customHeight="1" x14ac:dyDescent="0.15">
      <c r="B61" s="114"/>
      <c r="C61" s="1262" t="s">
        <v>597</v>
      </c>
      <c r="D61" s="1263"/>
      <c r="E61" s="1264"/>
      <c r="F61" s="115">
        <v>1676</v>
      </c>
      <c r="G61" s="115">
        <v>1886</v>
      </c>
      <c r="H61" s="116">
        <v>1891</v>
      </c>
    </row>
    <row r="62" spans="2:8" ht="45.75" customHeight="1" thickBot="1" x14ac:dyDescent="0.2">
      <c r="B62" s="117"/>
      <c r="C62" s="1265" t="s">
        <v>598</v>
      </c>
      <c r="D62" s="1266"/>
      <c r="E62" s="1267"/>
      <c r="F62" s="118">
        <v>2086</v>
      </c>
      <c r="G62" s="118">
        <v>2086</v>
      </c>
      <c r="H62" s="119">
        <v>1789</v>
      </c>
    </row>
    <row r="63" spans="2:8" ht="52.5" customHeight="1" thickBot="1" x14ac:dyDescent="0.2">
      <c r="B63" s="120"/>
      <c r="C63" s="1268" t="s">
        <v>44</v>
      </c>
      <c r="D63" s="1268"/>
      <c r="E63" s="1269"/>
      <c r="F63" s="121">
        <v>35576</v>
      </c>
      <c r="G63" s="121">
        <v>37442</v>
      </c>
      <c r="H63" s="122">
        <v>36768</v>
      </c>
    </row>
    <row r="64" spans="2:8" ht="15" customHeight="1" x14ac:dyDescent="0.15"/>
    <row r="65" ht="0" hidden="1" customHeight="1" x14ac:dyDescent="0.15"/>
    <row r="66" ht="0" hidden="1" customHeight="1" x14ac:dyDescent="0.15"/>
  </sheetData>
  <sheetProtection algorithmName="SHA-512" hashValue="PauyfiOKutR8fs37wJgEbvbB8voSjzynYRd8LRYI0QodNwuL3MA9XJqJ2vvZmHoUE3EhqLOLleTFl3Kn3dOiNg==" saltValue="qhDjaI5B+f69wVLKN1su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B7082-F0C0-4CD0-932F-E5D510324853}">
  <sheetPr>
    <pageSetUpPr fitToPage="1"/>
  </sheetPr>
  <dimension ref="A1:WZM191"/>
  <sheetViews>
    <sheetView showGridLines="0" zoomScale="55" zoomScaleNormal="5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599</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599</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600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6" t="s">
        <v>609</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x14ac:dyDescent="0.15">
      <c r="B44" s="374"/>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x14ac:dyDescent="0.15">
      <c r="B45" s="374"/>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x14ac:dyDescent="0.15">
      <c r="B46" s="374"/>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x14ac:dyDescent="0.15">
      <c r="B47" s="374"/>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602</v>
      </c>
    </row>
    <row r="50" spans="1:109" x14ac:dyDescent="0.15">
      <c r="B50" s="374"/>
      <c r="G50" s="1285"/>
      <c r="H50" s="1285"/>
      <c r="I50" s="1285"/>
      <c r="J50" s="1285"/>
      <c r="K50" s="384"/>
      <c r="L50" s="384"/>
      <c r="M50" s="385"/>
      <c r="N50" s="385"/>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558</v>
      </c>
      <c r="BQ50" s="1289"/>
      <c r="BR50" s="1289"/>
      <c r="BS50" s="1289"/>
      <c r="BT50" s="1289"/>
      <c r="BU50" s="1289"/>
      <c r="BV50" s="1289"/>
      <c r="BW50" s="1289"/>
      <c r="BX50" s="1289" t="s">
        <v>559</v>
      </c>
      <c r="BY50" s="1289"/>
      <c r="BZ50" s="1289"/>
      <c r="CA50" s="1289"/>
      <c r="CB50" s="1289"/>
      <c r="CC50" s="1289"/>
      <c r="CD50" s="1289"/>
      <c r="CE50" s="1289"/>
      <c r="CF50" s="1289" t="s">
        <v>560</v>
      </c>
      <c r="CG50" s="1289"/>
      <c r="CH50" s="1289"/>
      <c r="CI50" s="1289"/>
      <c r="CJ50" s="1289"/>
      <c r="CK50" s="1289"/>
      <c r="CL50" s="1289"/>
      <c r="CM50" s="1289"/>
      <c r="CN50" s="1289" t="s">
        <v>561</v>
      </c>
      <c r="CO50" s="1289"/>
      <c r="CP50" s="1289"/>
      <c r="CQ50" s="1289"/>
      <c r="CR50" s="1289"/>
      <c r="CS50" s="1289"/>
      <c r="CT50" s="1289"/>
      <c r="CU50" s="1289"/>
      <c r="CV50" s="1289" t="s">
        <v>562</v>
      </c>
      <c r="CW50" s="1289"/>
      <c r="CX50" s="1289"/>
      <c r="CY50" s="1289"/>
      <c r="CZ50" s="1289"/>
      <c r="DA50" s="1289"/>
      <c r="DB50" s="1289"/>
      <c r="DC50" s="1289"/>
    </row>
    <row r="51" spans="1:109" ht="13.5" customHeight="1" x14ac:dyDescent="0.15">
      <c r="B51" s="374"/>
      <c r="G51" s="1296"/>
      <c r="H51" s="1296"/>
      <c r="I51" s="1294"/>
      <c r="J51" s="1294"/>
      <c r="K51" s="1291"/>
      <c r="L51" s="1291"/>
      <c r="M51" s="1291"/>
      <c r="N51" s="1291"/>
      <c r="AM51" s="383"/>
      <c r="AN51" s="1292" t="s">
        <v>603</v>
      </c>
      <c r="AO51" s="1292"/>
      <c r="AP51" s="1292"/>
      <c r="AQ51" s="1292"/>
      <c r="AR51" s="1292"/>
      <c r="AS51" s="1292"/>
      <c r="AT51" s="1292"/>
      <c r="AU51" s="1292"/>
      <c r="AV51" s="1292"/>
      <c r="AW51" s="1292"/>
      <c r="AX51" s="1292"/>
      <c r="AY51" s="1292"/>
      <c r="AZ51" s="1292"/>
      <c r="BA51" s="1292"/>
      <c r="BB51" s="1292" t="s">
        <v>604</v>
      </c>
      <c r="BC51" s="1292"/>
      <c r="BD51" s="1292"/>
      <c r="BE51" s="1292"/>
      <c r="BF51" s="1292"/>
      <c r="BG51" s="1292"/>
      <c r="BH51" s="1292"/>
      <c r="BI51" s="1292"/>
      <c r="BJ51" s="1292"/>
      <c r="BK51" s="1292"/>
      <c r="BL51" s="1292"/>
      <c r="BM51" s="1292"/>
      <c r="BN51" s="1292"/>
      <c r="BO51" s="1292"/>
      <c r="BP51" s="1293"/>
      <c r="BQ51" s="1290"/>
      <c r="BR51" s="1290"/>
      <c r="BS51" s="1290"/>
      <c r="BT51" s="1290"/>
      <c r="BU51" s="1290"/>
      <c r="BV51" s="1290"/>
      <c r="BW51" s="1290"/>
      <c r="BX51" s="1293"/>
      <c r="BY51" s="1290"/>
      <c r="BZ51" s="1290"/>
      <c r="CA51" s="1290"/>
      <c r="CB51" s="1290"/>
      <c r="CC51" s="1290"/>
      <c r="CD51" s="1290"/>
      <c r="CE51" s="1290"/>
      <c r="CF51" s="1290"/>
      <c r="CG51" s="1290"/>
      <c r="CH51" s="1290"/>
      <c r="CI51" s="1290"/>
      <c r="CJ51" s="1290"/>
      <c r="CK51" s="1290"/>
      <c r="CL51" s="1290"/>
      <c r="CM51" s="1290"/>
      <c r="CN51" s="1290"/>
      <c r="CO51" s="1290"/>
      <c r="CP51" s="1290"/>
      <c r="CQ51" s="1290"/>
      <c r="CR51" s="1290"/>
      <c r="CS51" s="1290"/>
      <c r="CT51" s="1290"/>
      <c r="CU51" s="1290"/>
      <c r="CV51" s="1290"/>
      <c r="CW51" s="1290"/>
      <c r="CX51" s="1290"/>
      <c r="CY51" s="1290"/>
      <c r="CZ51" s="1290"/>
      <c r="DA51" s="1290"/>
      <c r="DB51" s="1290"/>
      <c r="DC51" s="1290"/>
    </row>
    <row r="52" spans="1:109" x14ac:dyDescent="0.15">
      <c r="B52" s="374"/>
      <c r="G52" s="1296"/>
      <c r="H52" s="1296"/>
      <c r="I52" s="1294"/>
      <c r="J52" s="1294"/>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x14ac:dyDescent="0.15">
      <c r="A53" s="382"/>
      <c r="B53" s="374"/>
      <c r="G53" s="1296"/>
      <c r="H53" s="1296"/>
      <c r="I53" s="1285"/>
      <c r="J53" s="1285"/>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605</v>
      </c>
      <c r="BC53" s="1292"/>
      <c r="BD53" s="1292"/>
      <c r="BE53" s="1292"/>
      <c r="BF53" s="1292"/>
      <c r="BG53" s="1292"/>
      <c r="BH53" s="1292"/>
      <c r="BI53" s="1292"/>
      <c r="BJ53" s="1292"/>
      <c r="BK53" s="1292"/>
      <c r="BL53" s="1292"/>
      <c r="BM53" s="1292"/>
      <c r="BN53" s="1292"/>
      <c r="BO53" s="1292"/>
      <c r="BP53" s="1293"/>
      <c r="BQ53" s="1290"/>
      <c r="BR53" s="1290"/>
      <c r="BS53" s="1290"/>
      <c r="BT53" s="1290"/>
      <c r="BU53" s="1290"/>
      <c r="BV53" s="1290"/>
      <c r="BW53" s="1290"/>
      <c r="BX53" s="1293"/>
      <c r="BY53" s="1290"/>
      <c r="BZ53" s="1290"/>
      <c r="CA53" s="1290"/>
      <c r="CB53" s="1290"/>
      <c r="CC53" s="1290"/>
      <c r="CD53" s="1290"/>
      <c r="CE53" s="1290"/>
      <c r="CF53" s="1290">
        <v>53.2</v>
      </c>
      <c r="CG53" s="1290"/>
      <c r="CH53" s="1290"/>
      <c r="CI53" s="1290"/>
      <c r="CJ53" s="1290"/>
      <c r="CK53" s="1290"/>
      <c r="CL53" s="1290"/>
      <c r="CM53" s="1290"/>
      <c r="CN53" s="1290">
        <v>54.7</v>
      </c>
      <c r="CO53" s="1290"/>
      <c r="CP53" s="1290"/>
      <c r="CQ53" s="1290"/>
      <c r="CR53" s="1290"/>
      <c r="CS53" s="1290"/>
      <c r="CT53" s="1290"/>
      <c r="CU53" s="1290"/>
      <c r="CV53" s="1290">
        <v>56</v>
      </c>
      <c r="CW53" s="1290"/>
      <c r="CX53" s="1290"/>
      <c r="CY53" s="1290"/>
      <c r="CZ53" s="1290"/>
      <c r="DA53" s="1290"/>
      <c r="DB53" s="1290"/>
      <c r="DC53" s="1290"/>
    </row>
    <row r="54" spans="1:109" x14ac:dyDescent="0.15">
      <c r="A54" s="382"/>
      <c r="B54" s="374"/>
      <c r="G54" s="1296"/>
      <c r="H54" s="1296"/>
      <c r="I54" s="1285"/>
      <c r="J54" s="1285"/>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x14ac:dyDescent="0.15">
      <c r="A55" s="382"/>
      <c r="B55" s="374"/>
      <c r="G55" s="1285"/>
      <c r="H55" s="1285"/>
      <c r="I55" s="1285"/>
      <c r="J55" s="1285"/>
      <c r="K55" s="1291"/>
      <c r="L55" s="1291"/>
      <c r="M55" s="1291"/>
      <c r="N55" s="1291"/>
      <c r="AN55" s="1289" t="s">
        <v>606</v>
      </c>
      <c r="AO55" s="1289"/>
      <c r="AP55" s="1289"/>
      <c r="AQ55" s="1289"/>
      <c r="AR55" s="1289"/>
      <c r="AS55" s="1289"/>
      <c r="AT55" s="1289"/>
      <c r="AU55" s="1289"/>
      <c r="AV55" s="1289"/>
      <c r="AW55" s="1289"/>
      <c r="AX55" s="1289"/>
      <c r="AY55" s="1289"/>
      <c r="AZ55" s="1289"/>
      <c r="BA55" s="1289"/>
      <c r="BB55" s="1292" t="s">
        <v>604</v>
      </c>
      <c r="BC55" s="1292"/>
      <c r="BD55" s="1292"/>
      <c r="BE55" s="1292"/>
      <c r="BF55" s="1292"/>
      <c r="BG55" s="1292"/>
      <c r="BH55" s="1292"/>
      <c r="BI55" s="1292"/>
      <c r="BJ55" s="1292"/>
      <c r="BK55" s="1292"/>
      <c r="BL55" s="1292"/>
      <c r="BM55" s="1292"/>
      <c r="BN55" s="1292"/>
      <c r="BO55" s="1292"/>
      <c r="BP55" s="1293"/>
      <c r="BQ55" s="1290"/>
      <c r="BR55" s="1290"/>
      <c r="BS55" s="1290"/>
      <c r="BT55" s="1290"/>
      <c r="BU55" s="1290"/>
      <c r="BV55" s="1290"/>
      <c r="BW55" s="1290"/>
      <c r="BX55" s="1293"/>
      <c r="BY55" s="1290"/>
      <c r="BZ55" s="1290"/>
      <c r="CA55" s="1290"/>
      <c r="CB55" s="1290"/>
      <c r="CC55" s="1290"/>
      <c r="CD55" s="1290"/>
      <c r="CE55" s="1290"/>
      <c r="CF55" s="1290">
        <v>15.8</v>
      </c>
      <c r="CG55" s="1290"/>
      <c r="CH55" s="1290"/>
      <c r="CI55" s="1290"/>
      <c r="CJ55" s="1290"/>
      <c r="CK55" s="1290"/>
      <c r="CL55" s="1290"/>
      <c r="CM55" s="1290"/>
      <c r="CN55" s="1290">
        <v>6.5</v>
      </c>
      <c r="CO55" s="1290"/>
      <c r="CP55" s="1290"/>
      <c r="CQ55" s="1290"/>
      <c r="CR55" s="1290"/>
      <c r="CS55" s="1290"/>
      <c r="CT55" s="1290"/>
      <c r="CU55" s="1290"/>
      <c r="CV55" s="1290">
        <v>5.8</v>
      </c>
      <c r="CW55" s="1290"/>
      <c r="CX55" s="1290"/>
      <c r="CY55" s="1290"/>
      <c r="CZ55" s="1290"/>
      <c r="DA55" s="1290"/>
      <c r="DB55" s="1290"/>
      <c r="DC55" s="1290"/>
    </row>
    <row r="56" spans="1:109" x14ac:dyDescent="0.15">
      <c r="A56" s="382"/>
      <c r="B56" s="374"/>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x14ac:dyDescent="0.15">
      <c r="B57" s="386"/>
      <c r="G57" s="1285"/>
      <c r="H57" s="1285"/>
      <c r="I57" s="1295"/>
      <c r="J57" s="1295"/>
      <c r="K57" s="1291"/>
      <c r="L57" s="1291"/>
      <c r="M57" s="1291"/>
      <c r="N57" s="1291"/>
      <c r="AM57" s="367"/>
      <c r="AN57" s="1289"/>
      <c r="AO57" s="1289"/>
      <c r="AP57" s="1289"/>
      <c r="AQ57" s="1289"/>
      <c r="AR57" s="1289"/>
      <c r="AS57" s="1289"/>
      <c r="AT57" s="1289"/>
      <c r="AU57" s="1289"/>
      <c r="AV57" s="1289"/>
      <c r="AW57" s="1289"/>
      <c r="AX57" s="1289"/>
      <c r="AY57" s="1289"/>
      <c r="AZ57" s="1289"/>
      <c r="BA57" s="1289"/>
      <c r="BB57" s="1292" t="s">
        <v>605</v>
      </c>
      <c r="BC57" s="1292"/>
      <c r="BD57" s="1292"/>
      <c r="BE57" s="1292"/>
      <c r="BF57" s="1292"/>
      <c r="BG57" s="1292"/>
      <c r="BH57" s="1292"/>
      <c r="BI57" s="1292"/>
      <c r="BJ57" s="1292"/>
      <c r="BK57" s="1292"/>
      <c r="BL57" s="1292"/>
      <c r="BM57" s="1292"/>
      <c r="BN57" s="1292"/>
      <c r="BO57" s="1292"/>
      <c r="BP57" s="1293"/>
      <c r="BQ57" s="1290"/>
      <c r="BR57" s="1290"/>
      <c r="BS57" s="1290"/>
      <c r="BT57" s="1290"/>
      <c r="BU57" s="1290"/>
      <c r="BV57" s="1290"/>
      <c r="BW57" s="1290"/>
      <c r="BX57" s="1293"/>
      <c r="BY57" s="1290"/>
      <c r="BZ57" s="1290"/>
      <c r="CA57" s="1290"/>
      <c r="CB57" s="1290"/>
      <c r="CC57" s="1290"/>
      <c r="CD57" s="1290"/>
      <c r="CE57" s="1290"/>
      <c r="CF57" s="1290">
        <v>54.5</v>
      </c>
      <c r="CG57" s="1290"/>
      <c r="CH57" s="1290"/>
      <c r="CI57" s="1290"/>
      <c r="CJ57" s="1290"/>
      <c r="CK57" s="1290"/>
      <c r="CL57" s="1290"/>
      <c r="CM57" s="1290"/>
      <c r="CN57" s="1290">
        <v>57.2</v>
      </c>
      <c r="CO57" s="1290"/>
      <c r="CP57" s="1290"/>
      <c r="CQ57" s="1290"/>
      <c r="CR57" s="1290"/>
      <c r="CS57" s="1290"/>
      <c r="CT57" s="1290"/>
      <c r="CU57" s="1290"/>
      <c r="CV57" s="1290">
        <v>58.5</v>
      </c>
      <c r="CW57" s="1290"/>
      <c r="CX57" s="1290"/>
      <c r="CY57" s="1290"/>
      <c r="CZ57" s="1290"/>
      <c r="DA57" s="1290"/>
      <c r="DB57" s="1290"/>
      <c r="DC57" s="1290"/>
      <c r="DD57" s="387"/>
      <c r="DE57" s="386"/>
    </row>
    <row r="58" spans="1:109" s="382" customFormat="1" x14ac:dyDescent="0.15">
      <c r="A58" s="367"/>
      <c r="B58" s="386"/>
      <c r="G58" s="1285"/>
      <c r="H58" s="1285"/>
      <c r="I58" s="1295"/>
      <c r="J58" s="1295"/>
      <c r="K58" s="1291"/>
      <c r="L58" s="1291"/>
      <c r="M58" s="1291"/>
      <c r="N58" s="1291"/>
      <c r="AM58" s="367"/>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607</v>
      </c>
    </row>
    <row r="64" spans="1:109" x14ac:dyDescent="0.15">
      <c r="B64" s="374"/>
      <c r="G64" s="381"/>
      <c r="I64" s="394"/>
      <c r="J64" s="394"/>
      <c r="K64" s="394"/>
      <c r="L64" s="394"/>
      <c r="M64" s="394"/>
      <c r="N64" s="395"/>
      <c r="AM64" s="381"/>
      <c r="AN64" s="381" t="s">
        <v>601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97" t="s">
        <v>610</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x14ac:dyDescent="0.15">
      <c r="B66" s="374"/>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x14ac:dyDescent="0.15">
      <c r="B67" s="374"/>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x14ac:dyDescent="0.15">
      <c r="B68" s="374"/>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x14ac:dyDescent="0.15">
      <c r="B69" s="374"/>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602</v>
      </c>
    </row>
    <row r="72" spans="2:107" x14ac:dyDescent="0.15">
      <c r="B72" s="374"/>
      <c r="G72" s="1285"/>
      <c r="H72" s="1285"/>
      <c r="I72" s="1285"/>
      <c r="J72" s="1285"/>
      <c r="K72" s="384"/>
      <c r="L72" s="384"/>
      <c r="M72" s="385"/>
      <c r="N72" s="385"/>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558</v>
      </c>
      <c r="BQ72" s="1289"/>
      <c r="BR72" s="1289"/>
      <c r="BS72" s="1289"/>
      <c r="BT72" s="1289"/>
      <c r="BU72" s="1289"/>
      <c r="BV72" s="1289"/>
      <c r="BW72" s="1289"/>
      <c r="BX72" s="1289" t="s">
        <v>559</v>
      </c>
      <c r="BY72" s="1289"/>
      <c r="BZ72" s="1289"/>
      <c r="CA72" s="1289"/>
      <c r="CB72" s="1289"/>
      <c r="CC72" s="1289"/>
      <c r="CD72" s="1289"/>
      <c r="CE72" s="1289"/>
      <c r="CF72" s="1289" t="s">
        <v>560</v>
      </c>
      <c r="CG72" s="1289"/>
      <c r="CH72" s="1289"/>
      <c r="CI72" s="1289"/>
      <c r="CJ72" s="1289"/>
      <c r="CK72" s="1289"/>
      <c r="CL72" s="1289"/>
      <c r="CM72" s="1289"/>
      <c r="CN72" s="1289" t="s">
        <v>561</v>
      </c>
      <c r="CO72" s="1289"/>
      <c r="CP72" s="1289"/>
      <c r="CQ72" s="1289"/>
      <c r="CR72" s="1289"/>
      <c r="CS72" s="1289"/>
      <c r="CT72" s="1289"/>
      <c r="CU72" s="1289"/>
      <c r="CV72" s="1289" t="s">
        <v>562</v>
      </c>
      <c r="CW72" s="1289"/>
      <c r="CX72" s="1289"/>
      <c r="CY72" s="1289"/>
      <c r="CZ72" s="1289"/>
      <c r="DA72" s="1289"/>
      <c r="DB72" s="1289"/>
      <c r="DC72" s="1289"/>
    </row>
    <row r="73" spans="2:107" x14ac:dyDescent="0.15">
      <c r="B73" s="374"/>
      <c r="G73" s="1296"/>
      <c r="H73" s="1296"/>
      <c r="I73" s="1296"/>
      <c r="J73" s="1296"/>
      <c r="K73" s="1298"/>
      <c r="L73" s="1298"/>
      <c r="M73" s="1298"/>
      <c r="N73" s="1298"/>
      <c r="AM73" s="383"/>
      <c r="AN73" s="1292" t="s">
        <v>603</v>
      </c>
      <c r="AO73" s="1292"/>
      <c r="AP73" s="1292"/>
      <c r="AQ73" s="1292"/>
      <c r="AR73" s="1292"/>
      <c r="AS73" s="1292"/>
      <c r="AT73" s="1292"/>
      <c r="AU73" s="1292"/>
      <c r="AV73" s="1292"/>
      <c r="AW73" s="1292"/>
      <c r="AX73" s="1292"/>
      <c r="AY73" s="1292"/>
      <c r="AZ73" s="1292"/>
      <c r="BA73" s="1292"/>
      <c r="BB73" s="1292" t="s">
        <v>604</v>
      </c>
      <c r="BC73" s="1292"/>
      <c r="BD73" s="1292"/>
      <c r="BE73" s="1292"/>
      <c r="BF73" s="1292"/>
      <c r="BG73" s="1292"/>
      <c r="BH73" s="1292"/>
      <c r="BI73" s="1292"/>
      <c r="BJ73" s="1292"/>
      <c r="BK73" s="1292"/>
      <c r="BL73" s="1292"/>
      <c r="BM73" s="1292"/>
      <c r="BN73" s="1292"/>
      <c r="BO73" s="1292"/>
      <c r="BP73" s="1290"/>
      <c r="BQ73" s="1290"/>
      <c r="BR73" s="1290"/>
      <c r="BS73" s="1290"/>
      <c r="BT73" s="1290"/>
      <c r="BU73" s="1290"/>
      <c r="BV73" s="1290"/>
      <c r="BW73" s="1290"/>
      <c r="BX73" s="1290"/>
      <c r="BY73" s="1290"/>
      <c r="BZ73" s="1290"/>
      <c r="CA73" s="1290"/>
      <c r="CB73" s="1290"/>
      <c r="CC73" s="1290"/>
      <c r="CD73" s="1290"/>
      <c r="CE73" s="1290"/>
      <c r="CF73" s="1290"/>
      <c r="CG73" s="1290"/>
      <c r="CH73" s="1290"/>
      <c r="CI73" s="1290"/>
      <c r="CJ73" s="1290"/>
      <c r="CK73" s="1290"/>
      <c r="CL73" s="1290"/>
      <c r="CM73" s="1290"/>
      <c r="CN73" s="1290"/>
      <c r="CO73" s="1290"/>
      <c r="CP73" s="1290"/>
      <c r="CQ73" s="1290"/>
      <c r="CR73" s="1290"/>
      <c r="CS73" s="1290"/>
      <c r="CT73" s="1290"/>
      <c r="CU73" s="1290"/>
      <c r="CV73" s="1290"/>
      <c r="CW73" s="1290"/>
      <c r="CX73" s="1290"/>
      <c r="CY73" s="1290"/>
      <c r="CZ73" s="1290"/>
      <c r="DA73" s="1290"/>
      <c r="DB73" s="1290"/>
      <c r="DC73" s="1290"/>
    </row>
    <row r="74" spans="2:107" x14ac:dyDescent="0.15">
      <c r="B74" s="374"/>
      <c r="G74" s="1296"/>
      <c r="H74" s="1296"/>
      <c r="I74" s="1296"/>
      <c r="J74" s="1296"/>
      <c r="K74" s="1298"/>
      <c r="L74" s="1298"/>
      <c r="M74" s="1298"/>
      <c r="N74" s="1298"/>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x14ac:dyDescent="0.15">
      <c r="B75" s="374"/>
      <c r="G75" s="1296"/>
      <c r="H75" s="1296"/>
      <c r="I75" s="1285"/>
      <c r="J75" s="1285"/>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608</v>
      </c>
      <c r="BC75" s="1292"/>
      <c r="BD75" s="1292"/>
      <c r="BE75" s="1292"/>
      <c r="BF75" s="1292"/>
      <c r="BG75" s="1292"/>
      <c r="BH75" s="1292"/>
      <c r="BI75" s="1292"/>
      <c r="BJ75" s="1292"/>
      <c r="BK75" s="1292"/>
      <c r="BL75" s="1292"/>
      <c r="BM75" s="1292"/>
      <c r="BN75" s="1292"/>
      <c r="BO75" s="1292"/>
      <c r="BP75" s="1290">
        <v>11.1</v>
      </c>
      <c r="BQ75" s="1290"/>
      <c r="BR75" s="1290"/>
      <c r="BS75" s="1290"/>
      <c r="BT75" s="1290"/>
      <c r="BU75" s="1290"/>
      <c r="BV75" s="1290"/>
      <c r="BW75" s="1290"/>
      <c r="BX75" s="1290">
        <v>10</v>
      </c>
      <c r="BY75" s="1290"/>
      <c r="BZ75" s="1290"/>
      <c r="CA75" s="1290"/>
      <c r="CB75" s="1290"/>
      <c r="CC75" s="1290"/>
      <c r="CD75" s="1290"/>
      <c r="CE75" s="1290"/>
      <c r="CF75" s="1290">
        <v>8.5</v>
      </c>
      <c r="CG75" s="1290"/>
      <c r="CH75" s="1290"/>
      <c r="CI75" s="1290"/>
      <c r="CJ75" s="1290"/>
      <c r="CK75" s="1290"/>
      <c r="CL75" s="1290"/>
      <c r="CM75" s="1290"/>
      <c r="CN75" s="1290">
        <v>6.1</v>
      </c>
      <c r="CO75" s="1290"/>
      <c r="CP75" s="1290"/>
      <c r="CQ75" s="1290"/>
      <c r="CR75" s="1290"/>
      <c r="CS75" s="1290"/>
      <c r="CT75" s="1290"/>
      <c r="CU75" s="1290"/>
      <c r="CV75" s="1290">
        <v>4.4000000000000004</v>
      </c>
      <c r="CW75" s="1290"/>
      <c r="CX75" s="1290"/>
      <c r="CY75" s="1290"/>
      <c r="CZ75" s="1290"/>
      <c r="DA75" s="1290"/>
      <c r="DB75" s="1290"/>
      <c r="DC75" s="1290"/>
    </row>
    <row r="76" spans="2:107" x14ac:dyDescent="0.15">
      <c r="B76" s="374"/>
      <c r="G76" s="1296"/>
      <c r="H76" s="1296"/>
      <c r="I76" s="1285"/>
      <c r="J76" s="1285"/>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x14ac:dyDescent="0.15">
      <c r="B77" s="374"/>
      <c r="G77" s="1285"/>
      <c r="H77" s="1285"/>
      <c r="I77" s="1285"/>
      <c r="J77" s="1285"/>
      <c r="K77" s="1298"/>
      <c r="L77" s="1298"/>
      <c r="M77" s="1298"/>
      <c r="N77" s="1298"/>
      <c r="AN77" s="1289" t="s">
        <v>606</v>
      </c>
      <c r="AO77" s="1289"/>
      <c r="AP77" s="1289"/>
      <c r="AQ77" s="1289"/>
      <c r="AR77" s="1289"/>
      <c r="AS77" s="1289"/>
      <c r="AT77" s="1289"/>
      <c r="AU77" s="1289"/>
      <c r="AV77" s="1289"/>
      <c r="AW77" s="1289"/>
      <c r="AX77" s="1289"/>
      <c r="AY77" s="1289"/>
      <c r="AZ77" s="1289"/>
      <c r="BA77" s="1289"/>
      <c r="BB77" s="1292" t="s">
        <v>604</v>
      </c>
      <c r="BC77" s="1292"/>
      <c r="BD77" s="1292"/>
      <c r="BE77" s="1292"/>
      <c r="BF77" s="1292"/>
      <c r="BG77" s="1292"/>
      <c r="BH77" s="1292"/>
      <c r="BI77" s="1292"/>
      <c r="BJ77" s="1292"/>
      <c r="BK77" s="1292"/>
      <c r="BL77" s="1292"/>
      <c r="BM77" s="1292"/>
      <c r="BN77" s="1292"/>
      <c r="BO77" s="1292"/>
      <c r="BP77" s="1290">
        <v>42.2</v>
      </c>
      <c r="BQ77" s="1290"/>
      <c r="BR77" s="1290"/>
      <c r="BS77" s="1290"/>
      <c r="BT77" s="1290"/>
      <c r="BU77" s="1290"/>
      <c r="BV77" s="1290"/>
      <c r="BW77" s="1290"/>
      <c r="BX77" s="1290">
        <v>33.299999999999997</v>
      </c>
      <c r="BY77" s="1290"/>
      <c r="BZ77" s="1290"/>
      <c r="CA77" s="1290"/>
      <c r="CB77" s="1290"/>
      <c r="CC77" s="1290"/>
      <c r="CD77" s="1290"/>
      <c r="CE77" s="1290"/>
      <c r="CF77" s="1290">
        <v>15.8</v>
      </c>
      <c r="CG77" s="1290"/>
      <c r="CH77" s="1290"/>
      <c r="CI77" s="1290"/>
      <c r="CJ77" s="1290"/>
      <c r="CK77" s="1290"/>
      <c r="CL77" s="1290"/>
      <c r="CM77" s="1290"/>
      <c r="CN77" s="1290">
        <v>6.5</v>
      </c>
      <c r="CO77" s="1290"/>
      <c r="CP77" s="1290"/>
      <c r="CQ77" s="1290"/>
      <c r="CR77" s="1290"/>
      <c r="CS77" s="1290"/>
      <c r="CT77" s="1290"/>
      <c r="CU77" s="1290"/>
      <c r="CV77" s="1290">
        <v>5.8</v>
      </c>
      <c r="CW77" s="1290"/>
      <c r="CX77" s="1290"/>
      <c r="CY77" s="1290"/>
      <c r="CZ77" s="1290"/>
      <c r="DA77" s="1290"/>
      <c r="DB77" s="1290"/>
      <c r="DC77" s="1290"/>
    </row>
    <row r="78" spans="2:107" x14ac:dyDescent="0.15">
      <c r="B78" s="374"/>
      <c r="G78" s="1285"/>
      <c r="H78" s="1285"/>
      <c r="I78" s="1285"/>
      <c r="J78" s="1285"/>
      <c r="K78" s="1298"/>
      <c r="L78" s="1298"/>
      <c r="M78" s="1298"/>
      <c r="N78" s="1298"/>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x14ac:dyDescent="0.15">
      <c r="B79" s="374"/>
      <c r="G79" s="1285"/>
      <c r="H79" s="1285"/>
      <c r="I79" s="1295"/>
      <c r="J79" s="1295"/>
      <c r="K79" s="1299"/>
      <c r="L79" s="1299"/>
      <c r="M79" s="1299"/>
      <c r="N79" s="1299"/>
      <c r="AN79" s="1289"/>
      <c r="AO79" s="1289"/>
      <c r="AP79" s="1289"/>
      <c r="AQ79" s="1289"/>
      <c r="AR79" s="1289"/>
      <c r="AS79" s="1289"/>
      <c r="AT79" s="1289"/>
      <c r="AU79" s="1289"/>
      <c r="AV79" s="1289"/>
      <c r="AW79" s="1289"/>
      <c r="AX79" s="1289"/>
      <c r="AY79" s="1289"/>
      <c r="AZ79" s="1289"/>
      <c r="BA79" s="1289"/>
      <c r="BB79" s="1292" t="s">
        <v>608</v>
      </c>
      <c r="BC79" s="1292"/>
      <c r="BD79" s="1292"/>
      <c r="BE79" s="1292"/>
      <c r="BF79" s="1292"/>
      <c r="BG79" s="1292"/>
      <c r="BH79" s="1292"/>
      <c r="BI79" s="1292"/>
      <c r="BJ79" s="1292"/>
      <c r="BK79" s="1292"/>
      <c r="BL79" s="1292"/>
      <c r="BM79" s="1292"/>
      <c r="BN79" s="1292"/>
      <c r="BO79" s="1292"/>
      <c r="BP79" s="1290">
        <v>10.199999999999999</v>
      </c>
      <c r="BQ79" s="1290"/>
      <c r="BR79" s="1290"/>
      <c r="BS79" s="1290"/>
      <c r="BT79" s="1290"/>
      <c r="BU79" s="1290"/>
      <c r="BV79" s="1290"/>
      <c r="BW79" s="1290"/>
      <c r="BX79" s="1290">
        <v>9.3000000000000007</v>
      </c>
      <c r="BY79" s="1290"/>
      <c r="BZ79" s="1290"/>
      <c r="CA79" s="1290"/>
      <c r="CB79" s="1290"/>
      <c r="CC79" s="1290"/>
      <c r="CD79" s="1290"/>
      <c r="CE79" s="1290"/>
      <c r="CF79" s="1290">
        <v>6.2</v>
      </c>
      <c r="CG79" s="1290"/>
      <c r="CH79" s="1290"/>
      <c r="CI79" s="1290"/>
      <c r="CJ79" s="1290"/>
      <c r="CK79" s="1290"/>
      <c r="CL79" s="1290"/>
      <c r="CM79" s="1290"/>
      <c r="CN79" s="1290">
        <v>5.9</v>
      </c>
      <c r="CO79" s="1290"/>
      <c r="CP79" s="1290"/>
      <c r="CQ79" s="1290"/>
      <c r="CR79" s="1290"/>
      <c r="CS79" s="1290"/>
      <c r="CT79" s="1290"/>
      <c r="CU79" s="1290"/>
      <c r="CV79" s="1290">
        <v>5.3</v>
      </c>
      <c r="CW79" s="1290"/>
      <c r="CX79" s="1290"/>
      <c r="CY79" s="1290"/>
      <c r="CZ79" s="1290"/>
      <c r="DA79" s="1290"/>
      <c r="DB79" s="1290"/>
      <c r="DC79" s="1290"/>
    </row>
    <row r="80" spans="2:107" x14ac:dyDescent="0.15">
      <c r="B80" s="374"/>
      <c r="G80" s="1285"/>
      <c r="H80" s="1285"/>
      <c r="I80" s="1295"/>
      <c r="J80" s="1295"/>
      <c r="K80" s="1299"/>
      <c r="L80" s="1299"/>
      <c r="M80" s="1299"/>
      <c r="N80" s="1299"/>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ysxuPHfIPl7jMigghN3AvhlyNkw9DRvp7jN0JFGSRaIr0UNEFR1cLHb88ckKvmQHxwmxz2U/vCYgP1SI9N9H0A==" saltValue="ZlMUezr0HbLudCzK5Plg0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6A26D-C810-44BB-B3DE-759F6AC6D557}">
  <sheetPr>
    <pageSetUpPr fitToPage="1"/>
  </sheetPr>
  <dimension ref="A1:DR135"/>
  <sheetViews>
    <sheetView showGridLines="0" zoomScale="85" zoomScaleNormal="8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5tWiPPmEluhTq1W/SxLIJvXS9zPIn8fFM2WGioumZD8wkalsogJL/aRP90n9E1yTKcSY9S4KIIgdtvrH9OW1g==" saltValue="prdJ4kJiZsUTyo+HvbZTX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79DF7-35ED-44BA-9DA4-8C88D4D65ED5}">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5oPsvayNlrREIkKUECLVNhEGDdxmHR/Lr7scN4Y9tL7yMJS4+NRbb4BZgaE/Ea3yylKvrRcpeu4fMUteHp+DQ==" saltValue="OQdYCOKV9yfzzl5DeZW7B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556</v>
      </c>
      <c r="G2" s="136"/>
      <c r="H2" s="137"/>
    </row>
    <row r="3" spans="1:8" x14ac:dyDescent="0.15">
      <c r="A3" s="133" t="s">
        <v>549</v>
      </c>
      <c r="B3" s="138"/>
      <c r="C3" s="139"/>
      <c r="D3" s="140">
        <v>86791</v>
      </c>
      <c r="E3" s="141"/>
      <c r="F3" s="142">
        <v>64620</v>
      </c>
      <c r="G3" s="143"/>
      <c r="H3" s="144"/>
    </row>
    <row r="4" spans="1:8" x14ac:dyDescent="0.15">
      <c r="A4" s="145"/>
      <c r="B4" s="146"/>
      <c r="C4" s="147"/>
      <c r="D4" s="148">
        <v>49547</v>
      </c>
      <c r="E4" s="149"/>
      <c r="F4" s="150">
        <v>37260</v>
      </c>
      <c r="G4" s="151"/>
      <c r="H4" s="152"/>
    </row>
    <row r="5" spans="1:8" x14ac:dyDescent="0.15">
      <c r="A5" s="133" t="s">
        <v>551</v>
      </c>
      <c r="B5" s="138"/>
      <c r="C5" s="139"/>
      <c r="D5" s="140">
        <v>70263</v>
      </c>
      <c r="E5" s="141"/>
      <c r="F5" s="142">
        <v>64287</v>
      </c>
      <c r="G5" s="143"/>
      <c r="H5" s="144"/>
    </row>
    <row r="6" spans="1:8" x14ac:dyDescent="0.15">
      <c r="A6" s="145"/>
      <c r="B6" s="146"/>
      <c r="C6" s="147"/>
      <c r="D6" s="148">
        <v>40837</v>
      </c>
      <c r="E6" s="149"/>
      <c r="F6" s="150">
        <v>41052</v>
      </c>
      <c r="G6" s="151"/>
      <c r="H6" s="152"/>
    </row>
    <row r="7" spans="1:8" x14ac:dyDescent="0.15">
      <c r="A7" s="133" t="s">
        <v>552</v>
      </c>
      <c r="B7" s="138"/>
      <c r="C7" s="139"/>
      <c r="D7" s="140">
        <v>46719</v>
      </c>
      <c r="E7" s="141"/>
      <c r="F7" s="142">
        <v>46440</v>
      </c>
      <c r="G7" s="143"/>
      <c r="H7" s="144"/>
    </row>
    <row r="8" spans="1:8" x14ac:dyDescent="0.15">
      <c r="A8" s="145"/>
      <c r="B8" s="146"/>
      <c r="C8" s="147"/>
      <c r="D8" s="148">
        <v>27032</v>
      </c>
      <c r="E8" s="149"/>
      <c r="F8" s="150">
        <v>27658</v>
      </c>
      <c r="G8" s="151"/>
      <c r="H8" s="152"/>
    </row>
    <row r="9" spans="1:8" x14ac:dyDescent="0.15">
      <c r="A9" s="133" t="s">
        <v>553</v>
      </c>
      <c r="B9" s="138"/>
      <c r="C9" s="139"/>
      <c r="D9" s="140">
        <v>44762</v>
      </c>
      <c r="E9" s="141"/>
      <c r="F9" s="142">
        <v>63257</v>
      </c>
      <c r="G9" s="143"/>
      <c r="H9" s="144"/>
    </row>
    <row r="10" spans="1:8" x14ac:dyDescent="0.15">
      <c r="A10" s="145"/>
      <c r="B10" s="146"/>
      <c r="C10" s="147"/>
      <c r="D10" s="148">
        <v>17240</v>
      </c>
      <c r="E10" s="149"/>
      <c r="F10" s="150">
        <v>27259</v>
      </c>
      <c r="G10" s="151"/>
      <c r="H10" s="152"/>
    </row>
    <row r="11" spans="1:8" x14ac:dyDescent="0.15">
      <c r="A11" s="133" t="s">
        <v>554</v>
      </c>
      <c r="B11" s="138"/>
      <c r="C11" s="139"/>
      <c r="D11" s="140">
        <v>42404</v>
      </c>
      <c r="E11" s="141"/>
      <c r="F11" s="142">
        <v>52308</v>
      </c>
      <c r="G11" s="143"/>
      <c r="H11" s="144"/>
    </row>
    <row r="12" spans="1:8" x14ac:dyDescent="0.15">
      <c r="A12" s="145"/>
      <c r="B12" s="146"/>
      <c r="C12" s="153"/>
      <c r="D12" s="148">
        <v>22869</v>
      </c>
      <c r="E12" s="149"/>
      <c r="F12" s="150">
        <v>28695</v>
      </c>
      <c r="G12" s="151"/>
      <c r="H12" s="152"/>
    </row>
    <row r="13" spans="1:8" x14ac:dyDescent="0.15">
      <c r="A13" s="133"/>
      <c r="B13" s="138"/>
      <c r="C13" s="154"/>
      <c r="D13" s="155">
        <v>58188</v>
      </c>
      <c r="E13" s="156"/>
      <c r="F13" s="157">
        <v>58182</v>
      </c>
      <c r="G13" s="158"/>
      <c r="H13" s="144"/>
    </row>
    <row r="14" spans="1:8" x14ac:dyDescent="0.15">
      <c r="A14" s="145"/>
      <c r="B14" s="146"/>
      <c r="C14" s="147"/>
      <c r="D14" s="148">
        <v>31505</v>
      </c>
      <c r="E14" s="149"/>
      <c r="F14" s="150">
        <v>32385</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1.24</v>
      </c>
      <c r="C19" s="159">
        <f>ROUND(VALUE(SUBSTITUTE(実質収支比率等に係る経年分析!G$48,"▲","-")),2)</f>
        <v>3.83</v>
      </c>
      <c r="D19" s="159">
        <f>ROUND(VALUE(SUBSTITUTE(実質収支比率等に係る経年分析!H$48,"▲","-")),2)</f>
        <v>4.6100000000000003</v>
      </c>
      <c r="E19" s="159">
        <f>ROUND(VALUE(SUBSTITUTE(実質収支比率等に係る経年分析!I$48,"▲","-")),2)</f>
        <v>3.49</v>
      </c>
      <c r="F19" s="159">
        <f>ROUND(VALUE(SUBSTITUTE(実質収支比率等に係る経年分析!J$48,"▲","-")),2)</f>
        <v>3.33</v>
      </c>
    </row>
    <row r="20" spans="1:11" x14ac:dyDescent="0.15">
      <c r="A20" s="159" t="s">
        <v>48</v>
      </c>
      <c r="B20" s="159">
        <f>ROUND(VALUE(SUBSTITUTE(実質収支比率等に係る経年分析!F$47,"▲","-")),2)</f>
        <v>15.99</v>
      </c>
      <c r="C20" s="159">
        <f>ROUND(VALUE(SUBSTITUTE(実質収支比率等に係る経年分析!G$47,"▲","-")),2)</f>
        <v>16.23</v>
      </c>
      <c r="D20" s="159">
        <f>ROUND(VALUE(SUBSTITUTE(実質収支比率等に係る経年分析!H$47,"▲","-")),2)</f>
        <v>16.62</v>
      </c>
      <c r="E20" s="159">
        <f>ROUND(VALUE(SUBSTITUTE(実質収支比率等に係る経年分析!I$47,"▲","-")),2)</f>
        <v>16.989999999999998</v>
      </c>
      <c r="F20" s="159">
        <f>ROUND(VALUE(SUBSTITUTE(実質収支比率等に係る経年分析!J$47,"▲","-")),2)</f>
        <v>17.21</v>
      </c>
    </row>
    <row r="21" spans="1:11" x14ac:dyDescent="0.15">
      <c r="A21" s="159" t="s">
        <v>49</v>
      </c>
      <c r="B21" s="159">
        <f>IF(ISNUMBER(VALUE(SUBSTITUTE(実質収支比率等に係る経年分析!F$49,"▲","-"))),ROUND(VALUE(SUBSTITUTE(実質収支比率等に係る経年分析!F$49,"▲","-")),2),NA())</f>
        <v>7.78</v>
      </c>
      <c r="C21" s="159">
        <f>IF(ISNUMBER(VALUE(SUBSTITUTE(実質収支比率等に係る経年分析!G$49,"▲","-"))),ROUND(VALUE(SUBSTITUTE(実質収支比率等に係る経年分析!G$49,"▲","-")),2),NA())</f>
        <v>7.67</v>
      </c>
      <c r="D21" s="159">
        <f>IF(ISNUMBER(VALUE(SUBSTITUTE(実質収支比率等に係る経年分析!H$49,"▲","-"))),ROUND(VALUE(SUBSTITUTE(実質収支比率等に係る経年分析!H$49,"▲","-")),2),NA())</f>
        <v>1.88</v>
      </c>
      <c r="E21" s="159">
        <f>IF(ISNUMBER(VALUE(SUBSTITUTE(実質収支比率等に係る経年分析!I$49,"▲","-"))),ROUND(VALUE(SUBSTITUTE(実質収支比率等に係る経年分析!I$49,"▲","-")),2),NA())</f>
        <v>3.4</v>
      </c>
      <c r="F21" s="159">
        <f>IF(ISNUMBER(VALUE(SUBSTITUTE(実質収支比率等に係る経年分析!J$49,"▲","-"))),ROUND(VALUE(SUBSTITUTE(実質収支比率等に係る経年分析!J$49,"▲","-")),2),NA())</f>
        <v>4.63</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2.16</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1.82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7.0000000000000007E-2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国民健康保険特別会計（直診勘定）</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0.04</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0.02</v>
      </c>
    </row>
    <row r="30" spans="1:11" x14ac:dyDescent="0.15">
      <c r="A30" s="160" t="str">
        <f>IF(連結実質赤字比率に係る赤字・黒字の構成分析!C$40="",NA(),連結実質赤字比率に係る赤字・黒字の構成分析!C$40)</f>
        <v>休日急患診療所特別会計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x14ac:dyDescent="0.15">
      <c r="A31" s="160" t="str">
        <f>IF(連結実質赤字比率に係る赤字・黒字の構成分析!C$39="",NA(),連結実質赤字比率に係る赤字・黒字の構成分析!C$39)</f>
        <v>老人保健施設事業会計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0.64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0.62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0.74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0.73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0.67</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0.28999999999999998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1.21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0.92</v>
      </c>
    </row>
    <row r="33" spans="1:16" x14ac:dyDescent="0.15">
      <c r="A33" s="160" t="str">
        <f>IF(連結実質赤字比率に係る赤字・黒字の構成分析!C$37="",NA(),連結実質赤字比率に係る赤字・黒字の構成分析!C$37)</f>
        <v>公共下水道事業特別会計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0.31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1.33</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0.31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0.42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0.25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0.99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1.69</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1.24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3.82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4.59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3.47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3.3</v>
      </c>
    </row>
    <row r="36" spans="1:16" x14ac:dyDescent="0.15">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25.69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26.97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22.79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18.8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14.3</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6653</v>
      </c>
      <c r="E42" s="161"/>
      <c r="F42" s="161"/>
      <c r="G42" s="161">
        <f>'実質公債費比率（分子）の構造'!L$52</f>
        <v>6404</v>
      </c>
      <c r="H42" s="161"/>
      <c r="I42" s="161"/>
      <c r="J42" s="161">
        <f>'実質公債費比率（分子）の構造'!M$52</f>
        <v>5957</v>
      </c>
      <c r="K42" s="161"/>
      <c r="L42" s="161"/>
      <c r="M42" s="161">
        <f>'実質公債費比率（分子）の構造'!N$52</f>
        <v>6593</v>
      </c>
      <c r="N42" s="161"/>
      <c r="O42" s="161"/>
      <c r="P42" s="161">
        <f>'実質公債費比率（分子）の構造'!O$52</f>
        <v>6673</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f>'実質公債費比率（分子）の構造'!O$51</f>
        <v>0</v>
      </c>
      <c r="O43" s="161"/>
      <c r="P43" s="161"/>
    </row>
    <row r="44" spans="1:16" x14ac:dyDescent="0.15">
      <c r="A44" s="161" t="s">
        <v>58</v>
      </c>
      <c r="B44" s="161">
        <f>'実質公債費比率（分子）の構造'!K$50</f>
        <v>696</v>
      </c>
      <c r="C44" s="161"/>
      <c r="D44" s="161"/>
      <c r="E44" s="161">
        <f>'実質公債費比率（分子）の構造'!L$50</f>
        <v>108</v>
      </c>
      <c r="F44" s="161"/>
      <c r="G44" s="161"/>
      <c r="H44" s="161">
        <f>'実質公債費比率（分子）の構造'!M$50</f>
        <v>94</v>
      </c>
      <c r="I44" s="161"/>
      <c r="J44" s="161"/>
      <c r="K44" s="161">
        <f>'実質公債費比率（分子）の構造'!N$50</f>
        <v>82</v>
      </c>
      <c r="L44" s="161"/>
      <c r="M44" s="161"/>
      <c r="N44" s="161">
        <f>'実質公債費比率（分子）の構造'!O$50</f>
        <v>67</v>
      </c>
      <c r="O44" s="161"/>
      <c r="P44" s="161"/>
    </row>
    <row r="45" spans="1:16" x14ac:dyDescent="0.15">
      <c r="A45" s="161" t="s">
        <v>59</v>
      </c>
      <c r="B45" s="161">
        <f>'実質公債費比率（分子）の構造'!K$49</f>
        <v>432</v>
      </c>
      <c r="C45" s="161"/>
      <c r="D45" s="161"/>
      <c r="E45" s="161">
        <f>'実質公債費比率（分子）の構造'!L$49</f>
        <v>578</v>
      </c>
      <c r="F45" s="161"/>
      <c r="G45" s="161"/>
      <c r="H45" s="161">
        <f>'実質公債費比率（分子）の構造'!M$49</f>
        <v>160</v>
      </c>
      <c r="I45" s="161"/>
      <c r="J45" s="161"/>
      <c r="K45" s="161">
        <f>'実質公債費比率（分子）の構造'!N$49</f>
        <v>161</v>
      </c>
      <c r="L45" s="161"/>
      <c r="M45" s="161"/>
      <c r="N45" s="161">
        <f>'実質公債費比率（分子）の構造'!O$49</f>
        <v>202</v>
      </c>
      <c r="O45" s="161"/>
      <c r="P45" s="161"/>
    </row>
    <row r="46" spans="1:16" x14ac:dyDescent="0.15">
      <c r="A46" s="161" t="s">
        <v>60</v>
      </c>
      <c r="B46" s="161">
        <f>'実質公債費比率（分子）の構造'!K$48</f>
        <v>2774</v>
      </c>
      <c r="C46" s="161"/>
      <c r="D46" s="161"/>
      <c r="E46" s="161">
        <f>'実質公債費比率（分子）の構造'!L$48</f>
        <v>2759</v>
      </c>
      <c r="F46" s="161"/>
      <c r="G46" s="161"/>
      <c r="H46" s="161">
        <f>'実質公債費比率（分子）の構造'!M$48</f>
        <v>2809</v>
      </c>
      <c r="I46" s="161"/>
      <c r="J46" s="161"/>
      <c r="K46" s="161">
        <f>'実質公債費比率（分子）の構造'!N$48</f>
        <v>2776</v>
      </c>
      <c r="L46" s="161"/>
      <c r="M46" s="161"/>
      <c r="N46" s="161">
        <f>'実質公債費比率（分子）の構造'!O$48</f>
        <v>3010</v>
      </c>
      <c r="O46" s="161"/>
      <c r="P46" s="161"/>
    </row>
    <row r="47" spans="1:16" x14ac:dyDescent="0.15">
      <c r="A47" s="161" t="s">
        <v>61</v>
      </c>
      <c r="B47" s="161">
        <f>'実質公債費比率（分子）の構造'!K$47</f>
        <v>48</v>
      </c>
      <c r="C47" s="161"/>
      <c r="D47" s="161"/>
      <c r="E47" s="161">
        <f>'実質公債費比率（分子）の構造'!L$47</f>
        <v>48</v>
      </c>
      <c r="F47" s="161"/>
      <c r="G47" s="161"/>
      <c r="H47" s="161">
        <f>'実質公債費比率（分子）の構造'!M$47</f>
        <v>36</v>
      </c>
      <c r="I47" s="161"/>
      <c r="J47" s="161"/>
      <c r="K47" s="161">
        <f>'実質公債費比率（分子）の構造'!N$47</f>
        <v>36</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6021</v>
      </c>
      <c r="C49" s="161"/>
      <c r="D49" s="161"/>
      <c r="E49" s="161">
        <f>'実質公債費比率（分子）の構造'!L$45</f>
        <v>5458</v>
      </c>
      <c r="F49" s="161"/>
      <c r="G49" s="161"/>
      <c r="H49" s="161">
        <f>'実質公債費比率（分子）の構造'!M$45</f>
        <v>4789</v>
      </c>
      <c r="I49" s="161"/>
      <c r="J49" s="161"/>
      <c r="K49" s="161">
        <f>'実質公債費比率（分子）の構造'!N$45</f>
        <v>4520</v>
      </c>
      <c r="L49" s="161"/>
      <c r="M49" s="161"/>
      <c r="N49" s="161">
        <f>'実質公債費比率（分子）の構造'!O$45</f>
        <v>4354</v>
      </c>
      <c r="O49" s="161"/>
      <c r="P49" s="161"/>
    </row>
    <row r="50" spans="1:16" x14ac:dyDescent="0.15">
      <c r="A50" s="161" t="s">
        <v>64</v>
      </c>
      <c r="B50" s="161" t="e">
        <f>NA()</f>
        <v>#N/A</v>
      </c>
      <c r="C50" s="161">
        <f>IF(ISNUMBER('実質公債費比率（分子）の構造'!K$53),'実質公債費比率（分子）の構造'!K$53,NA())</f>
        <v>3318</v>
      </c>
      <c r="D50" s="161" t="e">
        <f>NA()</f>
        <v>#N/A</v>
      </c>
      <c r="E50" s="161" t="e">
        <f>NA()</f>
        <v>#N/A</v>
      </c>
      <c r="F50" s="161">
        <f>IF(ISNUMBER('実質公債費比率（分子）の構造'!L$53),'実質公債費比率（分子）の構造'!L$53,NA())</f>
        <v>2547</v>
      </c>
      <c r="G50" s="161" t="e">
        <f>NA()</f>
        <v>#N/A</v>
      </c>
      <c r="H50" s="161" t="e">
        <f>NA()</f>
        <v>#N/A</v>
      </c>
      <c r="I50" s="161">
        <f>IF(ISNUMBER('実質公債費比率（分子）の構造'!M$53),'実質公債費比率（分子）の構造'!M$53,NA())</f>
        <v>1931</v>
      </c>
      <c r="J50" s="161" t="e">
        <f>NA()</f>
        <v>#N/A</v>
      </c>
      <c r="K50" s="161" t="e">
        <f>NA()</f>
        <v>#N/A</v>
      </c>
      <c r="L50" s="161">
        <f>IF(ISNUMBER('実質公債費比率（分子）の構造'!N$53),'実質公債費比率（分子）の構造'!N$53,NA())</f>
        <v>982</v>
      </c>
      <c r="M50" s="161" t="e">
        <f>NA()</f>
        <v>#N/A</v>
      </c>
      <c r="N50" s="161" t="e">
        <f>NA()</f>
        <v>#N/A</v>
      </c>
      <c r="O50" s="161">
        <f>IF(ISNUMBER('実質公債費比率（分子）の構造'!O$53),'実質公債費比率（分子）の構造'!O$53,NA())</f>
        <v>960</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78404</v>
      </c>
      <c r="E56" s="160"/>
      <c r="F56" s="160"/>
      <c r="G56" s="160">
        <f>'将来負担比率（分子）の構造'!J$52</f>
        <v>76404</v>
      </c>
      <c r="H56" s="160"/>
      <c r="I56" s="160"/>
      <c r="J56" s="160">
        <f>'将来負担比率（分子）の構造'!K$52</f>
        <v>75798</v>
      </c>
      <c r="K56" s="160"/>
      <c r="L56" s="160"/>
      <c r="M56" s="160">
        <f>'将来負担比率（分子）の構造'!L$52</f>
        <v>73946</v>
      </c>
      <c r="N56" s="160"/>
      <c r="O56" s="160"/>
      <c r="P56" s="160">
        <f>'将来負担比率（分子）の構造'!M$52</f>
        <v>71568</v>
      </c>
    </row>
    <row r="57" spans="1:16" x14ac:dyDescent="0.15">
      <c r="A57" s="160" t="s">
        <v>35</v>
      </c>
      <c r="B57" s="160"/>
      <c r="C57" s="160"/>
      <c r="D57" s="160">
        <f>'将来負担比率（分子）の構造'!I$51</f>
        <v>7618</v>
      </c>
      <c r="E57" s="160"/>
      <c r="F57" s="160"/>
      <c r="G57" s="160">
        <f>'将来負担比率（分子）の構造'!J$51</f>
        <v>10299</v>
      </c>
      <c r="H57" s="160"/>
      <c r="I57" s="160"/>
      <c r="J57" s="160">
        <f>'将来負担比率（分子）の構造'!K$51</f>
        <v>10896</v>
      </c>
      <c r="K57" s="160"/>
      <c r="L57" s="160"/>
      <c r="M57" s="160">
        <f>'将来負担比率（分子）の構造'!L$51</f>
        <v>8480</v>
      </c>
      <c r="N57" s="160"/>
      <c r="O57" s="160"/>
      <c r="P57" s="160">
        <f>'将来負担比率（分子）の構造'!M$51</f>
        <v>9615</v>
      </c>
    </row>
    <row r="58" spans="1:16" x14ac:dyDescent="0.15">
      <c r="A58" s="160" t="s">
        <v>34</v>
      </c>
      <c r="B58" s="160"/>
      <c r="C58" s="160"/>
      <c r="D58" s="160">
        <f>'将来負担比率（分子）の構造'!I$50</f>
        <v>27655</v>
      </c>
      <c r="E58" s="160"/>
      <c r="F58" s="160"/>
      <c r="G58" s="160">
        <f>'将来負担比率（分子）の構造'!J$50</f>
        <v>28771</v>
      </c>
      <c r="H58" s="160"/>
      <c r="I58" s="160"/>
      <c r="J58" s="160">
        <f>'将来負担比率（分子）の構造'!K$50</f>
        <v>32541</v>
      </c>
      <c r="K58" s="160"/>
      <c r="L58" s="160"/>
      <c r="M58" s="160">
        <f>'将来負担比率（分子）の構造'!L$50</f>
        <v>34468</v>
      </c>
      <c r="N58" s="160"/>
      <c r="O58" s="160"/>
      <c r="P58" s="160">
        <f>'将来負担比率（分子）の構造'!M$50</f>
        <v>34116</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f>'将来負担比率（分子）の構造'!I$46</f>
        <v>13</v>
      </c>
      <c r="C61" s="160"/>
      <c r="D61" s="160"/>
      <c r="E61" s="160">
        <f>'将来負担比率（分子）の構造'!J$46</f>
        <v>9</v>
      </c>
      <c r="F61" s="160"/>
      <c r="G61" s="160"/>
      <c r="H61" s="160">
        <f>'将来負担比率（分子）の構造'!K$46</f>
        <v>7</v>
      </c>
      <c r="I61" s="160"/>
      <c r="J61" s="160"/>
      <c r="K61" s="160">
        <f>'将来負担比率（分子）の構造'!L$46</f>
        <v>6</v>
      </c>
      <c r="L61" s="160"/>
      <c r="M61" s="160"/>
      <c r="N61" s="160">
        <f>'将来負担比率（分子）の構造'!M$46</f>
        <v>5</v>
      </c>
      <c r="O61" s="160"/>
      <c r="P61" s="160"/>
    </row>
    <row r="62" spans="1:16" x14ac:dyDescent="0.15">
      <c r="A62" s="160" t="s">
        <v>28</v>
      </c>
      <c r="B62" s="160">
        <f>'将来負担比率（分子）の構造'!I$45</f>
        <v>7503</v>
      </c>
      <c r="C62" s="160"/>
      <c r="D62" s="160"/>
      <c r="E62" s="160">
        <f>'将来負担比率（分子）の構造'!J$45</f>
        <v>6874</v>
      </c>
      <c r="F62" s="160"/>
      <c r="G62" s="160"/>
      <c r="H62" s="160">
        <f>'将来負担比率（分子）の構造'!K$45</f>
        <v>6942</v>
      </c>
      <c r="I62" s="160"/>
      <c r="J62" s="160"/>
      <c r="K62" s="160">
        <f>'将来負担比率（分子）の構造'!L$45</f>
        <v>7080</v>
      </c>
      <c r="L62" s="160"/>
      <c r="M62" s="160"/>
      <c r="N62" s="160">
        <f>'将来負担比率（分子）の構造'!M$45</f>
        <v>7095</v>
      </c>
      <c r="O62" s="160"/>
      <c r="P62" s="160"/>
    </row>
    <row r="63" spans="1:16" x14ac:dyDescent="0.15">
      <c r="A63" s="160" t="s">
        <v>27</v>
      </c>
      <c r="B63" s="160">
        <f>'将来負担比率（分子）の構造'!I$44</f>
        <v>1828</v>
      </c>
      <c r="C63" s="160"/>
      <c r="D63" s="160"/>
      <c r="E63" s="160">
        <f>'将来負担比率（分子）の構造'!J$44</f>
        <v>1820</v>
      </c>
      <c r="F63" s="160"/>
      <c r="G63" s="160"/>
      <c r="H63" s="160">
        <f>'将来負担比率（分子）の構造'!K$44</f>
        <v>1842</v>
      </c>
      <c r="I63" s="160"/>
      <c r="J63" s="160"/>
      <c r="K63" s="160">
        <f>'将来負担比率（分子）の構造'!L$44</f>
        <v>1950</v>
      </c>
      <c r="L63" s="160"/>
      <c r="M63" s="160"/>
      <c r="N63" s="160">
        <f>'将来負担比率（分子）の構造'!M$44</f>
        <v>2755</v>
      </c>
      <c r="O63" s="160"/>
      <c r="P63" s="160"/>
    </row>
    <row r="64" spans="1:16" x14ac:dyDescent="0.15">
      <c r="A64" s="160" t="s">
        <v>26</v>
      </c>
      <c r="B64" s="160">
        <f>'将来負担比率（分子）の構造'!I$43</f>
        <v>34181</v>
      </c>
      <c r="C64" s="160"/>
      <c r="D64" s="160"/>
      <c r="E64" s="160">
        <f>'将来負担比率（分子）の構造'!J$43</f>
        <v>34183</v>
      </c>
      <c r="F64" s="160"/>
      <c r="G64" s="160"/>
      <c r="H64" s="160">
        <f>'将来負担比率（分子）の構造'!K$43</f>
        <v>38278</v>
      </c>
      <c r="I64" s="160"/>
      <c r="J64" s="160"/>
      <c r="K64" s="160">
        <f>'将来負担比率（分子）の構造'!L$43</f>
        <v>39046</v>
      </c>
      <c r="L64" s="160"/>
      <c r="M64" s="160"/>
      <c r="N64" s="160">
        <f>'将来負担比率（分子）の構造'!M$43</f>
        <v>40291</v>
      </c>
      <c r="O64" s="160"/>
      <c r="P64" s="160"/>
    </row>
    <row r="65" spans="1:16" x14ac:dyDescent="0.15">
      <c r="A65" s="160" t="s">
        <v>25</v>
      </c>
      <c r="B65" s="160">
        <f>'将来負担比率（分子）の構造'!I$42</f>
        <v>578</v>
      </c>
      <c r="C65" s="160"/>
      <c r="D65" s="160"/>
      <c r="E65" s="160">
        <f>'将来負担比率（分子）の構造'!J$42</f>
        <v>472</v>
      </c>
      <c r="F65" s="160"/>
      <c r="G65" s="160"/>
      <c r="H65" s="160">
        <f>'将来負担比率（分子）の構造'!K$42</f>
        <v>378</v>
      </c>
      <c r="I65" s="160"/>
      <c r="J65" s="160"/>
      <c r="K65" s="160">
        <f>'将来負担比率（分子）の構造'!L$42</f>
        <v>296</v>
      </c>
      <c r="L65" s="160"/>
      <c r="M65" s="160"/>
      <c r="N65" s="160">
        <f>'将来負担比率（分子）の構造'!M$42</f>
        <v>238</v>
      </c>
      <c r="O65" s="160"/>
      <c r="P65" s="160"/>
    </row>
    <row r="66" spans="1:16" x14ac:dyDescent="0.15">
      <c r="A66" s="160" t="s">
        <v>24</v>
      </c>
      <c r="B66" s="160">
        <f>'将来負担比率（分子）の構造'!I$41</f>
        <v>51578</v>
      </c>
      <c r="C66" s="160"/>
      <c r="D66" s="160"/>
      <c r="E66" s="160">
        <f>'将来負担比率（分子）の構造'!J$41</f>
        <v>50572</v>
      </c>
      <c r="F66" s="160"/>
      <c r="G66" s="160"/>
      <c r="H66" s="160">
        <f>'将来負担比率（分子）の構造'!K$41</f>
        <v>49890</v>
      </c>
      <c r="I66" s="160"/>
      <c r="J66" s="160"/>
      <c r="K66" s="160">
        <f>'将来負担比率（分子）の構造'!L$41</f>
        <v>46845</v>
      </c>
      <c r="L66" s="160"/>
      <c r="M66" s="160"/>
      <c r="N66" s="160">
        <f>'将来負担比率（分子）の構造'!M$41</f>
        <v>44917</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5846</v>
      </c>
      <c r="C72" s="164">
        <f>基金残高に係る経年分析!G55</f>
        <v>5847</v>
      </c>
      <c r="D72" s="164">
        <f>基金残高に係る経年分析!H55</f>
        <v>5861</v>
      </c>
    </row>
    <row r="73" spans="1:16" x14ac:dyDescent="0.15">
      <c r="A73" s="163" t="s">
        <v>71</v>
      </c>
      <c r="B73" s="164">
        <f>基金残高に係る経年分析!F56</f>
        <v>12215</v>
      </c>
      <c r="C73" s="164">
        <f>基金残高に係る経年分析!G56</f>
        <v>11818</v>
      </c>
      <c r="D73" s="164">
        <f>基金残高に係る経年分析!H56</f>
        <v>10206</v>
      </c>
    </row>
    <row r="74" spans="1:16" x14ac:dyDescent="0.15">
      <c r="A74" s="163" t="s">
        <v>72</v>
      </c>
      <c r="B74" s="164">
        <f>基金残高に係る経年分析!F57</f>
        <v>17515</v>
      </c>
      <c r="C74" s="164">
        <f>基金残高に係る経年分析!G57</f>
        <v>19777</v>
      </c>
      <c r="D74" s="164">
        <f>基金残高に係る経年分析!H57</f>
        <v>20701</v>
      </c>
    </row>
  </sheetData>
  <sheetProtection algorithmName="SHA-512" hashValue="pqhzRQixRSD594ANeyTkoE862twlyLm5R+585Dte+0yM1A53bn/cMDbb99dpaoEHbD82d2cWj5JsnqNOvkSbpA==" saltValue="YloRnSBd+tyU9f8eOcH93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70" zoomScaleNormal="7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220</v>
      </c>
      <c r="C5" s="646"/>
      <c r="D5" s="646"/>
      <c r="E5" s="646"/>
      <c r="F5" s="646"/>
      <c r="G5" s="646"/>
      <c r="H5" s="646"/>
      <c r="I5" s="646"/>
      <c r="J5" s="646"/>
      <c r="K5" s="646"/>
      <c r="L5" s="646"/>
      <c r="M5" s="646"/>
      <c r="N5" s="646"/>
      <c r="O5" s="646"/>
      <c r="P5" s="646"/>
      <c r="Q5" s="647"/>
      <c r="R5" s="648">
        <v>16856091</v>
      </c>
      <c r="S5" s="649"/>
      <c r="T5" s="649"/>
      <c r="U5" s="649"/>
      <c r="V5" s="649"/>
      <c r="W5" s="649"/>
      <c r="X5" s="649"/>
      <c r="Y5" s="650"/>
      <c r="Z5" s="651">
        <v>29.8</v>
      </c>
      <c r="AA5" s="651"/>
      <c r="AB5" s="651"/>
      <c r="AC5" s="651"/>
      <c r="AD5" s="652">
        <v>16131622</v>
      </c>
      <c r="AE5" s="652"/>
      <c r="AF5" s="652"/>
      <c r="AG5" s="652"/>
      <c r="AH5" s="652"/>
      <c r="AI5" s="652"/>
      <c r="AJ5" s="652"/>
      <c r="AK5" s="652"/>
      <c r="AL5" s="653">
        <v>49.3</v>
      </c>
      <c r="AM5" s="654"/>
      <c r="AN5" s="654"/>
      <c r="AO5" s="655"/>
      <c r="AP5" s="645" t="s">
        <v>221</v>
      </c>
      <c r="AQ5" s="646"/>
      <c r="AR5" s="646"/>
      <c r="AS5" s="646"/>
      <c r="AT5" s="646"/>
      <c r="AU5" s="646"/>
      <c r="AV5" s="646"/>
      <c r="AW5" s="646"/>
      <c r="AX5" s="646"/>
      <c r="AY5" s="646"/>
      <c r="AZ5" s="646"/>
      <c r="BA5" s="646"/>
      <c r="BB5" s="646"/>
      <c r="BC5" s="646"/>
      <c r="BD5" s="646"/>
      <c r="BE5" s="646"/>
      <c r="BF5" s="647"/>
      <c r="BG5" s="659">
        <v>16090634</v>
      </c>
      <c r="BH5" s="660"/>
      <c r="BI5" s="660"/>
      <c r="BJ5" s="660"/>
      <c r="BK5" s="660"/>
      <c r="BL5" s="660"/>
      <c r="BM5" s="660"/>
      <c r="BN5" s="661"/>
      <c r="BO5" s="662">
        <v>95.5</v>
      </c>
      <c r="BP5" s="662"/>
      <c r="BQ5" s="662"/>
      <c r="BR5" s="662"/>
      <c r="BS5" s="663">
        <v>183137</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214</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x14ac:dyDescent="0.15">
      <c r="B6" s="656" t="s">
        <v>225</v>
      </c>
      <c r="C6" s="657"/>
      <c r="D6" s="657"/>
      <c r="E6" s="657"/>
      <c r="F6" s="657"/>
      <c r="G6" s="657"/>
      <c r="H6" s="657"/>
      <c r="I6" s="657"/>
      <c r="J6" s="657"/>
      <c r="K6" s="657"/>
      <c r="L6" s="657"/>
      <c r="M6" s="657"/>
      <c r="N6" s="657"/>
      <c r="O6" s="657"/>
      <c r="P6" s="657"/>
      <c r="Q6" s="658"/>
      <c r="R6" s="659">
        <v>418310</v>
      </c>
      <c r="S6" s="660"/>
      <c r="T6" s="660"/>
      <c r="U6" s="660"/>
      <c r="V6" s="660"/>
      <c r="W6" s="660"/>
      <c r="X6" s="660"/>
      <c r="Y6" s="661"/>
      <c r="Z6" s="662">
        <v>0.7</v>
      </c>
      <c r="AA6" s="662"/>
      <c r="AB6" s="662"/>
      <c r="AC6" s="662"/>
      <c r="AD6" s="663">
        <v>418310</v>
      </c>
      <c r="AE6" s="663"/>
      <c r="AF6" s="663"/>
      <c r="AG6" s="663"/>
      <c r="AH6" s="663"/>
      <c r="AI6" s="663"/>
      <c r="AJ6" s="663"/>
      <c r="AK6" s="663"/>
      <c r="AL6" s="664">
        <v>1.3</v>
      </c>
      <c r="AM6" s="665"/>
      <c r="AN6" s="665"/>
      <c r="AO6" s="666"/>
      <c r="AP6" s="656" t="s">
        <v>226</v>
      </c>
      <c r="AQ6" s="657"/>
      <c r="AR6" s="657"/>
      <c r="AS6" s="657"/>
      <c r="AT6" s="657"/>
      <c r="AU6" s="657"/>
      <c r="AV6" s="657"/>
      <c r="AW6" s="657"/>
      <c r="AX6" s="657"/>
      <c r="AY6" s="657"/>
      <c r="AZ6" s="657"/>
      <c r="BA6" s="657"/>
      <c r="BB6" s="657"/>
      <c r="BC6" s="657"/>
      <c r="BD6" s="657"/>
      <c r="BE6" s="657"/>
      <c r="BF6" s="658"/>
      <c r="BG6" s="659">
        <v>16090634</v>
      </c>
      <c r="BH6" s="660"/>
      <c r="BI6" s="660"/>
      <c r="BJ6" s="660"/>
      <c r="BK6" s="660"/>
      <c r="BL6" s="660"/>
      <c r="BM6" s="660"/>
      <c r="BN6" s="661"/>
      <c r="BO6" s="662">
        <v>95.5</v>
      </c>
      <c r="BP6" s="662"/>
      <c r="BQ6" s="662"/>
      <c r="BR6" s="662"/>
      <c r="BS6" s="663">
        <v>183137</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255907</v>
      </c>
      <c r="CS6" s="660"/>
      <c r="CT6" s="660"/>
      <c r="CU6" s="660"/>
      <c r="CV6" s="660"/>
      <c r="CW6" s="660"/>
      <c r="CX6" s="660"/>
      <c r="CY6" s="661"/>
      <c r="CZ6" s="653">
        <v>0.5</v>
      </c>
      <c r="DA6" s="654"/>
      <c r="DB6" s="654"/>
      <c r="DC6" s="673"/>
      <c r="DD6" s="668" t="s">
        <v>124</v>
      </c>
      <c r="DE6" s="660"/>
      <c r="DF6" s="660"/>
      <c r="DG6" s="660"/>
      <c r="DH6" s="660"/>
      <c r="DI6" s="660"/>
      <c r="DJ6" s="660"/>
      <c r="DK6" s="660"/>
      <c r="DL6" s="660"/>
      <c r="DM6" s="660"/>
      <c r="DN6" s="660"/>
      <c r="DO6" s="660"/>
      <c r="DP6" s="661"/>
      <c r="DQ6" s="668">
        <v>255907</v>
      </c>
      <c r="DR6" s="660"/>
      <c r="DS6" s="660"/>
      <c r="DT6" s="660"/>
      <c r="DU6" s="660"/>
      <c r="DV6" s="660"/>
      <c r="DW6" s="660"/>
      <c r="DX6" s="660"/>
      <c r="DY6" s="660"/>
      <c r="DZ6" s="660"/>
      <c r="EA6" s="660"/>
      <c r="EB6" s="660"/>
      <c r="EC6" s="669"/>
    </row>
    <row r="7" spans="2:143" ht="11.25" customHeight="1" x14ac:dyDescent="0.15">
      <c r="B7" s="656" t="s">
        <v>228</v>
      </c>
      <c r="C7" s="657"/>
      <c r="D7" s="657"/>
      <c r="E7" s="657"/>
      <c r="F7" s="657"/>
      <c r="G7" s="657"/>
      <c r="H7" s="657"/>
      <c r="I7" s="657"/>
      <c r="J7" s="657"/>
      <c r="K7" s="657"/>
      <c r="L7" s="657"/>
      <c r="M7" s="657"/>
      <c r="N7" s="657"/>
      <c r="O7" s="657"/>
      <c r="P7" s="657"/>
      <c r="Q7" s="658"/>
      <c r="R7" s="659">
        <v>28299</v>
      </c>
      <c r="S7" s="660"/>
      <c r="T7" s="660"/>
      <c r="U7" s="660"/>
      <c r="V7" s="660"/>
      <c r="W7" s="660"/>
      <c r="X7" s="660"/>
      <c r="Y7" s="661"/>
      <c r="Z7" s="662">
        <v>0</v>
      </c>
      <c r="AA7" s="662"/>
      <c r="AB7" s="662"/>
      <c r="AC7" s="662"/>
      <c r="AD7" s="663">
        <v>28299</v>
      </c>
      <c r="AE7" s="663"/>
      <c r="AF7" s="663"/>
      <c r="AG7" s="663"/>
      <c r="AH7" s="663"/>
      <c r="AI7" s="663"/>
      <c r="AJ7" s="663"/>
      <c r="AK7" s="663"/>
      <c r="AL7" s="664">
        <v>0.1</v>
      </c>
      <c r="AM7" s="665"/>
      <c r="AN7" s="665"/>
      <c r="AO7" s="666"/>
      <c r="AP7" s="656" t="s">
        <v>229</v>
      </c>
      <c r="AQ7" s="657"/>
      <c r="AR7" s="657"/>
      <c r="AS7" s="657"/>
      <c r="AT7" s="657"/>
      <c r="AU7" s="657"/>
      <c r="AV7" s="657"/>
      <c r="AW7" s="657"/>
      <c r="AX7" s="657"/>
      <c r="AY7" s="657"/>
      <c r="AZ7" s="657"/>
      <c r="BA7" s="657"/>
      <c r="BB7" s="657"/>
      <c r="BC7" s="657"/>
      <c r="BD7" s="657"/>
      <c r="BE7" s="657"/>
      <c r="BF7" s="658"/>
      <c r="BG7" s="659">
        <v>6887165</v>
      </c>
      <c r="BH7" s="660"/>
      <c r="BI7" s="660"/>
      <c r="BJ7" s="660"/>
      <c r="BK7" s="660"/>
      <c r="BL7" s="660"/>
      <c r="BM7" s="660"/>
      <c r="BN7" s="661"/>
      <c r="BO7" s="662">
        <v>40.9</v>
      </c>
      <c r="BP7" s="662"/>
      <c r="BQ7" s="662"/>
      <c r="BR7" s="662"/>
      <c r="BS7" s="663">
        <v>183137</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6993643</v>
      </c>
      <c r="CS7" s="660"/>
      <c r="CT7" s="660"/>
      <c r="CU7" s="660"/>
      <c r="CV7" s="660"/>
      <c r="CW7" s="660"/>
      <c r="CX7" s="660"/>
      <c r="CY7" s="661"/>
      <c r="CZ7" s="662">
        <v>12.9</v>
      </c>
      <c r="DA7" s="662"/>
      <c r="DB7" s="662"/>
      <c r="DC7" s="662"/>
      <c r="DD7" s="668">
        <v>391972</v>
      </c>
      <c r="DE7" s="660"/>
      <c r="DF7" s="660"/>
      <c r="DG7" s="660"/>
      <c r="DH7" s="660"/>
      <c r="DI7" s="660"/>
      <c r="DJ7" s="660"/>
      <c r="DK7" s="660"/>
      <c r="DL7" s="660"/>
      <c r="DM7" s="660"/>
      <c r="DN7" s="660"/>
      <c r="DO7" s="660"/>
      <c r="DP7" s="661"/>
      <c r="DQ7" s="668">
        <v>6086538</v>
      </c>
      <c r="DR7" s="660"/>
      <c r="DS7" s="660"/>
      <c r="DT7" s="660"/>
      <c r="DU7" s="660"/>
      <c r="DV7" s="660"/>
      <c r="DW7" s="660"/>
      <c r="DX7" s="660"/>
      <c r="DY7" s="660"/>
      <c r="DZ7" s="660"/>
      <c r="EA7" s="660"/>
      <c r="EB7" s="660"/>
      <c r="EC7" s="669"/>
    </row>
    <row r="8" spans="2:143" ht="11.25" customHeight="1" x14ac:dyDescent="0.15">
      <c r="B8" s="656" t="s">
        <v>231</v>
      </c>
      <c r="C8" s="657"/>
      <c r="D8" s="657"/>
      <c r="E8" s="657"/>
      <c r="F8" s="657"/>
      <c r="G8" s="657"/>
      <c r="H8" s="657"/>
      <c r="I8" s="657"/>
      <c r="J8" s="657"/>
      <c r="K8" s="657"/>
      <c r="L8" s="657"/>
      <c r="M8" s="657"/>
      <c r="N8" s="657"/>
      <c r="O8" s="657"/>
      <c r="P8" s="657"/>
      <c r="Q8" s="658"/>
      <c r="R8" s="659">
        <v>68618</v>
      </c>
      <c r="S8" s="660"/>
      <c r="T8" s="660"/>
      <c r="U8" s="660"/>
      <c r="V8" s="660"/>
      <c r="W8" s="660"/>
      <c r="X8" s="660"/>
      <c r="Y8" s="661"/>
      <c r="Z8" s="662">
        <v>0.1</v>
      </c>
      <c r="AA8" s="662"/>
      <c r="AB8" s="662"/>
      <c r="AC8" s="662"/>
      <c r="AD8" s="663">
        <v>68618</v>
      </c>
      <c r="AE8" s="663"/>
      <c r="AF8" s="663"/>
      <c r="AG8" s="663"/>
      <c r="AH8" s="663"/>
      <c r="AI8" s="663"/>
      <c r="AJ8" s="663"/>
      <c r="AK8" s="663"/>
      <c r="AL8" s="664">
        <v>0.2</v>
      </c>
      <c r="AM8" s="665"/>
      <c r="AN8" s="665"/>
      <c r="AO8" s="666"/>
      <c r="AP8" s="656" t="s">
        <v>232</v>
      </c>
      <c r="AQ8" s="657"/>
      <c r="AR8" s="657"/>
      <c r="AS8" s="657"/>
      <c r="AT8" s="657"/>
      <c r="AU8" s="657"/>
      <c r="AV8" s="657"/>
      <c r="AW8" s="657"/>
      <c r="AX8" s="657"/>
      <c r="AY8" s="657"/>
      <c r="AZ8" s="657"/>
      <c r="BA8" s="657"/>
      <c r="BB8" s="657"/>
      <c r="BC8" s="657"/>
      <c r="BD8" s="657"/>
      <c r="BE8" s="657"/>
      <c r="BF8" s="658"/>
      <c r="BG8" s="659">
        <v>207355</v>
      </c>
      <c r="BH8" s="660"/>
      <c r="BI8" s="660"/>
      <c r="BJ8" s="660"/>
      <c r="BK8" s="660"/>
      <c r="BL8" s="660"/>
      <c r="BM8" s="660"/>
      <c r="BN8" s="661"/>
      <c r="BO8" s="662">
        <v>1.2</v>
      </c>
      <c r="BP8" s="662"/>
      <c r="BQ8" s="662"/>
      <c r="BR8" s="662"/>
      <c r="BS8" s="668" t="s">
        <v>124</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18863092</v>
      </c>
      <c r="CS8" s="660"/>
      <c r="CT8" s="660"/>
      <c r="CU8" s="660"/>
      <c r="CV8" s="660"/>
      <c r="CW8" s="660"/>
      <c r="CX8" s="660"/>
      <c r="CY8" s="661"/>
      <c r="CZ8" s="662">
        <v>34.799999999999997</v>
      </c>
      <c r="DA8" s="662"/>
      <c r="DB8" s="662"/>
      <c r="DC8" s="662"/>
      <c r="DD8" s="668">
        <v>306360</v>
      </c>
      <c r="DE8" s="660"/>
      <c r="DF8" s="660"/>
      <c r="DG8" s="660"/>
      <c r="DH8" s="660"/>
      <c r="DI8" s="660"/>
      <c r="DJ8" s="660"/>
      <c r="DK8" s="660"/>
      <c r="DL8" s="660"/>
      <c r="DM8" s="660"/>
      <c r="DN8" s="660"/>
      <c r="DO8" s="660"/>
      <c r="DP8" s="661"/>
      <c r="DQ8" s="668">
        <v>10142761</v>
      </c>
      <c r="DR8" s="660"/>
      <c r="DS8" s="660"/>
      <c r="DT8" s="660"/>
      <c r="DU8" s="660"/>
      <c r="DV8" s="660"/>
      <c r="DW8" s="660"/>
      <c r="DX8" s="660"/>
      <c r="DY8" s="660"/>
      <c r="DZ8" s="660"/>
      <c r="EA8" s="660"/>
      <c r="EB8" s="660"/>
      <c r="EC8" s="669"/>
    </row>
    <row r="9" spans="2:143" ht="11.25" customHeight="1" x14ac:dyDescent="0.15">
      <c r="B9" s="656" t="s">
        <v>234</v>
      </c>
      <c r="C9" s="657"/>
      <c r="D9" s="657"/>
      <c r="E9" s="657"/>
      <c r="F9" s="657"/>
      <c r="G9" s="657"/>
      <c r="H9" s="657"/>
      <c r="I9" s="657"/>
      <c r="J9" s="657"/>
      <c r="K9" s="657"/>
      <c r="L9" s="657"/>
      <c r="M9" s="657"/>
      <c r="N9" s="657"/>
      <c r="O9" s="657"/>
      <c r="P9" s="657"/>
      <c r="Q9" s="658"/>
      <c r="R9" s="659">
        <v>83079</v>
      </c>
      <c r="S9" s="660"/>
      <c r="T9" s="660"/>
      <c r="U9" s="660"/>
      <c r="V9" s="660"/>
      <c r="W9" s="660"/>
      <c r="X9" s="660"/>
      <c r="Y9" s="661"/>
      <c r="Z9" s="662">
        <v>0.1</v>
      </c>
      <c r="AA9" s="662"/>
      <c r="AB9" s="662"/>
      <c r="AC9" s="662"/>
      <c r="AD9" s="663">
        <v>83079</v>
      </c>
      <c r="AE9" s="663"/>
      <c r="AF9" s="663"/>
      <c r="AG9" s="663"/>
      <c r="AH9" s="663"/>
      <c r="AI9" s="663"/>
      <c r="AJ9" s="663"/>
      <c r="AK9" s="663"/>
      <c r="AL9" s="664">
        <v>0.3</v>
      </c>
      <c r="AM9" s="665"/>
      <c r="AN9" s="665"/>
      <c r="AO9" s="666"/>
      <c r="AP9" s="656" t="s">
        <v>235</v>
      </c>
      <c r="AQ9" s="657"/>
      <c r="AR9" s="657"/>
      <c r="AS9" s="657"/>
      <c r="AT9" s="657"/>
      <c r="AU9" s="657"/>
      <c r="AV9" s="657"/>
      <c r="AW9" s="657"/>
      <c r="AX9" s="657"/>
      <c r="AY9" s="657"/>
      <c r="AZ9" s="657"/>
      <c r="BA9" s="657"/>
      <c r="BB9" s="657"/>
      <c r="BC9" s="657"/>
      <c r="BD9" s="657"/>
      <c r="BE9" s="657"/>
      <c r="BF9" s="658"/>
      <c r="BG9" s="659">
        <v>5429398</v>
      </c>
      <c r="BH9" s="660"/>
      <c r="BI9" s="660"/>
      <c r="BJ9" s="660"/>
      <c r="BK9" s="660"/>
      <c r="BL9" s="660"/>
      <c r="BM9" s="660"/>
      <c r="BN9" s="661"/>
      <c r="BO9" s="662">
        <v>32.200000000000003</v>
      </c>
      <c r="BP9" s="662"/>
      <c r="BQ9" s="662"/>
      <c r="BR9" s="662"/>
      <c r="BS9" s="668" t="s">
        <v>124</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4456619</v>
      </c>
      <c r="CS9" s="660"/>
      <c r="CT9" s="660"/>
      <c r="CU9" s="660"/>
      <c r="CV9" s="660"/>
      <c r="CW9" s="660"/>
      <c r="CX9" s="660"/>
      <c r="CY9" s="661"/>
      <c r="CZ9" s="662">
        <v>8.1999999999999993</v>
      </c>
      <c r="DA9" s="662"/>
      <c r="DB9" s="662"/>
      <c r="DC9" s="662"/>
      <c r="DD9" s="668">
        <v>34070</v>
      </c>
      <c r="DE9" s="660"/>
      <c r="DF9" s="660"/>
      <c r="DG9" s="660"/>
      <c r="DH9" s="660"/>
      <c r="DI9" s="660"/>
      <c r="DJ9" s="660"/>
      <c r="DK9" s="660"/>
      <c r="DL9" s="660"/>
      <c r="DM9" s="660"/>
      <c r="DN9" s="660"/>
      <c r="DO9" s="660"/>
      <c r="DP9" s="661"/>
      <c r="DQ9" s="668">
        <v>4337834</v>
      </c>
      <c r="DR9" s="660"/>
      <c r="DS9" s="660"/>
      <c r="DT9" s="660"/>
      <c r="DU9" s="660"/>
      <c r="DV9" s="660"/>
      <c r="DW9" s="660"/>
      <c r="DX9" s="660"/>
      <c r="DY9" s="660"/>
      <c r="DZ9" s="660"/>
      <c r="EA9" s="660"/>
      <c r="EB9" s="660"/>
      <c r="EC9" s="669"/>
    </row>
    <row r="10" spans="2:143" ht="11.25" customHeight="1" x14ac:dyDescent="0.15">
      <c r="B10" s="656" t="s">
        <v>237</v>
      </c>
      <c r="C10" s="657"/>
      <c r="D10" s="657"/>
      <c r="E10" s="657"/>
      <c r="F10" s="657"/>
      <c r="G10" s="657"/>
      <c r="H10" s="657"/>
      <c r="I10" s="657"/>
      <c r="J10" s="657"/>
      <c r="K10" s="657"/>
      <c r="L10" s="657"/>
      <c r="M10" s="657"/>
      <c r="N10" s="657"/>
      <c r="O10" s="657"/>
      <c r="P10" s="657"/>
      <c r="Q10" s="658"/>
      <c r="R10" s="659" t="s">
        <v>124</v>
      </c>
      <c r="S10" s="660"/>
      <c r="T10" s="660"/>
      <c r="U10" s="660"/>
      <c r="V10" s="660"/>
      <c r="W10" s="660"/>
      <c r="X10" s="660"/>
      <c r="Y10" s="661"/>
      <c r="Z10" s="662" t="s">
        <v>124</v>
      </c>
      <c r="AA10" s="662"/>
      <c r="AB10" s="662"/>
      <c r="AC10" s="662"/>
      <c r="AD10" s="663" t="s">
        <v>124</v>
      </c>
      <c r="AE10" s="663"/>
      <c r="AF10" s="663"/>
      <c r="AG10" s="663"/>
      <c r="AH10" s="663"/>
      <c r="AI10" s="663"/>
      <c r="AJ10" s="663"/>
      <c r="AK10" s="663"/>
      <c r="AL10" s="664" t="s">
        <v>124</v>
      </c>
      <c r="AM10" s="665"/>
      <c r="AN10" s="665"/>
      <c r="AO10" s="666"/>
      <c r="AP10" s="656" t="s">
        <v>238</v>
      </c>
      <c r="AQ10" s="657"/>
      <c r="AR10" s="657"/>
      <c r="AS10" s="657"/>
      <c r="AT10" s="657"/>
      <c r="AU10" s="657"/>
      <c r="AV10" s="657"/>
      <c r="AW10" s="657"/>
      <c r="AX10" s="657"/>
      <c r="AY10" s="657"/>
      <c r="AZ10" s="657"/>
      <c r="BA10" s="657"/>
      <c r="BB10" s="657"/>
      <c r="BC10" s="657"/>
      <c r="BD10" s="657"/>
      <c r="BE10" s="657"/>
      <c r="BF10" s="658"/>
      <c r="BG10" s="659">
        <v>298996</v>
      </c>
      <c r="BH10" s="660"/>
      <c r="BI10" s="660"/>
      <c r="BJ10" s="660"/>
      <c r="BK10" s="660"/>
      <c r="BL10" s="660"/>
      <c r="BM10" s="660"/>
      <c r="BN10" s="661"/>
      <c r="BO10" s="662">
        <v>1.8</v>
      </c>
      <c r="BP10" s="662"/>
      <c r="BQ10" s="662"/>
      <c r="BR10" s="662"/>
      <c r="BS10" s="668" t="s">
        <v>124</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v>33489</v>
      </c>
      <c r="CS10" s="660"/>
      <c r="CT10" s="660"/>
      <c r="CU10" s="660"/>
      <c r="CV10" s="660"/>
      <c r="CW10" s="660"/>
      <c r="CX10" s="660"/>
      <c r="CY10" s="661"/>
      <c r="CZ10" s="662">
        <v>0.1</v>
      </c>
      <c r="DA10" s="662"/>
      <c r="DB10" s="662"/>
      <c r="DC10" s="662"/>
      <c r="DD10" s="668">
        <v>496</v>
      </c>
      <c r="DE10" s="660"/>
      <c r="DF10" s="660"/>
      <c r="DG10" s="660"/>
      <c r="DH10" s="660"/>
      <c r="DI10" s="660"/>
      <c r="DJ10" s="660"/>
      <c r="DK10" s="660"/>
      <c r="DL10" s="660"/>
      <c r="DM10" s="660"/>
      <c r="DN10" s="660"/>
      <c r="DO10" s="660"/>
      <c r="DP10" s="661"/>
      <c r="DQ10" s="668">
        <v>26043</v>
      </c>
      <c r="DR10" s="660"/>
      <c r="DS10" s="660"/>
      <c r="DT10" s="660"/>
      <c r="DU10" s="660"/>
      <c r="DV10" s="660"/>
      <c r="DW10" s="660"/>
      <c r="DX10" s="660"/>
      <c r="DY10" s="660"/>
      <c r="DZ10" s="660"/>
      <c r="EA10" s="660"/>
      <c r="EB10" s="660"/>
      <c r="EC10" s="669"/>
    </row>
    <row r="11" spans="2:143" ht="11.25" customHeight="1" x14ac:dyDescent="0.15">
      <c r="B11" s="656" t="s">
        <v>240</v>
      </c>
      <c r="C11" s="657"/>
      <c r="D11" s="657"/>
      <c r="E11" s="657"/>
      <c r="F11" s="657"/>
      <c r="G11" s="657"/>
      <c r="H11" s="657"/>
      <c r="I11" s="657"/>
      <c r="J11" s="657"/>
      <c r="K11" s="657"/>
      <c r="L11" s="657"/>
      <c r="M11" s="657"/>
      <c r="N11" s="657"/>
      <c r="O11" s="657"/>
      <c r="P11" s="657"/>
      <c r="Q11" s="658"/>
      <c r="R11" s="659" t="s">
        <v>124</v>
      </c>
      <c r="S11" s="660"/>
      <c r="T11" s="660"/>
      <c r="U11" s="660"/>
      <c r="V11" s="660"/>
      <c r="W11" s="660"/>
      <c r="X11" s="660"/>
      <c r="Y11" s="661"/>
      <c r="Z11" s="662" t="s">
        <v>124</v>
      </c>
      <c r="AA11" s="662"/>
      <c r="AB11" s="662"/>
      <c r="AC11" s="662"/>
      <c r="AD11" s="663" t="s">
        <v>124</v>
      </c>
      <c r="AE11" s="663"/>
      <c r="AF11" s="663"/>
      <c r="AG11" s="663"/>
      <c r="AH11" s="663"/>
      <c r="AI11" s="663"/>
      <c r="AJ11" s="663"/>
      <c r="AK11" s="663"/>
      <c r="AL11" s="664" t="s">
        <v>124</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951416</v>
      </c>
      <c r="BH11" s="660"/>
      <c r="BI11" s="660"/>
      <c r="BJ11" s="660"/>
      <c r="BK11" s="660"/>
      <c r="BL11" s="660"/>
      <c r="BM11" s="660"/>
      <c r="BN11" s="661"/>
      <c r="BO11" s="662">
        <v>5.6</v>
      </c>
      <c r="BP11" s="662"/>
      <c r="BQ11" s="662"/>
      <c r="BR11" s="662"/>
      <c r="BS11" s="668">
        <v>183137</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2295535</v>
      </c>
      <c r="CS11" s="660"/>
      <c r="CT11" s="660"/>
      <c r="CU11" s="660"/>
      <c r="CV11" s="660"/>
      <c r="CW11" s="660"/>
      <c r="CX11" s="660"/>
      <c r="CY11" s="661"/>
      <c r="CZ11" s="662">
        <v>4.2</v>
      </c>
      <c r="DA11" s="662"/>
      <c r="DB11" s="662"/>
      <c r="DC11" s="662"/>
      <c r="DD11" s="668">
        <v>290465</v>
      </c>
      <c r="DE11" s="660"/>
      <c r="DF11" s="660"/>
      <c r="DG11" s="660"/>
      <c r="DH11" s="660"/>
      <c r="DI11" s="660"/>
      <c r="DJ11" s="660"/>
      <c r="DK11" s="660"/>
      <c r="DL11" s="660"/>
      <c r="DM11" s="660"/>
      <c r="DN11" s="660"/>
      <c r="DO11" s="660"/>
      <c r="DP11" s="661"/>
      <c r="DQ11" s="668">
        <v>1615722</v>
      </c>
      <c r="DR11" s="660"/>
      <c r="DS11" s="660"/>
      <c r="DT11" s="660"/>
      <c r="DU11" s="660"/>
      <c r="DV11" s="660"/>
      <c r="DW11" s="660"/>
      <c r="DX11" s="660"/>
      <c r="DY11" s="660"/>
      <c r="DZ11" s="660"/>
      <c r="EA11" s="660"/>
      <c r="EB11" s="660"/>
      <c r="EC11" s="669"/>
    </row>
    <row r="12" spans="2:143" ht="11.25" customHeight="1" x14ac:dyDescent="0.15">
      <c r="B12" s="656" t="s">
        <v>243</v>
      </c>
      <c r="C12" s="657"/>
      <c r="D12" s="657"/>
      <c r="E12" s="657"/>
      <c r="F12" s="657"/>
      <c r="G12" s="657"/>
      <c r="H12" s="657"/>
      <c r="I12" s="657"/>
      <c r="J12" s="657"/>
      <c r="K12" s="657"/>
      <c r="L12" s="657"/>
      <c r="M12" s="657"/>
      <c r="N12" s="657"/>
      <c r="O12" s="657"/>
      <c r="P12" s="657"/>
      <c r="Q12" s="658"/>
      <c r="R12" s="659">
        <v>1964384</v>
      </c>
      <c r="S12" s="660"/>
      <c r="T12" s="660"/>
      <c r="U12" s="660"/>
      <c r="V12" s="660"/>
      <c r="W12" s="660"/>
      <c r="X12" s="660"/>
      <c r="Y12" s="661"/>
      <c r="Z12" s="662">
        <v>3.5</v>
      </c>
      <c r="AA12" s="662"/>
      <c r="AB12" s="662"/>
      <c r="AC12" s="662"/>
      <c r="AD12" s="663">
        <v>1964384</v>
      </c>
      <c r="AE12" s="663"/>
      <c r="AF12" s="663"/>
      <c r="AG12" s="663"/>
      <c r="AH12" s="663"/>
      <c r="AI12" s="663"/>
      <c r="AJ12" s="663"/>
      <c r="AK12" s="663"/>
      <c r="AL12" s="664">
        <v>6</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8096695</v>
      </c>
      <c r="BH12" s="660"/>
      <c r="BI12" s="660"/>
      <c r="BJ12" s="660"/>
      <c r="BK12" s="660"/>
      <c r="BL12" s="660"/>
      <c r="BM12" s="660"/>
      <c r="BN12" s="661"/>
      <c r="BO12" s="662">
        <v>48</v>
      </c>
      <c r="BP12" s="662"/>
      <c r="BQ12" s="662"/>
      <c r="BR12" s="662"/>
      <c r="BS12" s="668" t="s">
        <v>124</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986057</v>
      </c>
      <c r="CS12" s="660"/>
      <c r="CT12" s="660"/>
      <c r="CU12" s="660"/>
      <c r="CV12" s="660"/>
      <c r="CW12" s="660"/>
      <c r="CX12" s="660"/>
      <c r="CY12" s="661"/>
      <c r="CZ12" s="662">
        <v>1.8</v>
      </c>
      <c r="DA12" s="662"/>
      <c r="DB12" s="662"/>
      <c r="DC12" s="662"/>
      <c r="DD12" s="668">
        <v>120650</v>
      </c>
      <c r="DE12" s="660"/>
      <c r="DF12" s="660"/>
      <c r="DG12" s="660"/>
      <c r="DH12" s="660"/>
      <c r="DI12" s="660"/>
      <c r="DJ12" s="660"/>
      <c r="DK12" s="660"/>
      <c r="DL12" s="660"/>
      <c r="DM12" s="660"/>
      <c r="DN12" s="660"/>
      <c r="DO12" s="660"/>
      <c r="DP12" s="661"/>
      <c r="DQ12" s="668">
        <v>619710</v>
      </c>
      <c r="DR12" s="660"/>
      <c r="DS12" s="660"/>
      <c r="DT12" s="660"/>
      <c r="DU12" s="660"/>
      <c r="DV12" s="660"/>
      <c r="DW12" s="660"/>
      <c r="DX12" s="660"/>
      <c r="DY12" s="660"/>
      <c r="DZ12" s="660"/>
      <c r="EA12" s="660"/>
      <c r="EB12" s="660"/>
      <c r="EC12" s="669"/>
    </row>
    <row r="13" spans="2:143" ht="11.25" customHeight="1" x14ac:dyDescent="0.15">
      <c r="B13" s="656" t="s">
        <v>246</v>
      </c>
      <c r="C13" s="657"/>
      <c r="D13" s="657"/>
      <c r="E13" s="657"/>
      <c r="F13" s="657"/>
      <c r="G13" s="657"/>
      <c r="H13" s="657"/>
      <c r="I13" s="657"/>
      <c r="J13" s="657"/>
      <c r="K13" s="657"/>
      <c r="L13" s="657"/>
      <c r="M13" s="657"/>
      <c r="N13" s="657"/>
      <c r="O13" s="657"/>
      <c r="P13" s="657"/>
      <c r="Q13" s="658"/>
      <c r="R13" s="659" t="s">
        <v>124</v>
      </c>
      <c r="S13" s="660"/>
      <c r="T13" s="660"/>
      <c r="U13" s="660"/>
      <c r="V13" s="660"/>
      <c r="W13" s="660"/>
      <c r="X13" s="660"/>
      <c r="Y13" s="661"/>
      <c r="Z13" s="662" t="s">
        <v>124</v>
      </c>
      <c r="AA13" s="662"/>
      <c r="AB13" s="662"/>
      <c r="AC13" s="662"/>
      <c r="AD13" s="663" t="s">
        <v>124</v>
      </c>
      <c r="AE13" s="663"/>
      <c r="AF13" s="663"/>
      <c r="AG13" s="663"/>
      <c r="AH13" s="663"/>
      <c r="AI13" s="663"/>
      <c r="AJ13" s="663"/>
      <c r="AK13" s="663"/>
      <c r="AL13" s="664" t="s">
        <v>124</v>
      </c>
      <c r="AM13" s="665"/>
      <c r="AN13" s="665"/>
      <c r="AO13" s="666"/>
      <c r="AP13" s="656" t="s">
        <v>247</v>
      </c>
      <c r="AQ13" s="657"/>
      <c r="AR13" s="657"/>
      <c r="AS13" s="657"/>
      <c r="AT13" s="657"/>
      <c r="AU13" s="657"/>
      <c r="AV13" s="657"/>
      <c r="AW13" s="657"/>
      <c r="AX13" s="657"/>
      <c r="AY13" s="657"/>
      <c r="AZ13" s="657"/>
      <c r="BA13" s="657"/>
      <c r="BB13" s="657"/>
      <c r="BC13" s="657"/>
      <c r="BD13" s="657"/>
      <c r="BE13" s="657"/>
      <c r="BF13" s="658"/>
      <c r="BG13" s="659">
        <v>8083721</v>
      </c>
      <c r="BH13" s="660"/>
      <c r="BI13" s="660"/>
      <c r="BJ13" s="660"/>
      <c r="BK13" s="660"/>
      <c r="BL13" s="660"/>
      <c r="BM13" s="660"/>
      <c r="BN13" s="661"/>
      <c r="BO13" s="662">
        <v>48</v>
      </c>
      <c r="BP13" s="662"/>
      <c r="BQ13" s="662"/>
      <c r="BR13" s="662"/>
      <c r="BS13" s="668" t="s">
        <v>124</v>
      </c>
      <c r="BT13" s="660"/>
      <c r="BU13" s="660"/>
      <c r="BV13" s="660"/>
      <c r="BW13" s="660"/>
      <c r="BX13" s="660"/>
      <c r="BY13" s="660"/>
      <c r="BZ13" s="660"/>
      <c r="CA13" s="660"/>
      <c r="CB13" s="669"/>
      <c r="CD13" s="674" t="s">
        <v>248</v>
      </c>
      <c r="CE13" s="675"/>
      <c r="CF13" s="675"/>
      <c r="CG13" s="675"/>
      <c r="CH13" s="675"/>
      <c r="CI13" s="675"/>
      <c r="CJ13" s="675"/>
      <c r="CK13" s="675"/>
      <c r="CL13" s="675"/>
      <c r="CM13" s="675"/>
      <c r="CN13" s="675"/>
      <c r="CO13" s="675"/>
      <c r="CP13" s="675"/>
      <c r="CQ13" s="676"/>
      <c r="CR13" s="659">
        <v>5501652</v>
      </c>
      <c r="CS13" s="660"/>
      <c r="CT13" s="660"/>
      <c r="CU13" s="660"/>
      <c r="CV13" s="660"/>
      <c r="CW13" s="660"/>
      <c r="CX13" s="660"/>
      <c r="CY13" s="661"/>
      <c r="CZ13" s="662">
        <v>10.1</v>
      </c>
      <c r="DA13" s="662"/>
      <c r="DB13" s="662"/>
      <c r="DC13" s="662"/>
      <c r="DD13" s="668">
        <v>2103010</v>
      </c>
      <c r="DE13" s="660"/>
      <c r="DF13" s="660"/>
      <c r="DG13" s="660"/>
      <c r="DH13" s="660"/>
      <c r="DI13" s="660"/>
      <c r="DJ13" s="660"/>
      <c r="DK13" s="660"/>
      <c r="DL13" s="660"/>
      <c r="DM13" s="660"/>
      <c r="DN13" s="660"/>
      <c r="DO13" s="660"/>
      <c r="DP13" s="661"/>
      <c r="DQ13" s="668">
        <v>3805788</v>
      </c>
      <c r="DR13" s="660"/>
      <c r="DS13" s="660"/>
      <c r="DT13" s="660"/>
      <c r="DU13" s="660"/>
      <c r="DV13" s="660"/>
      <c r="DW13" s="660"/>
      <c r="DX13" s="660"/>
      <c r="DY13" s="660"/>
      <c r="DZ13" s="660"/>
      <c r="EA13" s="660"/>
      <c r="EB13" s="660"/>
      <c r="EC13" s="669"/>
    </row>
    <row r="14" spans="2:143" ht="11.25" customHeight="1" x14ac:dyDescent="0.15">
      <c r="B14" s="656" t="s">
        <v>249</v>
      </c>
      <c r="C14" s="657"/>
      <c r="D14" s="657"/>
      <c r="E14" s="657"/>
      <c r="F14" s="657"/>
      <c r="G14" s="657"/>
      <c r="H14" s="657"/>
      <c r="I14" s="657"/>
      <c r="J14" s="657"/>
      <c r="K14" s="657"/>
      <c r="L14" s="657"/>
      <c r="M14" s="657"/>
      <c r="N14" s="657"/>
      <c r="O14" s="657"/>
      <c r="P14" s="657"/>
      <c r="Q14" s="658"/>
      <c r="R14" s="659" t="s">
        <v>124</v>
      </c>
      <c r="S14" s="660"/>
      <c r="T14" s="660"/>
      <c r="U14" s="660"/>
      <c r="V14" s="660"/>
      <c r="W14" s="660"/>
      <c r="X14" s="660"/>
      <c r="Y14" s="661"/>
      <c r="Z14" s="662" t="s">
        <v>124</v>
      </c>
      <c r="AA14" s="662"/>
      <c r="AB14" s="662"/>
      <c r="AC14" s="662"/>
      <c r="AD14" s="663" t="s">
        <v>124</v>
      </c>
      <c r="AE14" s="663"/>
      <c r="AF14" s="663"/>
      <c r="AG14" s="663"/>
      <c r="AH14" s="663"/>
      <c r="AI14" s="663"/>
      <c r="AJ14" s="663"/>
      <c r="AK14" s="663"/>
      <c r="AL14" s="664" t="s">
        <v>124</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374753</v>
      </c>
      <c r="BH14" s="660"/>
      <c r="BI14" s="660"/>
      <c r="BJ14" s="660"/>
      <c r="BK14" s="660"/>
      <c r="BL14" s="660"/>
      <c r="BM14" s="660"/>
      <c r="BN14" s="661"/>
      <c r="BO14" s="662">
        <v>2.2000000000000002</v>
      </c>
      <c r="BP14" s="662"/>
      <c r="BQ14" s="662"/>
      <c r="BR14" s="662"/>
      <c r="BS14" s="668" t="s">
        <v>251</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2298709</v>
      </c>
      <c r="CS14" s="660"/>
      <c r="CT14" s="660"/>
      <c r="CU14" s="660"/>
      <c r="CV14" s="660"/>
      <c r="CW14" s="660"/>
      <c r="CX14" s="660"/>
      <c r="CY14" s="661"/>
      <c r="CZ14" s="662">
        <v>4.2</v>
      </c>
      <c r="DA14" s="662"/>
      <c r="DB14" s="662"/>
      <c r="DC14" s="662"/>
      <c r="DD14" s="668">
        <v>131837</v>
      </c>
      <c r="DE14" s="660"/>
      <c r="DF14" s="660"/>
      <c r="DG14" s="660"/>
      <c r="DH14" s="660"/>
      <c r="DI14" s="660"/>
      <c r="DJ14" s="660"/>
      <c r="DK14" s="660"/>
      <c r="DL14" s="660"/>
      <c r="DM14" s="660"/>
      <c r="DN14" s="660"/>
      <c r="DO14" s="660"/>
      <c r="DP14" s="661"/>
      <c r="DQ14" s="668">
        <v>1928833</v>
      </c>
      <c r="DR14" s="660"/>
      <c r="DS14" s="660"/>
      <c r="DT14" s="660"/>
      <c r="DU14" s="660"/>
      <c r="DV14" s="660"/>
      <c r="DW14" s="660"/>
      <c r="DX14" s="660"/>
      <c r="DY14" s="660"/>
      <c r="DZ14" s="660"/>
      <c r="EA14" s="660"/>
      <c r="EB14" s="660"/>
      <c r="EC14" s="669"/>
    </row>
    <row r="15" spans="2:143" ht="11.25" customHeight="1" x14ac:dyDescent="0.15">
      <c r="B15" s="656" t="s">
        <v>253</v>
      </c>
      <c r="C15" s="657"/>
      <c r="D15" s="657"/>
      <c r="E15" s="657"/>
      <c r="F15" s="657"/>
      <c r="G15" s="657"/>
      <c r="H15" s="657"/>
      <c r="I15" s="657"/>
      <c r="J15" s="657"/>
      <c r="K15" s="657"/>
      <c r="L15" s="657"/>
      <c r="M15" s="657"/>
      <c r="N15" s="657"/>
      <c r="O15" s="657"/>
      <c r="P15" s="657"/>
      <c r="Q15" s="658"/>
      <c r="R15" s="659">
        <v>155240</v>
      </c>
      <c r="S15" s="660"/>
      <c r="T15" s="660"/>
      <c r="U15" s="660"/>
      <c r="V15" s="660"/>
      <c r="W15" s="660"/>
      <c r="X15" s="660"/>
      <c r="Y15" s="661"/>
      <c r="Z15" s="662">
        <v>0.3</v>
      </c>
      <c r="AA15" s="662"/>
      <c r="AB15" s="662"/>
      <c r="AC15" s="662"/>
      <c r="AD15" s="663">
        <v>155240</v>
      </c>
      <c r="AE15" s="663"/>
      <c r="AF15" s="663"/>
      <c r="AG15" s="663"/>
      <c r="AH15" s="663"/>
      <c r="AI15" s="663"/>
      <c r="AJ15" s="663"/>
      <c r="AK15" s="663"/>
      <c r="AL15" s="664">
        <v>0.5</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732021</v>
      </c>
      <c r="BH15" s="660"/>
      <c r="BI15" s="660"/>
      <c r="BJ15" s="660"/>
      <c r="BK15" s="660"/>
      <c r="BL15" s="660"/>
      <c r="BM15" s="660"/>
      <c r="BN15" s="661"/>
      <c r="BO15" s="662">
        <v>4.3</v>
      </c>
      <c r="BP15" s="662"/>
      <c r="BQ15" s="662"/>
      <c r="BR15" s="662"/>
      <c r="BS15" s="668" t="s">
        <v>124</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6491848</v>
      </c>
      <c r="CS15" s="660"/>
      <c r="CT15" s="660"/>
      <c r="CU15" s="660"/>
      <c r="CV15" s="660"/>
      <c r="CW15" s="660"/>
      <c r="CX15" s="660"/>
      <c r="CY15" s="661"/>
      <c r="CZ15" s="662">
        <v>12</v>
      </c>
      <c r="DA15" s="662"/>
      <c r="DB15" s="662"/>
      <c r="DC15" s="662"/>
      <c r="DD15" s="668">
        <v>1676889</v>
      </c>
      <c r="DE15" s="660"/>
      <c r="DF15" s="660"/>
      <c r="DG15" s="660"/>
      <c r="DH15" s="660"/>
      <c r="DI15" s="660"/>
      <c r="DJ15" s="660"/>
      <c r="DK15" s="660"/>
      <c r="DL15" s="660"/>
      <c r="DM15" s="660"/>
      <c r="DN15" s="660"/>
      <c r="DO15" s="660"/>
      <c r="DP15" s="661"/>
      <c r="DQ15" s="668">
        <v>4638460</v>
      </c>
      <c r="DR15" s="660"/>
      <c r="DS15" s="660"/>
      <c r="DT15" s="660"/>
      <c r="DU15" s="660"/>
      <c r="DV15" s="660"/>
      <c r="DW15" s="660"/>
      <c r="DX15" s="660"/>
      <c r="DY15" s="660"/>
      <c r="DZ15" s="660"/>
      <c r="EA15" s="660"/>
      <c r="EB15" s="660"/>
      <c r="EC15" s="669"/>
    </row>
    <row r="16" spans="2:143" ht="11.25" customHeight="1" x14ac:dyDescent="0.15">
      <c r="B16" s="656" t="s">
        <v>256</v>
      </c>
      <c r="C16" s="657"/>
      <c r="D16" s="657"/>
      <c r="E16" s="657"/>
      <c r="F16" s="657"/>
      <c r="G16" s="657"/>
      <c r="H16" s="657"/>
      <c r="I16" s="657"/>
      <c r="J16" s="657"/>
      <c r="K16" s="657"/>
      <c r="L16" s="657"/>
      <c r="M16" s="657"/>
      <c r="N16" s="657"/>
      <c r="O16" s="657"/>
      <c r="P16" s="657"/>
      <c r="Q16" s="658"/>
      <c r="R16" s="659" t="s">
        <v>124</v>
      </c>
      <c r="S16" s="660"/>
      <c r="T16" s="660"/>
      <c r="U16" s="660"/>
      <c r="V16" s="660"/>
      <c r="W16" s="660"/>
      <c r="X16" s="660"/>
      <c r="Y16" s="661"/>
      <c r="Z16" s="662" t="s">
        <v>124</v>
      </c>
      <c r="AA16" s="662"/>
      <c r="AB16" s="662"/>
      <c r="AC16" s="662"/>
      <c r="AD16" s="663" t="s">
        <v>124</v>
      </c>
      <c r="AE16" s="663"/>
      <c r="AF16" s="663"/>
      <c r="AG16" s="663"/>
      <c r="AH16" s="663"/>
      <c r="AI16" s="663"/>
      <c r="AJ16" s="663"/>
      <c r="AK16" s="663"/>
      <c r="AL16" s="664" t="s">
        <v>124</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124</v>
      </c>
      <c r="BH16" s="660"/>
      <c r="BI16" s="660"/>
      <c r="BJ16" s="660"/>
      <c r="BK16" s="660"/>
      <c r="BL16" s="660"/>
      <c r="BM16" s="660"/>
      <c r="BN16" s="661"/>
      <c r="BO16" s="662" t="s">
        <v>124</v>
      </c>
      <c r="BP16" s="662"/>
      <c r="BQ16" s="662"/>
      <c r="BR16" s="662"/>
      <c r="BS16" s="668" t="s">
        <v>124</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v>124998</v>
      </c>
      <c r="CS16" s="660"/>
      <c r="CT16" s="660"/>
      <c r="CU16" s="660"/>
      <c r="CV16" s="660"/>
      <c r="CW16" s="660"/>
      <c r="CX16" s="660"/>
      <c r="CY16" s="661"/>
      <c r="CZ16" s="662">
        <v>0.2</v>
      </c>
      <c r="DA16" s="662"/>
      <c r="DB16" s="662"/>
      <c r="DC16" s="662"/>
      <c r="DD16" s="668" t="s">
        <v>124</v>
      </c>
      <c r="DE16" s="660"/>
      <c r="DF16" s="660"/>
      <c r="DG16" s="660"/>
      <c r="DH16" s="660"/>
      <c r="DI16" s="660"/>
      <c r="DJ16" s="660"/>
      <c r="DK16" s="660"/>
      <c r="DL16" s="660"/>
      <c r="DM16" s="660"/>
      <c r="DN16" s="660"/>
      <c r="DO16" s="660"/>
      <c r="DP16" s="661"/>
      <c r="DQ16" s="668">
        <v>124998</v>
      </c>
      <c r="DR16" s="660"/>
      <c r="DS16" s="660"/>
      <c r="DT16" s="660"/>
      <c r="DU16" s="660"/>
      <c r="DV16" s="660"/>
      <c r="DW16" s="660"/>
      <c r="DX16" s="660"/>
      <c r="DY16" s="660"/>
      <c r="DZ16" s="660"/>
      <c r="EA16" s="660"/>
      <c r="EB16" s="660"/>
      <c r="EC16" s="669"/>
    </row>
    <row r="17" spans="2:133" ht="11.25" customHeight="1" x14ac:dyDescent="0.15">
      <c r="B17" s="656" t="s">
        <v>259</v>
      </c>
      <c r="C17" s="657"/>
      <c r="D17" s="657"/>
      <c r="E17" s="657"/>
      <c r="F17" s="657"/>
      <c r="G17" s="657"/>
      <c r="H17" s="657"/>
      <c r="I17" s="657"/>
      <c r="J17" s="657"/>
      <c r="K17" s="657"/>
      <c r="L17" s="657"/>
      <c r="M17" s="657"/>
      <c r="N17" s="657"/>
      <c r="O17" s="657"/>
      <c r="P17" s="657"/>
      <c r="Q17" s="658"/>
      <c r="R17" s="659">
        <v>73418</v>
      </c>
      <c r="S17" s="660"/>
      <c r="T17" s="660"/>
      <c r="U17" s="660"/>
      <c r="V17" s="660"/>
      <c r="W17" s="660"/>
      <c r="X17" s="660"/>
      <c r="Y17" s="661"/>
      <c r="Z17" s="662">
        <v>0.1</v>
      </c>
      <c r="AA17" s="662"/>
      <c r="AB17" s="662"/>
      <c r="AC17" s="662"/>
      <c r="AD17" s="663">
        <v>73418</v>
      </c>
      <c r="AE17" s="663"/>
      <c r="AF17" s="663"/>
      <c r="AG17" s="663"/>
      <c r="AH17" s="663"/>
      <c r="AI17" s="663"/>
      <c r="AJ17" s="663"/>
      <c r="AK17" s="663"/>
      <c r="AL17" s="664">
        <v>0.2</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124</v>
      </c>
      <c r="BH17" s="660"/>
      <c r="BI17" s="660"/>
      <c r="BJ17" s="660"/>
      <c r="BK17" s="660"/>
      <c r="BL17" s="660"/>
      <c r="BM17" s="660"/>
      <c r="BN17" s="661"/>
      <c r="BO17" s="662" t="s">
        <v>124</v>
      </c>
      <c r="BP17" s="662"/>
      <c r="BQ17" s="662"/>
      <c r="BR17" s="662"/>
      <c r="BS17" s="668" t="s">
        <v>124</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5960555</v>
      </c>
      <c r="CS17" s="660"/>
      <c r="CT17" s="660"/>
      <c r="CU17" s="660"/>
      <c r="CV17" s="660"/>
      <c r="CW17" s="660"/>
      <c r="CX17" s="660"/>
      <c r="CY17" s="661"/>
      <c r="CZ17" s="662">
        <v>11</v>
      </c>
      <c r="DA17" s="662"/>
      <c r="DB17" s="662"/>
      <c r="DC17" s="662"/>
      <c r="DD17" s="668" t="s">
        <v>124</v>
      </c>
      <c r="DE17" s="660"/>
      <c r="DF17" s="660"/>
      <c r="DG17" s="660"/>
      <c r="DH17" s="660"/>
      <c r="DI17" s="660"/>
      <c r="DJ17" s="660"/>
      <c r="DK17" s="660"/>
      <c r="DL17" s="660"/>
      <c r="DM17" s="660"/>
      <c r="DN17" s="660"/>
      <c r="DO17" s="660"/>
      <c r="DP17" s="661"/>
      <c r="DQ17" s="668">
        <v>5949439</v>
      </c>
      <c r="DR17" s="660"/>
      <c r="DS17" s="660"/>
      <c r="DT17" s="660"/>
      <c r="DU17" s="660"/>
      <c r="DV17" s="660"/>
      <c r="DW17" s="660"/>
      <c r="DX17" s="660"/>
      <c r="DY17" s="660"/>
      <c r="DZ17" s="660"/>
      <c r="EA17" s="660"/>
      <c r="EB17" s="660"/>
      <c r="EC17" s="669"/>
    </row>
    <row r="18" spans="2:133" ht="11.25" customHeight="1" x14ac:dyDescent="0.15">
      <c r="B18" s="656" t="s">
        <v>262</v>
      </c>
      <c r="C18" s="657"/>
      <c r="D18" s="657"/>
      <c r="E18" s="657"/>
      <c r="F18" s="657"/>
      <c r="G18" s="657"/>
      <c r="H18" s="657"/>
      <c r="I18" s="657"/>
      <c r="J18" s="657"/>
      <c r="K18" s="657"/>
      <c r="L18" s="657"/>
      <c r="M18" s="657"/>
      <c r="N18" s="657"/>
      <c r="O18" s="657"/>
      <c r="P18" s="657"/>
      <c r="Q18" s="658"/>
      <c r="R18" s="659">
        <v>16262389</v>
      </c>
      <c r="S18" s="660"/>
      <c r="T18" s="660"/>
      <c r="U18" s="660"/>
      <c r="V18" s="660"/>
      <c r="W18" s="660"/>
      <c r="X18" s="660"/>
      <c r="Y18" s="661"/>
      <c r="Z18" s="662">
        <v>28.7</v>
      </c>
      <c r="AA18" s="662"/>
      <c r="AB18" s="662"/>
      <c r="AC18" s="662"/>
      <c r="AD18" s="663">
        <v>13665777</v>
      </c>
      <c r="AE18" s="663"/>
      <c r="AF18" s="663"/>
      <c r="AG18" s="663"/>
      <c r="AH18" s="663"/>
      <c r="AI18" s="663"/>
      <c r="AJ18" s="663"/>
      <c r="AK18" s="663"/>
      <c r="AL18" s="664">
        <v>41.8</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124</v>
      </c>
      <c r="BH18" s="660"/>
      <c r="BI18" s="660"/>
      <c r="BJ18" s="660"/>
      <c r="BK18" s="660"/>
      <c r="BL18" s="660"/>
      <c r="BM18" s="660"/>
      <c r="BN18" s="661"/>
      <c r="BO18" s="662" t="s">
        <v>124</v>
      </c>
      <c r="BP18" s="662"/>
      <c r="BQ18" s="662"/>
      <c r="BR18" s="662"/>
      <c r="BS18" s="668" t="s">
        <v>124</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124</v>
      </c>
      <c r="CS18" s="660"/>
      <c r="CT18" s="660"/>
      <c r="CU18" s="660"/>
      <c r="CV18" s="660"/>
      <c r="CW18" s="660"/>
      <c r="CX18" s="660"/>
      <c r="CY18" s="661"/>
      <c r="CZ18" s="662" t="s">
        <v>124</v>
      </c>
      <c r="DA18" s="662"/>
      <c r="DB18" s="662"/>
      <c r="DC18" s="662"/>
      <c r="DD18" s="668" t="s">
        <v>251</v>
      </c>
      <c r="DE18" s="660"/>
      <c r="DF18" s="660"/>
      <c r="DG18" s="660"/>
      <c r="DH18" s="660"/>
      <c r="DI18" s="660"/>
      <c r="DJ18" s="660"/>
      <c r="DK18" s="660"/>
      <c r="DL18" s="660"/>
      <c r="DM18" s="660"/>
      <c r="DN18" s="660"/>
      <c r="DO18" s="660"/>
      <c r="DP18" s="661"/>
      <c r="DQ18" s="668" t="s">
        <v>124</v>
      </c>
      <c r="DR18" s="660"/>
      <c r="DS18" s="660"/>
      <c r="DT18" s="660"/>
      <c r="DU18" s="660"/>
      <c r="DV18" s="660"/>
      <c r="DW18" s="660"/>
      <c r="DX18" s="660"/>
      <c r="DY18" s="660"/>
      <c r="DZ18" s="660"/>
      <c r="EA18" s="660"/>
      <c r="EB18" s="660"/>
      <c r="EC18" s="669"/>
    </row>
    <row r="19" spans="2:133" ht="11.25" customHeight="1" x14ac:dyDescent="0.15">
      <c r="B19" s="656" t="s">
        <v>265</v>
      </c>
      <c r="C19" s="657"/>
      <c r="D19" s="657"/>
      <c r="E19" s="657"/>
      <c r="F19" s="657"/>
      <c r="G19" s="657"/>
      <c r="H19" s="657"/>
      <c r="I19" s="657"/>
      <c r="J19" s="657"/>
      <c r="K19" s="657"/>
      <c r="L19" s="657"/>
      <c r="M19" s="657"/>
      <c r="N19" s="657"/>
      <c r="O19" s="657"/>
      <c r="P19" s="657"/>
      <c r="Q19" s="658"/>
      <c r="R19" s="659">
        <v>13665777</v>
      </c>
      <c r="S19" s="660"/>
      <c r="T19" s="660"/>
      <c r="U19" s="660"/>
      <c r="V19" s="660"/>
      <c r="W19" s="660"/>
      <c r="X19" s="660"/>
      <c r="Y19" s="661"/>
      <c r="Z19" s="662">
        <v>24.1</v>
      </c>
      <c r="AA19" s="662"/>
      <c r="AB19" s="662"/>
      <c r="AC19" s="662"/>
      <c r="AD19" s="663">
        <v>13665777</v>
      </c>
      <c r="AE19" s="663"/>
      <c r="AF19" s="663"/>
      <c r="AG19" s="663"/>
      <c r="AH19" s="663"/>
      <c r="AI19" s="663"/>
      <c r="AJ19" s="663"/>
      <c r="AK19" s="663"/>
      <c r="AL19" s="664">
        <v>41.8</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v>765457</v>
      </c>
      <c r="BH19" s="660"/>
      <c r="BI19" s="660"/>
      <c r="BJ19" s="660"/>
      <c r="BK19" s="660"/>
      <c r="BL19" s="660"/>
      <c r="BM19" s="660"/>
      <c r="BN19" s="661"/>
      <c r="BO19" s="662">
        <v>4.5</v>
      </c>
      <c r="BP19" s="662"/>
      <c r="BQ19" s="662"/>
      <c r="BR19" s="662"/>
      <c r="BS19" s="668" t="s">
        <v>124</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251</v>
      </c>
      <c r="CS19" s="660"/>
      <c r="CT19" s="660"/>
      <c r="CU19" s="660"/>
      <c r="CV19" s="660"/>
      <c r="CW19" s="660"/>
      <c r="CX19" s="660"/>
      <c r="CY19" s="661"/>
      <c r="CZ19" s="662" t="s">
        <v>124</v>
      </c>
      <c r="DA19" s="662"/>
      <c r="DB19" s="662"/>
      <c r="DC19" s="662"/>
      <c r="DD19" s="668" t="s">
        <v>124</v>
      </c>
      <c r="DE19" s="660"/>
      <c r="DF19" s="660"/>
      <c r="DG19" s="660"/>
      <c r="DH19" s="660"/>
      <c r="DI19" s="660"/>
      <c r="DJ19" s="660"/>
      <c r="DK19" s="660"/>
      <c r="DL19" s="660"/>
      <c r="DM19" s="660"/>
      <c r="DN19" s="660"/>
      <c r="DO19" s="660"/>
      <c r="DP19" s="661"/>
      <c r="DQ19" s="668" t="s">
        <v>124</v>
      </c>
      <c r="DR19" s="660"/>
      <c r="DS19" s="660"/>
      <c r="DT19" s="660"/>
      <c r="DU19" s="660"/>
      <c r="DV19" s="660"/>
      <c r="DW19" s="660"/>
      <c r="DX19" s="660"/>
      <c r="DY19" s="660"/>
      <c r="DZ19" s="660"/>
      <c r="EA19" s="660"/>
      <c r="EB19" s="660"/>
      <c r="EC19" s="669"/>
    </row>
    <row r="20" spans="2:133" ht="11.25" customHeight="1" x14ac:dyDescent="0.15">
      <c r="B20" s="656" t="s">
        <v>268</v>
      </c>
      <c r="C20" s="657"/>
      <c r="D20" s="657"/>
      <c r="E20" s="657"/>
      <c r="F20" s="657"/>
      <c r="G20" s="657"/>
      <c r="H20" s="657"/>
      <c r="I20" s="657"/>
      <c r="J20" s="657"/>
      <c r="K20" s="657"/>
      <c r="L20" s="657"/>
      <c r="M20" s="657"/>
      <c r="N20" s="657"/>
      <c r="O20" s="657"/>
      <c r="P20" s="657"/>
      <c r="Q20" s="658"/>
      <c r="R20" s="659">
        <v>2596612</v>
      </c>
      <c r="S20" s="660"/>
      <c r="T20" s="660"/>
      <c r="U20" s="660"/>
      <c r="V20" s="660"/>
      <c r="W20" s="660"/>
      <c r="X20" s="660"/>
      <c r="Y20" s="661"/>
      <c r="Z20" s="662">
        <v>4.5999999999999996</v>
      </c>
      <c r="AA20" s="662"/>
      <c r="AB20" s="662"/>
      <c r="AC20" s="662"/>
      <c r="AD20" s="663" t="s">
        <v>124</v>
      </c>
      <c r="AE20" s="663"/>
      <c r="AF20" s="663"/>
      <c r="AG20" s="663"/>
      <c r="AH20" s="663"/>
      <c r="AI20" s="663"/>
      <c r="AJ20" s="663"/>
      <c r="AK20" s="663"/>
      <c r="AL20" s="664" t="s">
        <v>124</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v>765457</v>
      </c>
      <c r="BH20" s="660"/>
      <c r="BI20" s="660"/>
      <c r="BJ20" s="660"/>
      <c r="BK20" s="660"/>
      <c r="BL20" s="660"/>
      <c r="BM20" s="660"/>
      <c r="BN20" s="661"/>
      <c r="BO20" s="662">
        <v>4.5</v>
      </c>
      <c r="BP20" s="662"/>
      <c r="BQ20" s="662"/>
      <c r="BR20" s="662"/>
      <c r="BS20" s="668" t="s">
        <v>251</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54262104</v>
      </c>
      <c r="CS20" s="660"/>
      <c r="CT20" s="660"/>
      <c r="CU20" s="660"/>
      <c r="CV20" s="660"/>
      <c r="CW20" s="660"/>
      <c r="CX20" s="660"/>
      <c r="CY20" s="661"/>
      <c r="CZ20" s="662">
        <v>100</v>
      </c>
      <c r="DA20" s="662"/>
      <c r="DB20" s="662"/>
      <c r="DC20" s="662"/>
      <c r="DD20" s="668">
        <v>5055749</v>
      </c>
      <c r="DE20" s="660"/>
      <c r="DF20" s="660"/>
      <c r="DG20" s="660"/>
      <c r="DH20" s="660"/>
      <c r="DI20" s="660"/>
      <c r="DJ20" s="660"/>
      <c r="DK20" s="660"/>
      <c r="DL20" s="660"/>
      <c r="DM20" s="660"/>
      <c r="DN20" s="660"/>
      <c r="DO20" s="660"/>
      <c r="DP20" s="661"/>
      <c r="DQ20" s="668">
        <v>39532033</v>
      </c>
      <c r="DR20" s="660"/>
      <c r="DS20" s="660"/>
      <c r="DT20" s="660"/>
      <c r="DU20" s="660"/>
      <c r="DV20" s="660"/>
      <c r="DW20" s="660"/>
      <c r="DX20" s="660"/>
      <c r="DY20" s="660"/>
      <c r="DZ20" s="660"/>
      <c r="EA20" s="660"/>
      <c r="EB20" s="660"/>
      <c r="EC20" s="669"/>
    </row>
    <row r="21" spans="2:133" ht="11.25" customHeight="1" x14ac:dyDescent="0.15">
      <c r="B21" s="656" t="s">
        <v>271</v>
      </c>
      <c r="C21" s="657"/>
      <c r="D21" s="657"/>
      <c r="E21" s="657"/>
      <c r="F21" s="657"/>
      <c r="G21" s="657"/>
      <c r="H21" s="657"/>
      <c r="I21" s="657"/>
      <c r="J21" s="657"/>
      <c r="K21" s="657"/>
      <c r="L21" s="657"/>
      <c r="M21" s="657"/>
      <c r="N21" s="657"/>
      <c r="O21" s="657"/>
      <c r="P21" s="657"/>
      <c r="Q21" s="658"/>
      <c r="R21" s="659" t="s">
        <v>124</v>
      </c>
      <c r="S21" s="660"/>
      <c r="T21" s="660"/>
      <c r="U21" s="660"/>
      <c r="V21" s="660"/>
      <c r="W21" s="660"/>
      <c r="X21" s="660"/>
      <c r="Y21" s="661"/>
      <c r="Z21" s="662" t="s">
        <v>124</v>
      </c>
      <c r="AA21" s="662"/>
      <c r="AB21" s="662"/>
      <c r="AC21" s="662"/>
      <c r="AD21" s="663" t="s">
        <v>124</v>
      </c>
      <c r="AE21" s="663"/>
      <c r="AF21" s="663"/>
      <c r="AG21" s="663"/>
      <c r="AH21" s="663"/>
      <c r="AI21" s="663"/>
      <c r="AJ21" s="663"/>
      <c r="AK21" s="663"/>
      <c r="AL21" s="664" t="s">
        <v>124</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v>40988</v>
      </c>
      <c r="BH21" s="660"/>
      <c r="BI21" s="660"/>
      <c r="BJ21" s="660"/>
      <c r="BK21" s="660"/>
      <c r="BL21" s="660"/>
      <c r="BM21" s="660"/>
      <c r="BN21" s="661"/>
      <c r="BO21" s="662">
        <v>0.2</v>
      </c>
      <c r="BP21" s="662"/>
      <c r="BQ21" s="662"/>
      <c r="BR21" s="662"/>
      <c r="BS21" s="668" t="s">
        <v>124</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273</v>
      </c>
      <c r="C22" s="657"/>
      <c r="D22" s="657"/>
      <c r="E22" s="657"/>
      <c r="F22" s="657"/>
      <c r="G22" s="657"/>
      <c r="H22" s="657"/>
      <c r="I22" s="657"/>
      <c r="J22" s="657"/>
      <c r="K22" s="657"/>
      <c r="L22" s="657"/>
      <c r="M22" s="657"/>
      <c r="N22" s="657"/>
      <c r="O22" s="657"/>
      <c r="P22" s="657"/>
      <c r="Q22" s="658"/>
      <c r="R22" s="659">
        <v>35909828</v>
      </c>
      <c r="S22" s="660"/>
      <c r="T22" s="660"/>
      <c r="U22" s="660"/>
      <c r="V22" s="660"/>
      <c r="W22" s="660"/>
      <c r="X22" s="660"/>
      <c r="Y22" s="661"/>
      <c r="Z22" s="662">
        <v>63.4</v>
      </c>
      <c r="AA22" s="662"/>
      <c r="AB22" s="662"/>
      <c r="AC22" s="662"/>
      <c r="AD22" s="663">
        <v>32588747</v>
      </c>
      <c r="AE22" s="663"/>
      <c r="AF22" s="663"/>
      <c r="AG22" s="663"/>
      <c r="AH22" s="663"/>
      <c r="AI22" s="663"/>
      <c r="AJ22" s="663"/>
      <c r="AK22" s="663"/>
      <c r="AL22" s="664">
        <v>99.6</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124</v>
      </c>
      <c r="BH22" s="660"/>
      <c r="BI22" s="660"/>
      <c r="BJ22" s="660"/>
      <c r="BK22" s="660"/>
      <c r="BL22" s="660"/>
      <c r="BM22" s="660"/>
      <c r="BN22" s="661"/>
      <c r="BO22" s="662" t="s">
        <v>124</v>
      </c>
      <c r="BP22" s="662"/>
      <c r="BQ22" s="662"/>
      <c r="BR22" s="662"/>
      <c r="BS22" s="668" t="s">
        <v>124</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276</v>
      </c>
      <c r="C23" s="657"/>
      <c r="D23" s="657"/>
      <c r="E23" s="657"/>
      <c r="F23" s="657"/>
      <c r="G23" s="657"/>
      <c r="H23" s="657"/>
      <c r="I23" s="657"/>
      <c r="J23" s="657"/>
      <c r="K23" s="657"/>
      <c r="L23" s="657"/>
      <c r="M23" s="657"/>
      <c r="N23" s="657"/>
      <c r="O23" s="657"/>
      <c r="P23" s="657"/>
      <c r="Q23" s="658"/>
      <c r="R23" s="659">
        <v>15791</v>
      </c>
      <c r="S23" s="660"/>
      <c r="T23" s="660"/>
      <c r="U23" s="660"/>
      <c r="V23" s="660"/>
      <c r="W23" s="660"/>
      <c r="X23" s="660"/>
      <c r="Y23" s="661"/>
      <c r="Z23" s="662">
        <v>0</v>
      </c>
      <c r="AA23" s="662"/>
      <c r="AB23" s="662"/>
      <c r="AC23" s="662"/>
      <c r="AD23" s="663">
        <v>15791</v>
      </c>
      <c r="AE23" s="663"/>
      <c r="AF23" s="663"/>
      <c r="AG23" s="663"/>
      <c r="AH23" s="663"/>
      <c r="AI23" s="663"/>
      <c r="AJ23" s="663"/>
      <c r="AK23" s="663"/>
      <c r="AL23" s="664">
        <v>0</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v>724469</v>
      </c>
      <c r="BH23" s="660"/>
      <c r="BI23" s="660"/>
      <c r="BJ23" s="660"/>
      <c r="BK23" s="660"/>
      <c r="BL23" s="660"/>
      <c r="BM23" s="660"/>
      <c r="BN23" s="661"/>
      <c r="BO23" s="662">
        <v>4.3</v>
      </c>
      <c r="BP23" s="662"/>
      <c r="BQ23" s="662"/>
      <c r="BR23" s="662"/>
      <c r="BS23" s="668" t="s">
        <v>124</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x14ac:dyDescent="0.15">
      <c r="B24" s="656" t="s">
        <v>283</v>
      </c>
      <c r="C24" s="657"/>
      <c r="D24" s="657"/>
      <c r="E24" s="657"/>
      <c r="F24" s="657"/>
      <c r="G24" s="657"/>
      <c r="H24" s="657"/>
      <c r="I24" s="657"/>
      <c r="J24" s="657"/>
      <c r="K24" s="657"/>
      <c r="L24" s="657"/>
      <c r="M24" s="657"/>
      <c r="N24" s="657"/>
      <c r="O24" s="657"/>
      <c r="P24" s="657"/>
      <c r="Q24" s="658"/>
      <c r="R24" s="659">
        <v>406293</v>
      </c>
      <c r="S24" s="660"/>
      <c r="T24" s="660"/>
      <c r="U24" s="660"/>
      <c r="V24" s="660"/>
      <c r="W24" s="660"/>
      <c r="X24" s="660"/>
      <c r="Y24" s="661"/>
      <c r="Z24" s="662">
        <v>0.7</v>
      </c>
      <c r="AA24" s="662"/>
      <c r="AB24" s="662"/>
      <c r="AC24" s="662"/>
      <c r="AD24" s="663" t="s">
        <v>124</v>
      </c>
      <c r="AE24" s="663"/>
      <c r="AF24" s="663"/>
      <c r="AG24" s="663"/>
      <c r="AH24" s="663"/>
      <c r="AI24" s="663"/>
      <c r="AJ24" s="663"/>
      <c r="AK24" s="663"/>
      <c r="AL24" s="664" t="s">
        <v>124</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124</v>
      </c>
      <c r="BH24" s="660"/>
      <c r="BI24" s="660"/>
      <c r="BJ24" s="660"/>
      <c r="BK24" s="660"/>
      <c r="BL24" s="660"/>
      <c r="BM24" s="660"/>
      <c r="BN24" s="661"/>
      <c r="BO24" s="662" t="s">
        <v>124</v>
      </c>
      <c r="BP24" s="662"/>
      <c r="BQ24" s="662"/>
      <c r="BR24" s="662"/>
      <c r="BS24" s="668" t="s">
        <v>251</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24489601</v>
      </c>
      <c r="CS24" s="649"/>
      <c r="CT24" s="649"/>
      <c r="CU24" s="649"/>
      <c r="CV24" s="649"/>
      <c r="CW24" s="649"/>
      <c r="CX24" s="649"/>
      <c r="CY24" s="650"/>
      <c r="CZ24" s="653">
        <v>45.1</v>
      </c>
      <c r="DA24" s="654"/>
      <c r="DB24" s="654"/>
      <c r="DC24" s="673"/>
      <c r="DD24" s="692">
        <v>16761150</v>
      </c>
      <c r="DE24" s="649"/>
      <c r="DF24" s="649"/>
      <c r="DG24" s="649"/>
      <c r="DH24" s="649"/>
      <c r="DI24" s="649"/>
      <c r="DJ24" s="649"/>
      <c r="DK24" s="650"/>
      <c r="DL24" s="692">
        <v>14806757</v>
      </c>
      <c r="DM24" s="649"/>
      <c r="DN24" s="649"/>
      <c r="DO24" s="649"/>
      <c r="DP24" s="649"/>
      <c r="DQ24" s="649"/>
      <c r="DR24" s="649"/>
      <c r="DS24" s="649"/>
      <c r="DT24" s="649"/>
      <c r="DU24" s="649"/>
      <c r="DV24" s="650"/>
      <c r="DW24" s="653">
        <v>42.8</v>
      </c>
      <c r="DX24" s="654"/>
      <c r="DY24" s="654"/>
      <c r="DZ24" s="654"/>
      <c r="EA24" s="654"/>
      <c r="EB24" s="654"/>
      <c r="EC24" s="655"/>
    </row>
    <row r="25" spans="2:133" ht="11.25" customHeight="1" x14ac:dyDescent="0.15">
      <c r="B25" s="656" t="s">
        <v>286</v>
      </c>
      <c r="C25" s="657"/>
      <c r="D25" s="657"/>
      <c r="E25" s="657"/>
      <c r="F25" s="657"/>
      <c r="G25" s="657"/>
      <c r="H25" s="657"/>
      <c r="I25" s="657"/>
      <c r="J25" s="657"/>
      <c r="K25" s="657"/>
      <c r="L25" s="657"/>
      <c r="M25" s="657"/>
      <c r="N25" s="657"/>
      <c r="O25" s="657"/>
      <c r="P25" s="657"/>
      <c r="Q25" s="658"/>
      <c r="R25" s="659">
        <v>574707</v>
      </c>
      <c r="S25" s="660"/>
      <c r="T25" s="660"/>
      <c r="U25" s="660"/>
      <c r="V25" s="660"/>
      <c r="W25" s="660"/>
      <c r="X25" s="660"/>
      <c r="Y25" s="661"/>
      <c r="Z25" s="662">
        <v>1</v>
      </c>
      <c r="AA25" s="662"/>
      <c r="AB25" s="662"/>
      <c r="AC25" s="662"/>
      <c r="AD25" s="663">
        <v>49556</v>
      </c>
      <c r="AE25" s="663"/>
      <c r="AF25" s="663"/>
      <c r="AG25" s="663"/>
      <c r="AH25" s="663"/>
      <c r="AI25" s="663"/>
      <c r="AJ25" s="663"/>
      <c r="AK25" s="663"/>
      <c r="AL25" s="664">
        <v>0.2</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124</v>
      </c>
      <c r="BH25" s="660"/>
      <c r="BI25" s="660"/>
      <c r="BJ25" s="660"/>
      <c r="BK25" s="660"/>
      <c r="BL25" s="660"/>
      <c r="BM25" s="660"/>
      <c r="BN25" s="661"/>
      <c r="BO25" s="662" t="s">
        <v>124</v>
      </c>
      <c r="BP25" s="662"/>
      <c r="BQ25" s="662"/>
      <c r="BR25" s="662"/>
      <c r="BS25" s="668" t="s">
        <v>124</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8091086</v>
      </c>
      <c r="CS25" s="695"/>
      <c r="CT25" s="695"/>
      <c r="CU25" s="695"/>
      <c r="CV25" s="695"/>
      <c r="CW25" s="695"/>
      <c r="CX25" s="695"/>
      <c r="CY25" s="696"/>
      <c r="CZ25" s="664">
        <v>14.9</v>
      </c>
      <c r="DA25" s="693"/>
      <c r="DB25" s="693"/>
      <c r="DC25" s="697"/>
      <c r="DD25" s="668">
        <v>7472212</v>
      </c>
      <c r="DE25" s="695"/>
      <c r="DF25" s="695"/>
      <c r="DG25" s="695"/>
      <c r="DH25" s="695"/>
      <c r="DI25" s="695"/>
      <c r="DJ25" s="695"/>
      <c r="DK25" s="696"/>
      <c r="DL25" s="668">
        <v>7148892</v>
      </c>
      <c r="DM25" s="695"/>
      <c r="DN25" s="695"/>
      <c r="DO25" s="695"/>
      <c r="DP25" s="695"/>
      <c r="DQ25" s="695"/>
      <c r="DR25" s="695"/>
      <c r="DS25" s="695"/>
      <c r="DT25" s="695"/>
      <c r="DU25" s="695"/>
      <c r="DV25" s="696"/>
      <c r="DW25" s="664">
        <v>20.7</v>
      </c>
      <c r="DX25" s="693"/>
      <c r="DY25" s="693"/>
      <c r="DZ25" s="693"/>
      <c r="EA25" s="693"/>
      <c r="EB25" s="693"/>
      <c r="EC25" s="694"/>
    </row>
    <row r="26" spans="2:133" ht="11.25" customHeight="1" x14ac:dyDescent="0.15">
      <c r="B26" s="656" t="s">
        <v>289</v>
      </c>
      <c r="C26" s="657"/>
      <c r="D26" s="657"/>
      <c r="E26" s="657"/>
      <c r="F26" s="657"/>
      <c r="G26" s="657"/>
      <c r="H26" s="657"/>
      <c r="I26" s="657"/>
      <c r="J26" s="657"/>
      <c r="K26" s="657"/>
      <c r="L26" s="657"/>
      <c r="M26" s="657"/>
      <c r="N26" s="657"/>
      <c r="O26" s="657"/>
      <c r="P26" s="657"/>
      <c r="Q26" s="658"/>
      <c r="R26" s="659">
        <v>79898</v>
      </c>
      <c r="S26" s="660"/>
      <c r="T26" s="660"/>
      <c r="U26" s="660"/>
      <c r="V26" s="660"/>
      <c r="W26" s="660"/>
      <c r="X26" s="660"/>
      <c r="Y26" s="661"/>
      <c r="Z26" s="662">
        <v>0.1</v>
      </c>
      <c r="AA26" s="662"/>
      <c r="AB26" s="662"/>
      <c r="AC26" s="662"/>
      <c r="AD26" s="663" t="s">
        <v>124</v>
      </c>
      <c r="AE26" s="663"/>
      <c r="AF26" s="663"/>
      <c r="AG26" s="663"/>
      <c r="AH26" s="663"/>
      <c r="AI26" s="663"/>
      <c r="AJ26" s="663"/>
      <c r="AK26" s="663"/>
      <c r="AL26" s="664" t="s">
        <v>124</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124</v>
      </c>
      <c r="BH26" s="660"/>
      <c r="BI26" s="660"/>
      <c r="BJ26" s="660"/>
      <c r="BK26" s="660"/>
      <c r="BL26" s="660"/>
      <c r="BM26" s="660"/>
      <c r="BN26" s="661"/>
      <c r="BO26" s="662" t="s">
        <v>124</v>
      </c>
      <c r="BP26" s="662"/>
      <c r="BQ26" s="662"/>
      <c r="BR26" s="662"/>
      <c r="BS26" s="668" t="s">
        <v>124</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5619979</v>
      </c>
      <c r="CS26" s="660"/>
      <c r="CT26" s="660"/>
      <c r="CU26" s="660"/>
      <c r="CV26" s="660"/>
      <c r="CW26" s="660"/>
      <c r="CX26" s="660"/>
      <c r="CY26" s="661"/>
      <c r="CZ26" s="664">
        <v>10.4</v>
      </c>
      <c r="DA26" s="693"/>
      <c r="DB26" s="693"/>
      <c r="DC26" s="697"/>
      <c r="DD26" s="668">
        <v>5121892</v>
      </c>
      <c r="DE26" s="660"/>
      <c r="DF26" s="660"/>
      <c r="DG26" s="660"/>
      <c r="DH26" s="660"/>
      <c r="DI26" s="660"/>
      <c r="DJ26" s="660"/>
      <c r="DK26" s="661"/>
      <c r="DL26" s="668" t="s">
        <v>124</v>
      </c>
      <c r="DM26" s="660"/>
      <c r="DN26" s="660"/>
      <c r="DO26" s="660"/>
      <c r="DP26" s="660"/>
      <c r="DQ26" s="660"/>
      <c r="DR26" s="660"/>
      <c r="DS26" s="660"/>
      <c r="DT26" s="660"/>
      <c r="DU26" s="660"/>
      <c r="DV26" s="661"/>
      <c r="DW26" s="664" t="s">
        <v>124</v>
      </c>
      <c r="DX26" s="693"/>
      <c r="DY26" s="693"/>
      <c r="DZ26" s="693"/>
      <c r="EA26" s="693"/>
      <c r="EB26" s="693"/>
      <c r="EC26" s="694"/>
    </row>
    <row r="27" spans="2:133" ht="11.25" customHeight="1" x14ac:dyDescent="0.15">
      <c r="B27" s="656" t="s">
        <v>292</v>
      </c>
      <c r="C27" s="657"/>
      <c r="D27" s="657"/>
      <c r="E27" s="657"/>
      <c r="F27" s="657"/>
      <c r="G27" s="657"/>
      <c r="H27" s="657"/>
      <c r="I27" s="657"/>
      <c r="J27" s="657"/>
      <c r="K27" s="657"/>
      <c r="L27" s="657"/>
      <c r="M27" s="657"/>
      <c r="N27" s="657"/>
      <c r="O27" s="657"/>
      <c r="P27" s="657"/>
      <c r="Q27" s="658"/>
      <c r="R27" s="659">
        <v>6529317</v>
      </c>
      <c r="S27" s="660"/>
      <c r="T27" s="660"/>
      <c r="U27" s="660"/>
      <c r="V27" s="660"/>
      <c r="W27" s="660"/>
      <c r="X27" s="660"/>
      <c r="Y27" s="661"/>
      <c r="Z27" s="662">
        <v>11.5</v>
      </c>
      <c r="AA27" s="662"/>
      <c r="AB27" s="662"/>
      <c r="AC27" s="662"/>
      <c r="AD27" s="663" t="s">
        <v>124</v>
      </c>
      <c r="AE27" s="663"/>
      <c r="AF27" s="663"/>
      <c r="AG27" s="663"/>
      <c r="AH27" s="663"/>
      <c r="AI27" s="663"/>
      <c r="AJ27" s="663"/>
      <c r="AK27" s="663"/>
      <c r="AL27" s="664" t="s">
        <v>124</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16856091</v>
      </c>
      <c r="BH27" s="660"/>
      <c r="BI27" s="660"/>
      <c r="BJ27" s="660"/>
      <c r="BK27" s="660"/>
      <c r="BL27" s="660"/>
      <c r="BM27" s="660"/>
      <c r="BN27" s="661"/>
      <c r="BO27" s="662">
        <v>100</v>
      </c>
      <c r="BP27" s="662"/>
      <c r="BQ27" s="662"/>
      <c r="BR27" s="662"/>
      <c r="BS27" s="668">
        <v>183137</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10470436</v>
      </c>
      <c r="CS27" s="695"/>
      <c r="CT27" s="695"/>
      <c r="CU27" s="695"/>
      <c r="CV27" s="695"/>
      <c r="CW27" s="695"/>
      <c r="CX27" s="695"/>
      <c r="CY27" s="696"/>
      <c r="CZ27" s="664">
        <v>19.3</v>
      </c>
      <c r="DA27" s="693"/>
      <c r="DB27" s="693"/>
      <c r="DC27" s="697"/>
      <c r="DD27" s="668">
        <v>3371975</v>
      </c>
      <c r="DE27" s="695"/>
      <c r="DF27" s="695"/>
      <c r="DG27" s="695"/>
      <c r="DH27" s="695"/>
      <c r="DI27" s="695"/>
      <c r="DJ27" s="695"/>
      <c r="DK27" s="696"/>
      <c r="DL27" s="668">
        <v>3371975</v>
      </c>
      <c r="DM27" s="695"/>
      <c r="DN27" s="695"/>
      <c r="DO27" s="695"/>
      <c r="DP27" s="695"/>
      <c r="DQ27" s="695"/>
      <c r="DR27" s="695"/>
      <c r="DS27" s="695"/>
      <c r="DT27" s="695"/>
      <c r="DU27" s="695"/>
      <c r="DV27" s="696"/>
      <c r="DW27" s="664">
        <v>9.8000000000000007</v>
      </c>
      <c r="DX27" s="693"/>
      <c r="DY27" s="693"/>
      <c r="DZ27" s="693"/>
      <c r="EA27" s="693"/>
      <c r="EB27" s="693"/>
      <c r="EC27" s="694"/>
    </row>
    <row r="28" spans="2:133" ht="11.25" customHeight="1" x14ac:dyDescent="0.15">
      <c r="B28" s="701" t="s">
        <v>295</v>
      </c>
      <c r="C28" s="702"/>
      <c r="D28" s="702"/>
      <c r="E28" s="702"/>
      <c r="F28" s="702"/>
      <c r="G28" s="702"/>
      <c r="H28" s="702"/>
      <c r="I28" s="702"/>
      <c r="J28" s="702"/>
      <c r="K28" s="702"/>
      <c r="L28" s="702"/>
      <c r="M28" s="702"/>
      <c r="N28" s="702"/>
      <c r="O28" s="702"/>
      <c r="P28" s="702"/>
      <c r="Q28" s="703"/>
      <c r="R28" s="659" t="s">
        <v>124</v>
      </c>
      <c r="S28" s="660"/>
      <c r="T28" s="660"/>
      <c r="U28" s="660"/>
      <c r="V28" s="660"/>
      <c r="W28" s="660"/>
      <c r="X28" s="660"/>
      <c r="Y28" s="661"/>
      <c r="Z28" s="662" t="s">
        <v>124</v>
      </c>
      <c r="AA28" s="662"/>
      <c r="AB28" s="662"/>
      <c r="AC28" s="662"/>
      <c r="AD28" s="663" t="s">
        <v>124</v>
      </c>
      <c r="AE28" s="663"/>
      <c r="AF28" s="663"/>
      <c r="AG28" s="663"/>
      <c r="AH28" s="663"/>
      <c r="AI28" s="663"/>
      <c r="AJ28" s="663"/>
      <c r="AK28" s="663"/>
      <c r="AL28" s="664" t="s">
        <v>124</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5928079</v>
      </c>
      <c r="CS28" s="660"/>
      <c r="CT28" s="660"/>
      <c r="CU28" s="660"/>
      <c r="CV28" s="660"/>
      <c r="CW28" s="660"/>
      <c r="CX28" s="660"/>
      <c r="CY28" s="661"/>
      <c r="CZ28" s="664">
        <v>10.9</v>
      </c>
      <c r="DA28" s="693"/>
      <c r="DB28" s="693"/>
      <c r="DC28" s="697"/>
      <c r="DD28" s="668">
        <v>5916963</v>
      </c>
      <c r="DE28" s="660"/>
      <c r="DF28" s="660"/>
      <c r="DG28" s="660"/>
      <c r="DH28" s="660"/>
      <c r="DI28" s="660"/>
      <c r="DJ28" s="660"/>
      <c r="DK28" s="661"/>
      <c r="DL28" s="668">
        <v>4285890</v>
      </c>
      <c r="DM28" s="660"/>
      <c r="DN28" s="660"/>
      <c r="DO28" s="660"/>
      <c r="DP28" s="660"/>
      <c r="DQ28" s="660"/>
      <c r="DR28" s="660"/>
      <c r="DS28" s="660"/>
      <c r="DT28" s="660"/>
      <c r="DU28" s="660"/>
      <c r="DV28" s="661"/>
      <c r="DW28" s="664">
        <v>12.4</v>
      </c>
      <c r="DX28" s="693"/>
      <c r="DY28" s="693"/>
      <c r="DZ28" s="693"/>
      <c r="EA28" s="693"/>
      <c r="EB28" s="693"/>
      <c r="EC28" s="694"/>
    </row>
    <row r="29" spans="2:133" ht="11.25" customHeight="1" x14ac:dyDescent="0.15">
      <c r="B29" s="656" t="s">
        <v>297</v>
      </c>
      <c r="C29" s="657"/>
      <c r="D29" s="657"/>
      <c r="E29" s="657"/>
      <c r="F29" s="657"/>
      <c r="G29" s="657"/>
      <c r="H29" s="657"/>
      <c r="I29" s="657"/>
      <c r="J29" s="657"/>
      <c r="K29" s="657"/>
      <c r="L29" s="657"/>
      <c r="M29" s="657"/>
      <c r="N29" s="657"/>
      <c r="O29" s="657"/>
      <c r="P29" s="657"/>
      <c r="Q29" s="658"/>
      <c r="R29" s="659">
        <v>3505538</v>
      </c>
      <c r="S29" s="660"/>
      <c r="T29" s="660"/>
      <c r="U29" s="660"/>
      <c r="V29" s="660"/>
      <c r="W29" s="660"/>
      <c r="X29" s="660"/>
      <c r="Y29" s="661"/>
      <c r="Z29" s="662">
        <v>6.2</v>
      </c>
      <c r="AA29" s="662"/>
      <c r="AB29" s="662"/>
      <c r="AC29" s="662"/>
      <c r="AD29" s="663" t="s">
        <v>251</v>
      </c>
      <c r="AE29" s="663"/>
      <c r="AF29" s="663"/>
      <c r="AG29" s="663"/>
      <c r="AH29" s="663"/>
      <c r="AI29" s="663"/>
      <c r="AJ29" s="663"/>
      <c r="AK29" s="663"/>
      <c r="AL29" s="664" t="s">
        <v>124</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63</v>
      </c>
      <c r="CG29" s="675"/>
      <c r="CH29" s="675"/>
      <c r="CI29" s="675"/>
      <c r="CJ29" s="675"/>
      <c r="CK29" s="675"/>
      <c r="CL29" s="675"/>
      <c r="CM29" s="675"/>
      <c r="CN29" s="675"/>
      <c r="CO29" s="675"/>
      <c r="CP29" s="675"/>
      <c r="CQ29" s="676"/>
      <c r="CR29" s="659">
        <v>5927989</v>
      </c>
      <c r="CS29" s="695"/>
      <c r="CT29" s="695"/>
      <c r="CU29" s="695"/>
      <c r="CV29" s="695"/>
      <c r="CW29" s="695"/>
      <c r="CX29" s="695"/>
      <c r="CY29" s="696"/>
      <c r="CZ29" s="664">
        <v>10.9</v>
      </c>
      <c r="DA29" s="693"/>
      <c r="DB29" s="693"/>
      <c r="DC29" s="697"/>
      <c r="DD29" s="668">
        <v>5916873</v>
      </c>
      <c r="DE29" s="695"/>
      <c r="DF29" s="695"/>
      <c r="DG29" s="695"/>
      <c r="DH29" s="695"/>
      <c r="DI29" s="695"/>
      <c r="DJ29" s="695"/>
      <c r="DK29" s="696"/>
      <c r="DL29" s="668">
        <v>4285800</v>
      </c>
      <c r="DM29" s="695"/>
      <c r="DN29" s="695"/>
      <c r="DO29" s="695"/>
      <c r="DP29" s="695"/>
      <c r="DQ29" s="695"/>
      <c r="DR29" s="695"/>
      <c r="DS29" s="695"/>
      <c r="DT29" s="695"/>
      <c r="DU29" s="695"/>
      <c r="DV29" s="696"/>
      <c r="DW29" s="664">
        <v>12.4</v>
      </c>
      <c r="DX29" s="693"/>
      <c r="DY29" s="693"/>
      <c r="DZ29" s="693"/>
      <c r="EA29" s="693"/>
      <c r="EB29" s="693"/>
      <c r="EC29" s="694"/>
    </row>
    <row r="30" spans="2:133" ht="11.25" customHeight="1" x14ac:dyDescent="0.15">
      <c r="B30" s="656" t="s">
        <v>301</v>
      </c>
      <c r="C30" s="657"/>
      <c r="D30" s="657"/>
      <c r="E30" s="657"/>
      <c r="F30" s="657"/>
      <c r="G30" s="657"/>
      <c r="H30" s="657"/>
      <c r="I30" s="657"/>
      <c r="J30" s="657"/>
      <c r="K30" s="657"/>
      <c r="L30" s="657"/>
      <c r="M30" s="657"/>
      <c r="N30" s="657"/>
      <c r="O30" s="657"/>
      <c r="P30" s="657"/>
      <c r="Q30" s="658"/>
      <c r="R30" s="659">
        <v>288938</v>
      </c>
      <c r="S30" s="660"/>
      <c r="T30" s="660"/>
      <c r="U30" s="660"/>
      <c r="V30" s="660"/>
      <c r="W30" s="660"/>
      <c r="X30" s="660"/>
      <c r="Y30" s="661"/>
      <c r="Z30" s="662">
        <v>0.5</v>
      </c>
      <c r="AA30" s="662"/>
      <c r="AB30" s="662"/>
      <c r="AC30" s="662"/>
      <c r="AD30" s="663">
        <v>51681</v>
      </c>
      <c r="AE30" s="663"/>
      <c r="AF30" s="663"/>
      <c r="AG30" s="663"/>
      <c r="AH30" s="663"/>
      <c r="AI30" s="663"/>
      <c r="AJ30" s="663"/>
      <c r="AK30" s="663"/>
      <c r="AL30" s="664">
        <v>0.2</v>
      </c>
      <c r="AM30" s="665"/>
      <c r="AN30" s="665"/>
      <c r="AO30" s="666"/>
      <c r="AP30" s="707" t="s">
        <v>302</v>
      </c>
      <c r="AQ30" s="708"/>
      <c r="AR30" s="708"/>
      <c r="AS30" s="708"/>
      <c r="AT30" s="713" t="s">
        <v>303</v>
      </c>
      <c r="AU30" s="210"/>
      <c r="AV30" s="210"/>
      <c r="AW30" s="210"/>
      <c r="AX30" s="645" t="s">
        <v>180</v>
      </c>
      <c r="AY30" s="646"/>
      <c r="AZ30" s="646"/>
      <c r="BA30" s="646"/>
      <c r="BB30" s="646"/>
      <c r="BC30" s="646"/>
      <c r="BD30" s="646"/>
      <c r="BE30" s="646"/>
      <c r="BF30" s="647"/>
      <c r="BG30" s="719">
        <v>99.2</v>
      </c>
      <c r="BH30" s="720"/>
      <c r="BI30" s="720"/>
      <c r="BJ30" s="720"/>
      <c r="BK30" s="720"/>
      <c r="BL30" s="720"/>
      <c r="BM30" s="654">
        <v>96.8</v>
      </c>
      <c r="BN30" s="720"/>
      <c r="BO30" s="720"/>
      <c r="BP30" s="720"/>
      <c r="BQ30" s="721"/>
      <c r="BR30" s="719">
        <v>99.1</v>
      </c>
      <c r="BS30" s="720"/>
      <c r="BT30" s="720"/>
      <c r="BU30" s="720"/>
      <c r="BV30" s="720"/>
      <c r="BW30" s="720"/>
      <c r="BX30" s="654">
        <v>96.2</v>
      </c>
      <c r="BY30" s="720"/>
      <c r="BZ30" s="720"/>
      <c r="CA30" s="720"/>
      <c r="CB30" s="721"/>
      <c r="CD30" s="724"/>
      <c r="CE30" s="725"/>
      <c r="CF30" s="674" t="s">
        <v>304</v>
      </c>
      <c r="CG30" s="675"/>
      <c r="CH30" s="675"/>
      <c r="CI30" s="675"/>
      <c r="CJ30" s="675"/>
      <c r="CK30" s="675"/>
      <c r="CL30" s="675"/>
      <c r="CM30" s="675"/>
      <c r="CN30" s="675"/>
      <c r="CO30" s="675"/>
      <c r="CP30" s="675"/>
      <c r="CQ30" s="676"/>
      <c r="CR30" s="659">
        <v>5478508</v>
      </c>
      <c r="CS30" s="660"/>
      <c r="CT30" s="660"/>
      <c r="CU30" s="660"/>
      <c r="CV30" s="660"/>
      <c r="CW30" s="660"/>
      <c r="CX30" s="660"/>
      <c r="CY30" s="661"/>
      <c r="CZ30" s="664">
        <v>10.1</v>
      </c>
      <c r="DA30" s="693"/>
      <c r="DB30" s="693"/>
      <c r="DC30" s="697"/>
      <c r="DD30" s="668">
        <v>5467834</v>
      </c>
      <c r="DE30" s="660"/>
      <c r="DF30" s="660"/>
      <c r="DG30" s="660"/>
      <c r="DH30" s="660"/>
      <c r="DI30" s="660"/>
      <c r="DJ30" s="660"/>
      <c r="DK30" s="661"/>
      <c r="DL30" s="668">
        <v>3836779</v>
      </c>
      <c r="DM30" s="660"/>
      <c r="DN30" s="660"/>
      <c r="DO30" s="660"/>
      <c r="DP30" s="660"/>
      <c r="DQ30" s="660"/>
      <c r="DR30" s="660"/>
      <c r="DS30" s="660"/>
      <c r="DT30" s="660"/>
      <c r="DU30" s="660"/>
      <c r="DV30" s="661"/>
      <c r="DW30" s="664">
        <v>11.1</v>
      </c>
      <c r="DX30" s="693"/>
      <c r="DY30" s="693"/>
      <c r="DZ30" s="693"/>
      <c r="EA30" s="693"/>
      <c r="EB30" s="693"/>
      <c r="EC30" s="694"/>
    </row>
    <row r="31" spans="2:133" ht="11.25" customHeight="1" x14ac:dyDescent="0.15">
      <c r="B31" s="656" t="s">
        <v>305</v>
      </c>
      <c r="C31" s="657"/>
      <c r="D31" s="657"/>
      <c r="E31" s="657"/>
      <c r="F31" s="657"/>
      <c r="G31" s="657"/>
      <c r="H31" s="657"/>
      <c r="I31" s="657"/>
      <c r="J31" s="657"/>
      <c r="K31" s="657"/>
      <c r="L31" s="657"/>
      <c r="M31" s="657"/>
      <c r="N31" s="657"/>
      <c r="O31" s="657"/>
      <c r="P31" s="657"/>
      <c r="Q31" s="658"/>
      <c r="R31" s="659">
        <v>96664</v>
      </c>
      <c r="S31" s="660"/>
      <c r="T31" s="660"/>
      <c r="U31" s="660"/>
      <c r="V31" s="660"/>
      <c r="W31" s="660"/>
      <c r="X31" s="660"/>
      <c r="Y31" s="661"/>
      <c r="Z31" s="662">
        <v>0.2</v>
      </c>
      <c r="AA31" s="662"/>
      <c r="AB31" s="662"/>
      <c r="AC31" s="662"/>
      <c r="AD31" s="663" t="s">
        <v>124</v>
      </c>
      <c r="AE31" s="663"/>
      <c r="AF31" s="663"/>
      <c r="AG31" s="663"/>
      <c r="AH31" s="663"/>
      <c r="AI31" s="663"/>
      <c r="AJ31" s="663"/>
      <c r="AK31" s="663"/>
      <c r="AL31" s="664" t="s">
        <v>124</v>
      </c>
      <c r="AM31" s="665"/>
      <c r="AN31" s="665"/>
      <c r="AO31" s="666"/>
      <c r="AP31" s="709"/>
      <c r="AQ31" s="710"/>
      <c r="AR31" s="710"/>
      <c r="AS31" s="710"/>
      <c r="AT31" s="714"/>
      <c r="AU31" s="209" t="s">
        <v>306</v>
      </c>
      <c r="AV31" s="209"/>
      <c r="AW31" s="209"/>
      <c r="AX31" s="656" t="s">
        <v>307</v>
      </c>
      <c r="AY31" s="657"/>
      <c r="AZ31" s="657"/>
      <c r="BA31" s="657"/>
      <c r="BB31" s="657"/>
      <c r="BC31" s="657"/>
      <c r="BD31" s="657"/>
      <c r="BE31" s="657"/>
      <c r="BF31" s="658"/>
      <c r="BG31" s="716">
        <v>99.1</v>
      </c>
      <c r="BH31" s="695"/>
      <c r="BI31" s="695"/>
      <c r="BJ31" s="695"/>
      <c r="BK31" s="695"/>
      <c r="BL31" s="695"/>
      <c r="BM31" s="665">
        <v>96.1</v>
      </c>
      <c r="BN31" s="717"/>
      <c r="BO31" s="717"/>
      <c r="BP31" s="717"/>
      <c r="BQ31" s="718"/>
      <c r="BR31" s="716">
        <v>99.1</v>
      </c>
      <c r="BS31" s="695"/>
      <c r="BT31" s="695"/>
      <c r="BU31" s="695"/>
      <c r="BV31" s="695"/>
      <c r="BW31" s="695"/>
      <c r="BX31" s="665">
        <v>95.6</v>
      </c>
      <c r="BY31" s="717"/>
      <c r="BZ31" s="717"/>
      <c r="CA31" s="717"/>
      <c r="CB31" s="718"/>
      <c r="CD31" s="724"/>
      <c r="CE31" s="725"/>
      <c r="CF31" s="674" t="s">
        <v>308</v>
      </c>
      <c r="CG31" s="675"/>
      <c r="CH31" s="675"/>
      <c r="CI31" s="675"/>
      <c r="CJ31" s="675"/>
      <c r="CK31" s="675"/>
      <c r="CL31" s="675"/>
      <c r="CM31" s="675"/>
      <c r="CN31" s="675"/>
      <c r="CO31" s="675"/>
      <c r="CP31" s="675"/>
      <c r="CQ31" s="676"/>
      <c r="CR31" s="659">
        <v>449481</v>
      </c>
      <c r="CS31" s="695"/>
      <c r="CT31" s="695"/>
      <c r="CU31" s="695"/>
      <c r="CV31" s="695"/>
      <c r="CW31" s="695"/>
      <c r="CX31" s="695"/>
      <c r="CY31" s="696"/>
      <c r="CZ31" s="664">
        <v>0.8</v>
      </c>
      <c r="DA31" s="693"/>
      <c r="DB31" s="693"/>
      <c r="DC31" s="697"/>
      <c r="DD31" s="668">
        <v>449039</v>
      </c>
      <c r="DE31" s="695"/>
      <c r="DF31" s="695"/>
      <c r="DG31" s="695"/>
      <c r="DH31" s="695"/>
      <c r="DI31" s="695"/>
      <c r="DJ31" s="695"/>
      <c r="DK31" s="696"/>
      <c r="DL31" s="668">
        <v>449021</v>
      </c>
      <c r="DM31" s="695"/>
      <c r="DN31" s="695"/>
      <c r="DO31" s="695"/>
      <c r="DP31" s="695"/>
      <c r="DQ31" s="695"/>
      <c r="DR31" s="695"/>
      <c r="DS31" s="695"/>
      <c r="DT31" s="695"/>
      <c r="DU31" s="695"/>
      <c r="DV31" s="696"/>
      <c r="DW31" s="664">
        <v>1.3</v>
      </c>
      <c r="DX31" s="693"/>
      <c r="DY31" s="693"/>
      <c r="DZ31" s="693"/>
      <c r="EA31" s="693"/>
      <c r="EB31" s="693"/>
      <c r="EC31" s="694"/>
    </row>
    <row r="32" spans="2:133" ht="11.25" customHeight="1" x14ac:dyDescent="0.15">
      <c r="B32" s="656" t="s">
        <v>309</v>
      </c>
      <c r="C32" s="657"/>
      <c r="D32" s="657"/>
      <c r="E32" s="657"/>
      <c r="F32" s="657"/>
      <c r="G32" s="657"/>
      <c r="H32" s="657"/>
      <c r="I32" s="657"/>
      <c r="J32" s="657"/>
      <c r="K32" s="657"/>
      <c r="L32" s="657"/>
      <c r="M32" s="657"/>
      <c r="N32" s="657"/>
      <c r="O32" s="657"/>
      <c r="P32" s="657"/>
      <c r="Q32" s="658"/>
      <c r="R32" s="659">
        <v>3173192</v>
      </c>
      <c r="S32" s="660"/>
      <c r="T32" s="660"/>
      <c r="U32" s="660"/>
      <c r="V32" s="660"/>
      <c r="W32" s="660"/>
      <c r="X32" s="660"/>
      <c r="Y32" s="661"/>
      <c r="Z32" s="662">
        <v>5.6</v>
      </c>
      <c r="AA32" s="662"/>
      <c r="AB32" s="662"/>
      <c r="AC32" s="662"/>
      <c r="AD32" s="663" t="s">
        <v>124</v>
      </c>
      <c r="AE32" s="663"/>
      <c r="AF32" s="663"/>
      <c r="AG32" s="663"/>
      <c r="AH32" s="663"/>
      <c r="AI32" s="663"/>
      <c r="AJ32" s="663"/>
      <c r="AK32" s="663"/>
      <c r="AL32" s="664" t="s">
        <v>124</v>
      </c>
      <c r="AM32" s="665"/>
      <c r="AN32" s="665"/>
      <c r="AO32" s="666"/>
      <c r="AP32" s="711"/>
      <c r="AQ32" s="712"/>
      <c r="AR32" s="712"/>
      <c r="AS32" s="712"/>
      <c r="AT32" s="715"/>
      <c r="AU32" s="211"/>
      <c r="AV32" s="211"/>
      <c r="AW32" s="211"/>
      <c r="AX32" s="704" t="s">
        <v>310</v>
      </c>
      <c r="AY32" s="705"/>
      <c r="AZ32" s="705"/>
      <c r="BA32" s="705"/>
      <c r="BB32" s="705"/>
      <c r="BC32" s="705"/>
      <c r="BD32" s="705"/>
      <c r="BE32" s="705"/>
      <c r="BF32" s="706"/>
      <c r="BG32" s="728">
        <v>99.3</v>
      </c>
      <c r="BH32" s="729"/>
      <c r="BI32" s="729"/>
      <c r="BJ32" s="729"/>
      <c r="BK32" s="729"/>
      <c r="BL32" s="729"/>
      <c r="BM32" s="730">
        <v>97.1</v>
      </c>
      <c r="BN32" s="729"/>
      <c r="BO32" s="729"/>
      <c r="BP32" s="729"/>
      <c r="BQ32" s="731"/>
      <c r="BR32" s="728">
        <v>99.1</v>
      </c>
      <c r="BS32" s="729"/>
      <c r="BT32" s="729"/>
      <c r="BU32" s="729"/>
      <c r="BV32" s="729"/>
      <c r="BW32" s="729"/>
      <c r="BX32" s="730">
        <v>96.5</v>
      </c>
      <c r="BY32" s="729"/>
      <c r="BZ32" s="729"/>
      <c r="CA32" s="729"/>
      <c r="CB32" s="731"/>
      <c r="CD32" s="726"/>
      <c r="CE32" s="727"/>
      <c r="CF32" s="674" t="s">
        <v>311</v>
      </c>
      <c r="CG32" s="675"/>
      <c r="CH32" s="675"/>
      <c r="CI32" s="675"/>
      <c r="CJ32" s="675"/>
      <c r="CK32" s="675"/>
      <c r="CL32" s="675"/>
      <c r="CM32" s="675"/>
      <c r="CN32" s="675"/>
      <c r="CO32" s="675"/>
      <c r="CP32" s="675"/>
      <c r="CQ32" s="676"/>
      <c r="CR32" s="659">
        <v>90</v>
      </c>
      <c r="CS32" s="660"/>
      <c r="CT32" s="660"/>
      <c r="CU32" s="660"/>
      <c r="CV32" s="660"/>
      <c r="CW32" s="660"/>
      <c r="CX32" s="660"/>
      <c r="CY32" s="661"/>
      <c r="CZ32" s="664">
        <v>0</v>
      </c>
      <c r="DA32" s="693"/>
      <c r="DB32" s="693"/>
      <c r="DC32" s="697"/>
      <c r="DD32" s="668">
        <v>90</v>
      </c>
      <c r="DE32" s="660"/>
      <c r="DF32" s="660"/>
      <c r="DG32" s="660"/>
      <c r="DH32" s="660"/>
      <c r="DI32" s="660"/>
      <c r="DJ32" s="660"/>
      <c r="DK32" s="661"/>
      <c r="DL32" s="668">
        <v>90</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312</v>
      </c>
      <c r="C33" s="657"/>
      <c r="D33" s="657"/>
      <c r="E33" s="657"/>
      <c r="F33" s="657"/>
      <c r="G33" s="657"/>
      <c r="H33" s="657"/>
      <c r="I33" s="657"/>
      <c r="J33" s="657"/>
      <c r="K33" s="657"/>
      <c r="L33" s="657"/>
      <c r="M33" s="657"/>
      <c r="N33" s="657"/>
      <c r="O33" s="657"/>
      <c r="P33" s="657"/>
      <c r="Q33" s="658"/>
      <c r="R33" s="659">
        <v>1667876</v>
      </c>
      <c r="S33" s="660"/>
      <c r="T33" s="660"/>
      <c r="U33" s="660"/>
      <c r="V33" s="660"/>
      <c r="W33" s="660"/>
      <c r="X33" s="660"/>
      <c r="Y33" s="661"/>
      <c r="Z33" s="662">
        <v>2.9</v>
      </c>
      <c r="AA33" s="662"/>
      <c r="AB33" s="662"/>
      <c r="AC33" s="662"/>
      <c r="AD33" s="663" t="s">
        <v>124</v>
      </c>
      <c r="AE33" s="663"/>
      <c r="AF33" s="663"/>
      <c r="AG33" s="663"/>
      <c r="AH33" s="663"/>
      <c r="AI33" s="663"/>
      <c r="AJ33" s="663"/>
      <c r="AK33" s="663"/>
      <c r="AL33" s="664" t="s">
        <v>251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313</v>
      </c>
      <c r="CE33" s="675"/>
      <c r="CF33" s="675"/>
      <c r="CG33" s="675"/>
      <c r="CH33" s="675"/>
      <c r="CI33" s="675"/>
      <c r="CJ33" s="675"/>
      <c r="CK33" s="675"/>
      <c r="CL33" s="675"/>
      <c r="CM33" s="675"/>
      <c r="CN33" s="675"/>
      <c r="CO33" s="675"/>
      <c r="CP33" s="675"/>
      <c r="CQ33" s="676"/>
      <c r="CR33" s="659">
        <v>24591756</v>
      </c>
      <c r="CS33" s="695"/>
      <c r="CT33" s="695"/>
      <c r="CU33" s="695"/>
      <c r="CV33" s="695"/>
      <c r="CW33" s="695"/>
      <c r="CX33" s="695"/>
      <c r="CY33" s="696"/>
      <c r="CZ33" s="664">
        <v>45.3</v>
      </c>
      <c r="DA33" s="693"/>
      <c r="DB33" s="693"/>
      <c r="DC33" s="697"/>
      <c r="DD33" s="668">
        <v>20987332</v>
      </c>
      <c r="DE33" s="695"/>
      <c r="DF33" s="695"/>
      <c r="DG33" s="695"/>
      <c r="DH33" s="695"/>
      <c r="DI33" s="695"/>
      <c r="DJ33" s="695"/>
      <c r="DK33" s="696"/>
      <c r="DL33" s="668">
        <v>16570392</v>
      </c>
      <c r="DM33" s="695"/>
      <c r="DN33" s="695"/>
      <c r="DO33" s="695"/>
      <c r="DP33" s="695"/>
      <c r="DQ33" s="695"/>
      <c r="DR33" s="695"/>
      <c r="DS33" s="695"/>
      <c r="DT33" s="695"/>
      <c r="DU33" s="695"/>
      <c r="DV33" s="696"/>
      <c r="DW33" s="664">
        <v>47.9</v>
      </c>
      <c r="DX33" s="693"/>
      <c r="DY33" s="693"/>
      <c r="DZ33" s="693"/>
      <c r="EA33" s="693"/>
      <c r="EB33" s="693"/>
      <c r="EC33" s="694"/>
    </row>
    <row r="34" spans="2:133" ht="11.25" customHeight="1" x14ac:dyDescent="0.15">
      <c r="B34" s="656" t="s">
        <v>314</v>
      </c>
      <c r="C34" s="657"/>
      <c r="D34" s="657"/>
      <c r="E34" s="657"/>
      <c r="F34" s="657"/>
      <c r="G34" s="657"/>
      <c r="H34" s="657"/>
      <c r="I34" s="657"/>
      <c r="J34" s="657"/>
      <c r="K34" s="657"/>
      <c r="L34" s="657"/>
      <c r="M34" s="657"/>
      <c r="N34" s="657"/>
      <c r="O34" s="657"/>
      <c r="P34" s="657"/>
      <c r="Q34" s="658"/>
      <c r="R34" s="659">
        <v>851205</v>
      </c>
      <c r="S34" s="660"/>
      <c r="T34" s="660"/>
      <c r="U34" s="660"/>
      <c r="V34" s="660"/>
      <c r="W34" s="660"/>
      <c r="X34" s="660"/>
      <c r="Y34" s="661"/>
      <c r="Z34" s="662">
        <v>1.5</v>
      </c>
      <c r="AA34" s="662"/>
      <c r="AB34" s="662"/>
      <c r="AC34" s="662"/>
      <c r="AD34" s="663">
        <v>17</v>
      </c>
      <c r="AE34" s="663"/>
      <c r="AF34" s="663"/>
      <c r="AG34" s="663"/>
      <c r="AH34" s="663"/>
      <c r="AI34" s="663"/>
      <c r="AJ34" s="663"/>
      <c r="AK34" s="663"/>
      <c r="AL34" s="664">
        <v>0</v>
      </c>
      <c r="AM34" s="665"/>
      <c r="AN34" s="665"/>
      <c r="AO34" s="666"/>
      <c r="AP34" s="214"/>
      <c r="AQ34" s="638" t="s">
        <v>315</v>
      </c>
      <c r="AR34" s="639"/>
      <c r="AS34" s="639"/>
      <c r="AT34" s="639"/>
      <c r="AU34" s="639"/>
      <c r="AV34" s="639"/>
      <c r="AW34" s="639"/>
      <c r="AX34" s="639"/>
      <c r="AY34" s="639"/>
      <c r="AZ34" s="639"/>
      <c r="BA34" s="639"/>
      <c r="BB34" s="639"/>
      <c r="BC34" s="639"/>
      <c r="BD34" s="639"/>
      <c r="BE34" s="639"/>
      <c r="BF34" s="640"/>
      <c r="BG34" s="638" t="s">
        <v>316</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317</v>
      </c>
      <c r="CE34" s="675"/>
      <c r="CF34" s="675"/>
      <c r="CG34" s="675"/>
      <c r="CH34" s="675"/>
      <c r="CI34" s="675"/>
      <c r="CJ34" s="675"/>
      <c r="CK34" s="675"/>
      <c r="CL34" s="675"/>
      <c r="CM34" s="675"/>
      <c r="CN34" s="675"/>
      <c r="CO34" s="675"/>
      <c r="CP34" s="675"/>
      <c r="CQ34" s="676"/>
      <c r="CR34" s="659">
        <v>6824461</v>
      </c>
      <c r="CS34" s="660"/>
      <c r="CT34" s="660"/>
      <c r="CU34" s="660"/>
      <c r="CV34" s="660"/>
      <c r="CW34" s="660"/>
      <c r="CX34" s="660"/>
      <c r="CY34" s="661"/>
      <c r="CZ34" s="664">
        <v>12.6</v>
      </c>
      <c r="DA34" s="693"/>
      <c r="DB34" s="693"/>
      <c r="DC34" s="697"/>
      <c r="DD34" s="668">
        <v>5586970</v>
      </c>
      <c r="DE34" s="660"/>
      <c r="DF34" s="660"/>
      <c r="DG34" s="660"/>
      <c r="DH34" s="660"/>
      <c r="DI34" s="660"/>
      <c r="DJ34" s="660"/>
      <c r="DK34" s="661"/>
      <c r="DL34" s="668">
        <v>5403097</v>
      </c>
      <c r="DM34" s="660"/>
      <c r="DN34" s="660"/>
      <c r="DO34" s="660"/>
      <c r="DP34" s="660"/>
      <c r="DQ34" s="660"/>
      <c r="DR34" s="660"/>
      <c r="DS34" s="660"/>
      <c r="DT34" s="660"/>
      <c r="DU34" s="660"/>
      <c r="DV34" s="661"/>
      <c r="DW34" s="664">
        <v>15.6</v>
      </c>
      <c r="DX34" s="693"/>
      <c r="DY34" s="693"/>
      <c r="DZ34" s="693"/>
      <c r="EA34" s="693"/>
      <c r="EB34" s="693"/>
      <c r="EC34" s="694"/>
    </row>
    <row r="35" spans="2:133" ht="11.25" customHeight="1" x14ac:dyDescent="0.15">
      <c r="B35" s="656" t="s">
        <v>318</v>
      </c>
      <c r="C35" s="657"/>
      <c r="D35" s="657"/>
      <c r="E35" s="657"/>
      <c r="F35" s="657"/>
      <c r="G35" s="657"/>
      <c r="H35" s="657"/>
      <c r="I35" s="657"/>
      <c r="J35" s="657"/>
      <c r="K35" s="657"/>
      <c r="L35" s="657"/>
      <c r="M35" s="657"/>
      <c r="N35" s="657"/>
      <c r="O35" s="657"/>
      <c r="P35" s="657"/>
      <c r="Q35" s="658"/>
      <c r="R35" s="659">
        <v>3550400</v>
      </c>
      <c r="S35" s="660"/>
      <c r="T35" s="660"/>
      <c r="U35" s="660"/>
      <c r="V35" s="660"/>
      <c r="W35" s="660"/>
      <c r="X35" s="660"/>
      <c r="Y35" s="661"/>
      <c r="Z35" s="662">
        <v>6.3</v>
      </c>
      <c r="AA35" s="662"/>
      <c r="AB35" s="662"/>
      <c r="AC35" s="662"/>
      <c r="AD35" s="663" t="s">
        <v>124</v>
      </c>
      <c r="AE35" s="663"/>
      <c r="AF35" s="663"/>
      <c r="AG35" s="663"/>
      <c r="AH35" s="663"/>
      <c r="AI35" s="663"/>
      <c r="AJ35" s="663"/>
      <c r="AK35" s="663"/>
      <c r="AL35" s="664" t="s">
        <v>124</v>
      </c>
      <c r="AM35" s="665"/>
      <c r="AN35" s="665"/>
      <c r="AO35" s="666"/>
      <c r="AP35" s="214"/>
      <c r="AQ35" s="732" t="s">
        <v>319</v>
      </c>
      <c r="AR35" s="733"/>
      <c r="AS35" s="733"/>
      <c r="AT35" s="733"/>
      <c r="AU35" s="733"/>
      <c r="AV35" s="733"/>
      <c r="AW35" s="733"/>
      <c r="AX35" s="733"/>
      <c r="AY35" s="734"/>
      <c r="AZ35" s="648">
        <v>8624776</v>
      </c>
      <c r="BA35" s="649"/>
      <c r="BB35" s="649"/>
      <c r="BC35" s="649"/>
      <c r="BD35" s="649"/>
      <c r="BE35" s="649"/>
      <c r="BF35" s="735"/>
      <c r="BG35" s="670" t="s">
        <v>320</v>
      </c>
      <c r="BH35" s="671"/>
      <c r="BI35" s="671"/>
      <c r="BJ35" s="671"/>
      <c r="BK35" s="671"/>
      <c r="BL35" s="671"/>
      <c r="BM35" s="671"/>
      <c r="BN35" s="671"/>
      <c r="BO35" s="671"/>
      <c r="BP35" s="671"/>
      <c r="BQ35" s="671"/>
      <c r="BR35" s="671"/>
      <c r="BS35" s="671"/>
      <c r="BT35" s="671"/>
      <c r="BU35" s="672"/>
      <c r="BV35" s="648">
        <v>576809</v>
      </c>
      <c r="BW35" s="649"/>
      <c r="BX35" s="649"/>
      <c r="BY35" s="649"/>
      <c r="BZ35" s="649"/>
      <c r="CA35" s="649"/>
      <c r="CB35" s="735"/>
      <c r="CD35" s="674" t="s">
        <v>321</v>
      </c>
      <c r="CE35" s="675"/>
      <c r="CF35" s="675"/>
      <c r="CG35" s="675"/>
      <c r="CH35" s="675"/>
      <c r="CI35" s="675"/>
      <c r="CJ35" s="675"/>
      <c r="CK35" s="675"/>
      <c r="CL35" s="675"/>
      <c r="CM35" s="675"/>
      <c r="CN35" s="675"/>
      <c r="CO35" s="675"/>
      <c r="CP35" s="675"/>
      <c r="CQ35" s="676"/>
      <c r="CR35" s="659">
        <v>317222</v>
      </c>
      <c r="CS35" s="695"/>
      <c r="CT35" s="695"/>
      <c r="CU35" s="695"/>
      <c r="CV35" s="695"/>
      <c r="CW35" s="695"/>
      <c r="CX35" s="695"/>
      <c r="CY35" s="696"/>
      <c r="CZ35" s="664">
        <v>0.6</v>
      </c>
      <c r="DA35" s="693"/>
      <c r="DB35" s="693"/>
      <c r="DC35" s="697"/>
      <c r="DD35" s="668">
        <v>264078</v>
      </c>
      <c r="DE35" s="695"/>
      <c r="DF35" s="695"/>
      <c r="DG35" s="695"/>
      <c r="DH35" s="695"/>
      <c r="DI35" s="695"/>
      <c r="DJ35" s="695"/>
      <c r="DK35" s="696"/>
      <c r="DL35" s="668">
        <v>264078</v>
      </c>
      <c r="DM35" s="695"/>
      <c r="DN35" s="695"/>
      <c r="DO35" s="695"/>
      <c r="DP35" s="695"/>
      <c r="DQ35" s="695"/>
      <c r="DR35" s="695"/>
      <c r="DS35" s="695"/>
      <c r="DT35" s="695"/>
      <c r="DU35" s="695"/>
      <c r="DV35" s="696"/>
      <c r="DW35" s="664">
        <v>0.8</v>
      </c>
      <c r="DX35" s="693"/>
      <c r="DY35" s="693"/>
      <c r="DZ35" s="693"/>
      <c r="EA35" s="693"/>
      <c r="EB35" s="693"/>
      <c r="EC35" s="694"/>
    </row>
    <row r="36" spans="2:133" ht="11.25" customHeight="1" x14ac:dyDescent="0.15">
      <c r="B36" s="656" t="s">
        <v>322</v>
      </c>
      <c r="C36" s="657"/>
      <c r="D36" s="657"/>
      <c r="E36" s="657"/>
      <c r="F36" s="657"/>
      <c r="G36" s="657"/>
      <c r="H36" s="657"/>
      <c r="I36" s="657"/>
      <c r="J36" s="657"/>
      <c r="K36" s="657"/>
      <c r="L36" s="657"/>
      <c r="M36" s="657"/>
      <c r="N36" s="657"/>
      <c r="O36" s="657"/>
      <c r="P36" s="657"/>
      <c r="Q36" s="658"/>
      <c r="R36" s="659" t="s">
        <v>124</v>
      </c>
      <c r="S36" s="660"/>
      <c r="T36" s="660"/>
      <c r="U36" s="660"/>
      <c r="V36" s="660"/>
      <c r="W36" s="660"/>
      <c r="X36" s="660"/>
      <c r="Y36" s="661"/>
      <c r="Z36" s="662" t="s">
        <v>124</v>
      </c>
      <c r="AA36" s="662"/>
      <c r="AB36" s="662"/>
      <c r="AC36" s="662"/>
      <c r="AD36" s="663" t="s">
        <v>124</v>
      </c>
      <c r="AE36" s="663"/>
      <c r="AF36" s="663"/>
      <c r="AG36" s="663"/>
      <c r="AH36" s="663"/>
      <c r="AI36" s="663"/>
      <c r="AJ36" s="663"/>
      <c r="AK36" s="663"/>
      <c r="AL36" s="664" t="s">
        <v>124</v>
      </c>
      <c r="AM36" s="665"/>
      <c r="AN36" s="665"/>
      <c r="AO36" s="666"/>
      <c r="AQ36" s="736" t="s">
        <v>323</v>
      </c>
      <c r="AR36" s="737"/>
      <c r="AS36" s="737"/>
      <c r="AT36" s="737"/>
      <c r="AU36" s="737"/>
      <c r="AV36" s="737"/>
      <c r="AW36" s="737"/>
      <c r="AX36" s="737"/>
      <c r="AY36" s="738"/>
      <c r="AZ36" s="659">
        <v>2554939</v>
      </c>
      <c r="BA36" s="660"/>
      <c r="BB36" s="660"/>
      <c r="BC36" s="660"/>
      <c r="BD36" s="695"/>
      <c r="BE36" s="695"/>
      <c r="BF36" s="718"/>
      <c r="BG36" s="674" t="s">
        <v>324</v>
      </c>
      <c r="BH36" s="675"/>
      <c r="BI36" s="675"/>
      <c r="BJ36" s="675"/>
      <c r="BK36" s="675"/>
      <c r="BL36" s="675"/>
      <c r="BM36" s="675"/>
      <c r="BN36" s="675"/>
      <c r="BO36" s="675"/>
      <c r="BP36" s="675"/>
      <c r="BQ36" s="675"/>
      <c r="BR36" s="675"/>
      <c r="BS36" s="675"/>
      <c r="BT36" s="675"/>
      <c r="BU36" s="676"/>
      <c r="BV36" s="659">
        <v>528295</v>
      </c>
      <c r="BW36" s="660"/>
      <c r="BX36" s="660"/>
      <c r="BY36" s="660"/>
      <c r="BZ36" s="660"/>
      <c r="CA36" s="660"/>
      <c r="CB36" s="669"/>
      <c r="CD36" s="674" t="s">
        <v>325</v>
      </c>
      <c r="CE36" s="675"/>
      <c r="CF36" s="675"/>
      <c r="CG36" s="675"/>
      <c r="CH36" s="675"/>
      <c r="CI36" s="675"/>
      <c r="CJ36" s="675"/>
      <c r="CK36" s="675"/>
      <c r="CL36" s="675"/>
      <c r="CM36" s="675"/>
      <c r="CN36" s="675"/>
      <c r="CO36" s="675"/>
      <c r="CP36" s="675"/>
      <c r="CQ36" s="676"/>
      <c r="CR36" s="659">
        <v>7445658</v>
      </c>
      <c r="CS36" s="660"/>
      <c r="CT36" s="660"/>
      <c r="CU36" s="660"/>
      <c r="CV36" s="660"/>
      <c r="CW36" s="660"/>
      <c r="CX36" s="660"/>
      <c r="CY36" s="661"/>
      <c r="CZ36" s="664">
        <v>13.7</v>
      </c>
      <c r="DA36" s="693"/>
      <c r="DB36" s="693"/>
      <c r="DC36" s="697"/>
      <c r="DD36" s="668">
        <v>6236057</v>
      </c>
      <c r="DE36" s="660"/>
      <c r="DF36" s="660"/>
      <c r="DG36" s="660"/>
      <c r="DH36" s="660"/>
      <c r="DI36" s="660"/>
      <c r="DJ36" s="660"/>
      <c r="DK36" s="661"/>
      <c r="DL36" s="668">
        <v>5311379</v>
      </c>
      <c r="DM36" s="660"/>
      <c r="DN36" s="660"/>
      <c r="DO36" s="660"/>
      <c r="DP36" s="660"/>
      <c r="DQ36" s="660"/>
      <c r="DR36" s="660"/>
      <c r="DS36" s="660"/>
      <c r="DT36" s="660"/>
      <c r="DU36" s="660"/>
      <c r="DV36" s="661"/>
      <c r="DW36" s="664">
        <v>15.4</v>
      </c>
      <c r="DX36" s="693"/>
      <c r="DY36" s="693"/>
      <c r="DZ36" s="693"/>
      <c r="EA36" s="693"/>
      <c r="EB36" s="693"/>
      <c r="EC36" s="694"/>
    </row>
    <row r="37" spans="2:133" ht="11.25" customHeight="1" x14ac:dyDescent="0.15">
      <c r="B37" s="656" t="s">
        <v>326</v>
      </c>
      <c r="C37" s="657"/>
      <c r="D37" s="657"/>
      <c r="E37" s="657"/>
      <c r="F37" s="657"/>
      <c r="G37" s="657"/>
      <c r="H37" s="657"/>
      <c r="I37" s="657"/>
      <c r="J37" s="657"/>
      <c r="K37" s="657"/>
      <c r="L37" s="657"/>
      <c r="M37" s="657"/>
      <c r="N37" s="657"/>
      <c r="O37" s="657"/>
      <c r="P37" s="657"/>
      <c r="Q37" s="658"/>
      <c r="R37" s="659">
        <v>1853900</v>
      </c>
      <c r="S37" s="660"/>
      <c r="T37" s="660"/>
      <c r="U37" s="660"/>
      <c r="V37" s="660"/>
      <c r="W37" s="660"/>
      <c r="X37" s="660"/>
      <c r="Y37" s="661"/>
      <c r="Z37" s="662">
        <v>3.3</v>
      </c>
      <c r="AA37" s="662"/>
      <c r="AB37" s="662"/>
      <c r="AC37" s="662"/>
      <c r="AD37" s="663" t="s">
        <v>124</v>
      </c>
      <c r="AE37" s="663"/>
      <c r="AF37" s="663"/>
      <c r="AG37" s="663"/>
      <c r="AH37" s="663"/>
      <c r="AI37" s="663"/>
      <c r="AJ37" s="663"/>
      <c r="AK37" s="663"/>
      <c r="AL37" s="664" t="s">
        <v>124</v>
      </c>
      <c r="AM37" s="665"/>
      <c r="AN37" s="665"/>
      <c r="AO37" s="666"/>
      <c r="AQ37" s="736" t="s">
        <v>327</v>
      </c>
      <c r="AR37" s="737"/>
      <c r="AS37" s="737"/>
      <c r="AT37" s="737"/>
      <c r="AU37" s="737"/>
      <c r="AV37" s="737"/>
      <c r="AW37" s="737"/>
      <c r="AX37" s="737"/>
      <c r="AY37" s="738"/>
      <c r="AZ37" s="659">
        <v>1672575</v>
      </c>
      <c r="BA37" s="660"/>
      <c r="BB37" s="660"/>
      <c r="BC37" s="660"/>
      <c r="BD37" s="695"/>
      <c r="BE37" s="695"/>
      <c r="BF37" s="718"/>
      <c r="BG37" s="674" t="s">
        <v>328</v>
      </c>
      <c r="BH37" s="675"/>
      <c r="BI37" s="675"/>
      <c r="BJ37" s="675"/>
      <c r="BK37" s="675"/>
      <c r="BL37" s="675"/>
      <c r="BM37" s="675"/>
      <c r="BN37" s="675"/>
      <c r="BO37" s="675"/>
      <c r="BP37" s="675"/>
      <c r="BQ37" s="675"/>
      <c r="BR37" s="675"/>
      <c r="BS37" s="675"/>
      <c r="BT37" s="675"/>
      <c r="BU37" s="676"/>
      <c r="BV37" s="659">
        <v>15336</v>
      </c>
      <c r="BW37" s="660"/>
      <c r="BX37" s="660"/>
      <c r="BY37" s="660"/>
      <c r="BZ37" s="660"/>
      <c r="CA37" s="660"/>
      <c r="CB37" s="669"/>
      <c r="CD37" s="674" t="s">
        <v>329</v>
      </c>
      <c r="CE37" s="675"/>
      <c r="CF37" s="675"/>
      <c r="CG37" s="675"/>
      <c r="CH37" s="675"/>
      <c r="CI37" s="675"/>
      <c r="CJ37" s="675"/>
      <c r="CK37" s="675"/>
      <c r="CL37" s="675"/>
      <c r="CM37" s="675"/>
      <c r="CN37" s="675"/>
      <c r="CO37" s="675"/>
      <c r="CP37" s="675"/>
      <c r="CQ37" s="676"/>
      <c r="CR37" s="659">
        <v>3366590</v>
      </c>
      <c r="CS37" s="695"/>
      <c r="CT37" s="695"/>
      <c r="CU37" s="695"/>
      <c r="CV37" s="695"/>
      <c r="CW37" s="695"/>
      <c r="CX37" s="695"/>
      <c r="CY37" s="696"/>
      <c r="CZ37" s="664">
        <v>6.2</v>
      </c>
      <c r="DA37" s="693"/>
      <c r="DB37" s="693"/>
      <c r="DC37" s="697"/>
      <c r="DD37" s="668">
        <v>3023296</v>
      </c>
      <c r="DE37" s="695"/>
      <c r="DF37" s="695"/>
      <c r="DG37" s="695"/>
      <c r="DH37" s="695"/>
      <c r="DI37" s="695"/>
      <c r="DJ37" s="695"/>
      <c r="DK37" s="696"/>
      <c r="DL37" s="668">
        <v>2771957</v>
      </c>
      <c r="DM37" s="695"/>
      <c r="DN37" s="695"/>
      <c r="DO37" s="695"/>
      <c r="DP37" s="695"/>
      <c r="DQ37" s="695"/>
      <c r="DR37" s="695"/>
      <c r="DS37" s="695"/>
      <c r="DT37" s="695"/>
      <c r="DU37" s="695"/>
      <c r="DV37" s="696"/>
      <c r="DW37" s="664">
        <v>8</v>
      </c>
      <c r="DX37" s="693"/>
      <c r="DY37" s="693"/>
      <c r="DZ37" s="693"/>
      <c r="EA37" s="693"/>
      <c r="EB37" s="693"/>
      <c r="EC37" s="694"/>
    </row>
    <row r="38" spans="2:133" ht="11.25" customHeight="1" x14ac:dyDescent="0.15">
      <c r="B38" s="704" t="s">
        <v>330</v>
      </c>
      <c r="C38" s="705"/>
      <c r="D38" s="705"/>
      <c r="E38" s="705"/>
      <c r="F38" s="705"/>
      <c r="G38" s="705"/>
      <c r="H38" s="705"/>
      <c r="I38" s="705"/>
      <c r="J38" s="705"/>
      <c r="K38" s="705"/>
      <c r="L38" s="705"/>
      <c r="M38" s="705"/>
      <c r="N38" s="705"/>
      <c r="O38" s="705"/>
      <c r="P38" s="705"/>
      <c r="Q38" s="706"/>
      <c r="R38" s="739">
        <v>56649647</v>
      </c>
      <c r="S38" s="740"/>
      <c r="T38" s="740"/>
      <c r="U38" s="740"/>
      <c r="V38" s="740"/>
      <c r="W38" s="740"/>
      <c r="X38" s="740"/>
      <c r="Y38" s="741"/>
      <c r="Z38" s="742">
        <v>100</v>
      </c>
      <c r="AA38" s="742"/>
      <c r="AB38" s="742"/>
      <c r="AC38" s="742"/>
      <c r="AD38" s="743">
        <v>32705792</v>
      </c>
      <c r="AE38" s="743"/>
      <c r="AF38" s="743"/>
      <c r="AG38" s="743"/>
      <c r="AH38" s="743"/>
      <c r="AI38" s="743"/>
      <c r="AJ38" s="743"/>
      <c r="AK38" s="743"/>
      <c r="AL38" s="744">
        <v>100</v>
      </c>
      <c r="AM38" s="730"/>
      <c r="AN38" s="730"/>
      <c r="AO38" s="745"/>
      <c r="AQ38" s="736" t="s">
        <v>331</v>
      </c>
      <c r="AR38" s="737"/>
      <c r="AS38" s="737"/>
      <c r="AT38" s="737"/>
      <c r="AU38" s="737"/>
      <c r="AV38" s="737"/>
      <c r="AW38" s="737"/>
      <c r="AX38" s="737"/>
      <c r="AY38" s="738"/>
      <c r="AZ38" s="659">
        <v>183632</v>
      </c>
      <c r="BA38" s="660"/>
      <c r="BB38" s="660"/>
      <c r="BC38" s="660"/>
      <c r="BD38" s="695"/>
      <c r="BE38" s="695"/>
      <c r="BF38" s="718"/>
      <c r="BG38" s="674" t="s">
        <v>332</v>
      </c>
      <c r="BH38" s="675"/>
      <c r="BI38" s="675"/>
      <c r="BJ38" s="675"/>
      <c r="BK38" s="675"/>
      <c r="BL38" s="675"/>
      <c r="BM38" s="675"/>
      <c r="BN38" s="675"/>
      <c r="BO38" s="675"/>
      <c r="BP38" s="675"/>
      <c r="BQ38" s="675"/>
      <c r="BR38" s="675"/>
      <c r="BS38" s="675"/>
      <c r="BT38" s="675"/>
      <c r="BU38" s="676"/>
      <c r="BV38" s="659">
        <v>25287</v>
      </c>
      <c r="BW38" s="660"/>
      <c r="BX38" s="660"/>
      <c r="BY38" s="660"/>
      <c r="BZ38" s="660"/>
      <c r="CA38" s="660"/>
      <c r="CB38" s="669"/>
      <c r="CD38" s="674" t="s">
        <v>333</v>
      </c>
      <c r="CE38" s="675"/>
      <c r="CF38" s="675"/>
      <c r="CG38" s="675"/>
      <c r="CH38" s="675"/>
      <c r="CI38" s="675"/>
      <c r="CJ38" s="675"/>
      <c r="CK38" s="675"/>
      <c r="CL38" s="675"/>
      <c r="CM38" s="675"/>
      <c r="CN38" s="675"/>
      <c r="CO38" s="675"/>
      <c r="CP38" s="675"/>
      <c r="CQ38" s="676"/>
      <c r="CR38" s="659">
        <v>6766058</v>
      </c>
      <c r="CS38" s="660"/>
      <c r="CT38" s="660"/>
      <c r="CU38" s="660"/>
      <c r="CV38" s="660"/>
      <c r="CW38" s="660"/>
      <c r="CX38" s="660"/>
      <c r="CY38" s="661"/>
      <c r="CZ38" s="664">
        <v>12.5</v>
      </c>
      <c r="DA38" s="693"/>
      <c r="DB38" s="693"/>
      <c r="DC38" s="697"/>
      <c r="DD38" s="668">
        <v>6075485</v>
      </c>
      <c r="DE38" s="660"/>
      <c r="DF38" s="660"/>
      <c r="DG38" s="660"/>
      <c r="DH38" s="660"/>
      <c r="DI38" s="660"/>
      <c r="DJ38" s="660"/>
      <c r="DK38" s="661"/>
      <c r="DL38" s="668">
        <v>5097720</v>
      </c>
      <c r="DM38" s="660"/>
      <c r="DN38" s="660"/>
      <c r="DO38" s="660"/>
      <c r="DP38" s="660"/>
      <c r="DQ38" s="660"/>
      <c r="DR38" s="660"/>
      <c r="DS38" s="660"/>
      <c r="DT38" s="660"/>
      <c r="DU38" s="660"/>
      <c r="DV38" s="661"/>
      <c r="DW38" s="664">
        <v>14.8</v>
      </c>
      <c r="DX38" s="693"/>
      <c r="DY38" s="693"/>
      <c r="DZ38" s="693"/>
      <c r="EA38" s="693"/>
      <c r="EB38" s="693"/>
      <c r="EC38" s="694"/>
    </row>
    <row r="39" spans="2:133" ht="11.25" customHeight="1" x14ac:dyDescent="0.15">
      <c r="AQ39" s="736" t="s">
        <v>334</v>
      </c>
      <c r="AR39" s="737"/>
      <c r="AS39" s="737"/>
      <c r="AT39" s="737"/>
      <c r="AU39" s="737"/>
      <c r="AV39" s="737"/>
      <c r="AW39" s="737"/>
      <c r="AX39" s="737"/>
      <c r="AY39" s="738"/>
      <c r="AZ39" s="659">
        <v>2511</v>
      </c>
      <c r="BA39" s="660"/>
      <c r="BB39" s="660"/>
      <c r="BC39" s="660"/>
      <c r="BD39" s="695"/>
      <c r="BE39" s="695"/>
      <c r="BF39" s="718"/>
      <c r="BG39" s="750" t="s">
        <v>335</v>
      </c>
      <c r="BH39" s="751"/>
      <c r="BI39" s="751"/>
      <c r="BJ39" s="751"/>
      <c r="BK39" s="751"/>
      <c r="BL39" s="215"/>
      <c r="BM39" s="675" t="s">
        <v>336</v>
      </c>
      <c r="BN39" s="675"/>
      <c r="BO39" s="675"/>
      <c r="BP39" s="675"/>
      <c r="BQ39" s="675"/>
      <c r="BR39" s="675"/>
      <c r="BS39" s="675"/>
      <c r="BT39" s="675"/>
      <c r="BU39" s="676"/>
      <c r="BV39" s="659">
        <v>99</v>
      </c>
      <c r="BW39" s="660"/>
      <c r="BX39" s="660"/>
      <c r="BY39" s="660"/>
      <c r="BZ39" s="660"/>
      <c r="CA39" s="660"/>
      <c r="CB39" s="669"/>
      <c r="CD39" s="674" t="s">
        <v>337</v>
      </c>
      <c r="CE39" s="675"/>
      <c r="CF39" s="675"/>
      <c r="CG39" s="675"/>
      <c r="CH39" s="675"/>
      <c r="CI39" s="675"/>
      <c r="CJ39" s="675"/>
      <c r="CK39" s="675"/>
      <c r="CL39" s="675"/>
      <c r="CM39" s="675"/>
      <c r="CN39" s="675"/>
      <c r="CO39" s="675"/>
      <c r="CP39" s="675"/>
      <c r="CQ39" s="676"/>
      <c r="CR39" s="659">
        <v>2499889</v>
      </c>
      <c r="CS39" s="695"/>
      <c r="CT39" s="695"/>
      <c r="CU39" s="695"/>
      <c r="CV39" s="695"/>
      <c r="CW39" s="695"/>
      <c r="CX39" s="695"/>
      <c r="CY39" s="696"/>
      <c r="CZ39" s="664">
        <v>4.5999999999999996</v>
      </c>
      <c r="DA39" s="693"/>
      <c r="DB39" s="693"/>
      <c r="DC39" s="697"/>
      <c r="DD39" s="668">
        <v>2330624</v>
      </c>
      <c r="DE39" s="695"/>
      <c r="DF39" s="695"/>
      <c r="DG39" s="695"/>
      <c r="DH39" s="695"/>
      <c r="DI39" s="695"/>
      <c r="DJ39" s="695"/>
      <c r="DK39" s="696"/>
      <c r="DL39" s="668" t="s">
        <v>124</v>
      </c>
      <c r="DM39" s="695"/>
      <c r="DN39" s="695"/>
      <c r="DO39" s="695"/>
      <c r="DP39" s="695"/>
      <c r="DQ39" s="695"/>
      <c r="DR39" s="695"/>
      <c r="DS39" s="695"/>
      <c r="DT39" s="695"/>
      <c r="DU39" s="695"/>
      <c r="DV39" s="696"/>
      <c r="DW39" s="664" t="s">
        <v>124</v>
      </c>
      <c r="DX39" s="693"/>
      <c r="DY39" s="693"/>
      <c r="DZ39" s="693"/>
      <c r="EA39" s="693"/>
      <c r="EB39" s="693"/>
      <c r="EC39" s="694"/>
    </row>
    <row r="40" spans="2:133" ht="11.25" customHeight="1" x14ac:dyDescent="0.15">
      <c r="AQ40" s="736" t="s">
        <v>338</v>
      </c>
      <c r="AR40" s="737"/>
      <c r="AS40" s="737"/>
      <c r="AT40" s="737"/>
      <c r="AU40" s="737"/>
      <c r="AV40" s="737"/>
      <c r="AW40" s="737"/>
      <c r="AX40" s="737"/>
      <c r="AY40" s="738"/>
      <c r="AZ40" s="659">
        <v>979518</v>
      </c>
      <c r="BA40" s="660"/>
      <c r="BB40" s="660"/>
      <c r="BC40" s="660"/>
      <c r="BD40" s="695"/>
      <c r="BE40" s="695"/>
      <c r="BF40" s="718"/>
      <c r="BG40" s="750"/>
      <c r="BH40" s="751"/>
      <c r="BI40" s="751"/>
      <c r="BJ40" s="751"/>
      <c r="BK40" s="751"/>
      <c r="BL40" s="215"/>
      <c r="BM40" s="675" t="s">
        <v>339</v>
      </c>
      <c r="BN40" s="675"/>
      <c r="BO40" s="675"/>
      <c r="BP40" s="675"/>
      <c r="BQ40" s="675"/>
      <c r="BR40" s="675"/>
      <c r="BS40" s="675"/>
      <c r="BT40" s="675"/>
      <c r="BU40" s="676"/>
      <c r="BV40" s="659">
        <v>112</v>
      </c>
      <c r="BW40" s="660"/>
      <c r="BX40" s="660"/>
      <c r="BY40" s="660"/>
      <c r="BZ40" s="660"/>
      <c r="CA40" s="660"/>
      <c r="CB40" s="669"/>
      <c r="CD40" s="674" t="s">
        <v>340</v>
      </c>
      <c r="CE40" s="675"/>
      <c r="CF40" s="675"/>
      <c r="CG40" s="675"/>
      <c r="CH40" s="675"/>
      <c r="CI40" s="675"/>
      <c r="CJ40" s="675"/>
      <c r="CK40" s="675"/>
      <c r="CL40" s="675"/>
      <c r="CM40" s="675"/>
      <c r="CN40" s="675"/>
      <c r="CO40" s="675"/>
      <c r="CP40" s="675"/>
      <c r="CQ40" s="676"/>
      <c r="CR40" s="659">
        <v>738468</v>
      </c>
      <c r="CS40" s="660"/>
      <c r="CT40" s="660"/>
      <c r="CU40" s="660"/>
      <c r="CV40" s="660"/>
      <c r="CW40" s="660"/>
      <c r="CX40" s="660"/>
      <c r="CY40" s="661"/>
      <c r="CZ40" s="664">
        <v>1.4</v>
      </c>
      <c r="DA40" s="693"/>
      <c r="DB40" s="693"/>
      <c r="DC40" s="697"/>
      <c r="DD40" s="668">
        <v>494118</v>
      </c>
      <c r="DE40" s="660"/>
      <c r="DF40" s="660"/>
      <c r="DG40" s="660"/>
      <c r="DH40" s="660"/>
      <c r="DI40" s="660"/>
      <c r="DJ40" s="660"/>
      <c r="DK40" s="661"/>
      <c r="DL40" s="668">
        <v>494118</v>
      </c>
      <c r="DM40" s="660"/>
      <c r="DN40" s="660"/>
      <c r="DO40" s="660"/>
      <c r="DP40" s="660"/>
      <c r="DQ40" s="660"/>
      <c r="DR40" s="660"/>
      <c r="DS40" s="660"/>
      <c r="DT40" s="660"/>
      <c r="DU40" s="660"/>
      <c r="DV40" s="661"/>
      <c r="DW40" s="664">
        <v>1.4</v>
      </c>
      <c r="DX40" s="693"/>
      <c r="DY40" s="693"/>
      <c r="DZ40" s="693"/>
      <c r="EA40" s="693"/>
      <c r="EB40" s="693"/>
      <c r="EC40" s="694"/>
    </row>
    <row r="41" spans="2:133" ht="11.25" customHeight="1" x14ac:dyDescent="0.15">
      <c r="AQ41" s="746" t="s">
        <v>341</v>
      </c>
      <c r="AR41" s="747"/>
      <c r="AS41" s="747"/>
      <c r="AT41" s="747"/>
      <c r="AU41" s="747"/>
      <c r="AV41" s="747"/>
      <c r="AW41" s="747"/>
      <c r="AX41" s="747"/>
      <c r="AY41" s="748"/>
      <c r="AZ41" s="739">
        <v>3231601</v>
      </c>
      <c r="BA41" s="740"/>
      <c r="BB41" s="740"/>
      <c r="BC41" s="740"/>
      <c r="BD41" s="729"/>
      <c r="BE41" s="729"/>
      <c r="BF41" s="731"/>
      <c r="BG41" s="752"/>
      <c r="BH41" s="753"/>
      <c r="BI41" s="753"/>
      <c r="BJ41" s="753"/>
      <c r="BK41" s="753"/>
      <c r="BL41" s="216"/>
      <c r="BM41" s="684" t="s">
        <v>342</v>
      </c>
      <c r="BN41" s="684"/>
      <c r="BO41" s="684"/>
      <c r="BP41" s="684"/>
      <c r="BQ41" s="684"/>
      <c r="BR41" s="684"/>
      <c r="BS41" s="684"/>
      <c r="BT41" s="684"/>
      <c r="BU41" s="685"/>
      <c r="BV41" s="739">
        <v>324</v>
      </c>
      <c r="BW41" s="740"/>
      <c r="BX41" s="740"/>
      <c r="BY41" s="740"/>
      <c r="BZ41" s="740"/>
      <c r="CA41" s="740"/>
      <c r="CB41" s="749"/>
      <c r="CD41" s="674" t="s">
        <v>343</v>
      </c>
      <c r="CE41" s="675"/>
      <c r="CF41" s="675"/>
      <c r="CG41" s="675"/>
      <c r="CH41" s="675"/>
      <c r="CI41" s="675"/>
      <c r="CJ41" s="675"/>
      <c r="CK41" s="675"/>
      <c r="CL41" s="675"/>
      <c r="CM41" s="675"/>
      <c r="CN41" s="675"/>
      <c r="CO41" s="675"/>
      <c r="CP41" s="675"/>
      <c r="CQ41" s="676"/>
      <c r="CR41" s="659" t="s">
        <v>124</v>
      </c>
      <c r="CS41" s="695"/>
      <c r="CT41" s="695"/>
      <c r="CU41" s="695"/>
      <c r="CV41" s="695"/>
      <c r="CW41" s="695"/>
      <c r="CX41" s="695"/>
      <c r="CY41" s="696"/>
      <c r="CZ41" s="664" t="s">
        <v>124</v>
      </c>
      <c r="DA41" s="693"/>
      <c r="DB41" s="693"/>
      <c r="DC41" s="697"/>
      <c r="DD41" s="668" t="s">
        <v>124</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345</v>
      </c>
      <c r="CE42" s="657"/>
      <c r="CF42" s="657"/>
      <c r="CG42" s="657"/>
      <c r="CH42" s="657"/>
      <c r="CI42" s="657"/>
      <c r="CJ42" s="657"/>
      <c r="CK42" s="657"/>
      <c r="CL42" s="657"/>
      <c r="CM42" s="657"/>
      <c r="CN42" s="657"/>
      <c r="CO42" s="657"/>
      <c r="CP42" s="657"/>
      <c r="CQ42" s="658"/>
      <c r="CR42" s="659">
        <v>5180747</v>
      </c>
      <c r="CS42" s="660"/>
      <c r="CT42" s="660"/>
      <c r="CU42" s="660"/>
      <c r="CV42" s="660"/>
      <c r="CW42" s="660"/>
      <c r="CX42" s="660"/>
      <c r="CY42" s="661"/>
      <c r="CZ42" s="664">
        <v>9.5</v>
      </c>
      <c r="DA42" s="665"/>
      <c r="DB42" s="665"/>
      <c r="DC42" s="760"/>
      <c r="DD42" s="668">
        <v>1783551</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347</v>
      </c>
      <c r="CE43" s="657"/>
      <c r="CF43" s="657"/>
      <c r="CG43" s="657"/>
      <c r="CH43" s="657"/>
      <c r="CI43" s="657"/>
      <c r="CJ43" s="657"/>
      <c r="CK43" s="657"/>
      <c r="CL43" s="657"/>
      <c r="CM43" s="657"/>
      <c r="CN43" s="657"/>
      <c r="CO43" s="657"/>
      <c r="CP43" s="657"/>
      <c r="CQ43" s="658"/>
      <c r="CR43" s="659">
        <v>80283</v>
      </c>
      <c r="CS43" s="695"/>
      <c r="CT43" s="695"/>
      <c r="CU43" s="695"/>
      <c r="CV43" s="695"/>
      <c r="CW43" s="695"/>
      <c r="CX43" s="695"/>
      <c r="CY43" s="696"/>
      <c r="CZ43" s="664">
        <v>0.1</v>
      </c>
      <c r="DA43" s="693"/>
      <c r="DB43" s="693"/>
      <c r="DC43" s="697"/>
      <c r="DD43" s="668">
        <v>80241</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348</v>
      </c>
      <c r="CD44" s="771" t="s">
        <v>300</v>
      </c>
      <c r="CE44" s="772"/>
      <c r="CF44" s="656" t="s">
        <v>349</v>
      </c>
      <c r="CG44" s="657"/>
      <c r="CH44" s="657"/>
      <c r="CI44" s="657"/>
      <c r="CJ44" s="657"/>
      <c r="CK44" s="657"/>
      <c r="CL44" s="657"/>
      <c r="CM44" s="657"/>
      <c r="CN44" s="657"/>
      <c r="CO44" s="657"/>
      <c r="CP44" s="657"/>
      <c r="CQ44" s="658"/>
      <c r="CR44" s="659">
        <v>5055749</v>
      </c>
      <c r="CS44" s="660"/>
      <c r="CT44" s="660"/>
      <c r="CU44" s="660"/>
      <c r="CV44" s="660"/>
      <c r="CW44" s="660"/>
      <c r="CX44" s="660"/>
      <c r="CY44" s="661"/>
      <c r="CZ44" s="664">
        <v>9.3000000000000007</v>
      </c>
      <c r="DA44" s="665"/>
      <c r="DB44" s="665"/>
      <c r="DC44" s="760"/>
      <c r="DD44" s="668">
        <v>1658553</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350</v>
      </c>
      <c r="CG45" s="657"/>
      <c r="CH45" s="657"/>
      <c r="CI45" s="657"/>
      <c r="CJ45" s="657"/>
      <c r="CK45" s="657"/>
      <c r="CL45" s="657"/>
      <c r="CM45" s="657"/>
      <c r="CN45" s="657"/>
      <c r="CO45" s="657"/>
      <c r="CP45" s="657"/>
      <c r="CQ45" s="658"/>
      <c r="CR45" s="659">
        <v>2132428</v>
      </c>
      <c r="CS45" s="695"/>
      <c r="CT45" s="695"/>
      <c r="CU45" s="695"/>
      <c r="CV45" s="695"/>
      <c r="CW45" s="695"/>
      <c r="CX45" s="695"/>
      <c r="CY45" s="696"/>
      <c r="CZ45" s="664">
        <v>3.9</v>
      </c>
      <c r="DA45" s="693"/>
      <c r="DB45" s="693"/>
      <c r="DC45" s="697"/>
      <c r="DD45" s="668">
        <v>363019</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351</v>
      </c>
      <c r="CG46" s="657"/>
      <c r="CH46" s="657"/>
      <c r="CI46" s="657"/>
      <c r="CJ46" s="657"/>
      <c r="CK46" s="657"/>
      <c r="CL46" s="657"/>
      <c r="CM46" s="657"/>
      <c r="CN46" s="657"/>
      <c r="CO46" s="657"/>
      <c r="CP46" s="657"/>
      <c r="CQ46" s="658"/>
      <c r="CR46" s="659">
        <v>2726584</v>
      </c>
      <c r="CS46" s="660"/>
      <c r="CT46" s="660"/>
      <c r="CU46" s="660"/>
      <c r="CV46" s="660"/>
      <c r="CW46" s="660"/>
      <c r="CX46" s="660"/>
      <c r="CY46" s="661"/>
      <c r="CZ46" s="664">
        <v>5</v>
      </c>
      <c r="DA46" s="665"/>
      <c r="DB46" s="665"/>
      <c r="DC46" s="760"/>
      <c r="DD46" s="668">
        <v>1145003</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352</v>
      </c>
      <c r="CG47" s="657"/>
      <c r="CH47" s="657"/>
      <c r="CI47" s="657"/>
      <c r="CJ47" s="657"/>
      <c r="CK47" s="657"/>
      <c r="CL47" s="657"/>
      <c r="CM47" s="657"/>
      <c r="CN47" s="657"/>
      <c r="CO47" s="657"/>
      <c r="CP47" s="657"/>
      <c r="CQ47" s="658"/>
      <c r="CR47" s="659">
        <v>124998</v>
      </c>
      <c r="CS47" s="695"/>
      <c r="CT47" s="695"/>
      <c r="CU47" s="695"/>
      <c r="CV47" s="695"/>
      <c r="CW47" s="695"/>
      <c r="CX47" s="695"/>
      <c r="CY47" s="696"/>
      <c r="CZ47" s="664">
        <v>0.2</v>
      </c>
      <c r="DA47" s="693"/>
      <c r="DB47" s="693"/>
      <c r="DC47" s="697"/>
      <c r="DD47" s="668">
        <v>124998</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353</v>
      </c>
      <c r="CG48" s="657"/>
      <c r="CH48" s="657"/>
      <c r="CI48" s="657"/>
      <c r="CJ48" s="657"/>
      <c r="CK48" s="657"/>
      <c r="CL48" s="657"/>
      <c r="CM48" s="657"/>
      <c r="CN48" s="657"/>
      <c r="CO48" s="657"/>
      <c r="CP48" s="657"/>
      <c r="CQ48" s="658"/>
      <c r="CR48" s="659" t="s">
        <v>251</v>
      </c>
      <c r="CS48" s="660"/>
      <c r="CT48" s="660"/>
      <c r="CU48" s="660"/>
      <c r="CV48" s="660"/>
      <c r="CW48" s="660"/>
      <c r="CX48" s="660"/>
      <c r="CY48" s="661"/>
      <c r="CZ48" s="664" t="s">
        <v>251</v>
      </c>
      <c r="DA48" s="665"/>
      <c r="DB48" s="665"/>
      <c r="DC48" s="760"/>
      <c r="DD48" s="668" t="s">
        <v>251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354</v>
      </c>
      <c r="CE49" s="705"/>
      <c r="CF49" s="705"/>
      <c r="CG49" s="705"/>
      <c r="CH49" s="705"/>
      <c r="CI49" s="705"/>
      <c r="CJ49" s="705"/>
      <c r="CK49" s="705"/>
      <c r="CL49" s="705"/>
      <c r="CM49" s="705"/>
      <c r="CN49" s="705"/>
      <c r="CO49" s="705"/>
      <c r="CP49" s="705"/>
      <c r="CQ49" s="706"/>
      <c r="CR49" s="739">
        <v>54262104</v>
      </c>
      <c r="CS49" s="729"/>
      <c r="CT49" s="729"/>
      <c r="CU49" s="729"/>
      <c r="CV49" s="729"/>
      <c r="CW49" s="729"/>
      <c r="CX49" s="729"/>
      <c r="CY49" s="761"/>
      <c r="CZ49" s="744">
        <v>100</v>
      </c>
      <c r="DA49" s="762"/>
      <c r="DB49" s="762"/>
      <c r="DC49" s="763"/>
      <c r="DD49" s="764">
        <v>39532033</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PXd1FBVTGrHULwYKtvNsWl7EwZrC5UKu/MXpWHffS6hzZxoKQu4AU70zA4O1v+PSDmeQAcl6L/GBxdFl1TatBQ==" saltValue="IMdPQmyQ6sCrM7a01pHyS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356</v>
      </c>
      <c r="DK2" s="807"/>
      <c r="DL2" s="807"/>
      <c r="DM2" s="807"/>
      <c r="DN2" s="807"/>
      <c r="DO2" s="808"/>
      <c r="DP2" s="229"/>
      <c r="DQ2" s="806" t="s">
        <v>357</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358</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360</v>
      </c>
      <c r="B5" s="801"/>
      <c r="C5" s="801"/>
      <c r="D5" s="801"/>
      <c r="E5" s="801"/>
      <c r="F5" s="801"/>
      <c r="G5" s="801"/>
      <c r="H5" s="801"/>
      <c r="I5" s="801"/>
      <c r="J5" s="801"/>
      <c r="K5" s="801"/>
      <c r="L5" s="801"/>
      <c r="M5" s="801"/>
      <c r="N5" s="801"/>
      <c r="O5" s="801"/>
      <c r="P5" s="802"/>
      <c r="Q5" s="777" t="s">
        <v>361</v>
      </c>
      <c r="R5" s="778"/>
      <c r="S5" s="778"/>
      <c r="T5" s="778"/>
      <c r="U5" s="779"/>
      <c r="V5" s="777" t="s">
        <v>362</v>
      </c>
      <c r="W5" s="778"/>
      <c r="X5" s="778"/>
      <c r="Y5" s="778"/>
      <c r="Z5" s="779"/>
      <c r="AA5" s="777" t="s">
        <v>363</v>
      </c>
      <c r="AB5" s="778"/>
      <c r="AC5" s="778"/>
      <c r="AD5" s="778"/>
      <c r="AE5" s="778"/>
      <c r="AF5" s="810" t="s">
        <v>364</v>
      </c>
      <c r="AG5" s="778"/>
      <c r="AH5" s="778"/>
      <c r="AI5" s="778"/>
      <c r="AJ5" s="789"/>
      <c r="AK5" s="778" t="s">
        <v>365</v>
      </c>
      <c r="AL5" s="778"/>
      <c r="AM5" s="778"/>
      <c r="AN5" s="778"/>
      <c r="AO5" s="779"/>
      <c r="AP5" s="777" t="s">
        <v>366</v>
      </c>
      <c r="AQ5" s="778"/>
      <c r="AR5" s="778"/>
      <c r="AS5" s="778"/>
      <c r="AT5" s="779"/>
      <c r="AU5" s="777" t="s">
        <v>367</v>
      </c>
      <c r="AV5" s="778"/>
      <c r="AW5" s="778"/>
      <c r="AX5" s="778"/>
      <c r="AY5" s="789"/>
      <c r="AZ5" s="236"/>
      <c r="BA5" s="236"/>
      <c r="BB5" s="236"/>
      <c r="BC5" s="236"/>
      <c r="BD5" s="236"/>
      <c r="BE5" s="237"/>
      <c r="BF5" s="237"/>
      <c r="BG5" s="237"/>
      <c r="BH5" s="237"/>
      <c r="BI5" s="237"/>
      <c r="BJ5" s="237"/>
      <c r="BK5" s="237"/>
      <c r="BL5" s="237"/>
      <c r="BM5" s="237"/>
      <c r="BN5" s="237"/>
      <c r="BO5" s="237"/>
      <c r="BP5" s="237"/>
      <c r="BQ5" s="800" t="s">
        <v>368</v>
      </c>
      <c r="BR5" s="801"/>
      <c r="BS5" s="801"/>
      <c r="BT5" s="801"/>
      <c r="BU5" s="801"/>
      <c r="BV5" s="801"/>
      <c r="BW5" s="801"/>
      <c r="BX5" s="801"/>
      <c r="BY5" s="801"/>
      <c r="BZ5" s="801"/>
      <c r="CA5" s="801"/>
      <c r="CB5" s="801"/>
      <c r="CC5" s="801"/>
      <c r="CD5" s="801"/>
      <c r="CE5" s="801"/>
      <c r="CF5" s="801"/>
      <c r="CG5" s="802"/>
      <c r="CH5" s="777" t="s">
        <v>369</v>
      </c>
      <c r="CI5" s="778"/>
      <c r="CJ5" s="778"/>
      <c r="CK5" s="778"/>
      <c r="CL5" s="779"/>
      <c r="CM5" s="777" t="s">
        <v>370</v>
      </c>
      <c r="CN5" s="778"/>
      <c r="CO5" s="778"/>
      <c r="CP5" s="778"/>
      <c r="CQ5" s="779"/>
      <c r="CR5" s="777" t="s">
        <v>371</v>
      </c>
      <c r="CS5" s="778"/>
      <c r="CT5" s="778"/>
      <c r="CU5" s="778"/>
      <c r="CV5" s="779"/>
      <c r="CW5" s="777" t="s">
        <v>372</v>
      </c>
      <c r="CX5" s="778"/>
      <c r="CY5" s="778"/>
      <c r="CZ5" s="778"/>
      <c r="DA5" s="779"/>
      <c r="DB5" s="777" t="s">
        <v>373</v>
      </c>
      <c r="DC5" s="778"/>
      <c r="DD5" s="778"/>
      <c r="DE5" s="778"/>
      <c r="DF5" s="779"/>
      <c r="DG5" s="783" t="s">
        <v>374</v>
      </c>
      <c r="DH5" s="784"/>
      <c r="DI5" s="784"/>
      <c r="DJ5" s="784"/>
      <c r="DK5" s="785"/>
      <c r="DL5" s="783" t="s">
        <v>375</v>
      </c>
      <c r="DM5" s="784"/>
      <c r="DN5" s="784"/>
      <c r="DO5" s="784"/>
      <c r="DP5" s="785"/>
      <c r="DQ5" s="777" t="s">
        <v>376</v>
      </c>
      <c r="DR5" s="778"/>
      <c r="DS5" s="778"/>
      <c r="DT5" s="778"/>
      <c r="DU5" s="779"/>
      <c r="DV5" s="777" t="s">
        <v>367</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377</v>
      </c>
      <c r="C7" s="792"/>
      <c r="D7" s="792"/>
      <c r="E7" s="792"/>
      <c r="F7" s="792"/>
      <c r="G7" s="792"/>
      <c r="H7" s="792"/>
      <c r="I7" s="792"/>
      <c r="J7" s="792"/>
      <c r="K7" s="792"/>
      <c r="L7" s="792"/>
      <c r="M7" s="792"/>
      <c r="N7" s="792"/>
      <c r="O7" s="792"/>
      <c r="P7" s="793"/>
      <c r="Q7" s="794">
        <v>56603</v>
      </c>
      <c r="R7" s="795"/>
      <c r="S7" s="795"/>
      <c r="T7" s="795"/>
      <c r="U7" s="795"/>
      <c r="V7" s="795">
        <v>54224</v>
      </c>
      <c r="W7" s="795"/>
      <c r="X7" s="795"/>
      <c r="Y7" s="795"/>
      <c r="Z7" s="795"/>
      <c r="AA7" s="795">
        <v>2378</v>
      </c>
      <c r="AB7" s="795"/>
      <c r="AC7" s="795"/>
      <c r="AD7" s="795"/>
      <c r="AE7" s="796"/>
      <c r="AF7" s="797">
        <v>1125</v>
      </c>
      <c r="AG7" s="798"/>
      <c r="AH7" s="798"/>
      <c r="AI7" s="798"/>
      <c r="AJ7" s="799"/>
      <c r="AK7" s="834">
        <v>3173</v>
      </c>
      <c r="AL7" s="835"/>
      <c r="AM7" s="835"/>
      <c r="AN7" s="835"/>
      <c r="AO7" s="835"/>
      <c r="AP7" s="835">
        <v>44917</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573</v>
      </c>
      <c r="BT7" s="839"/>
      <c r="BU7" s="839"/>
      <c r="BV7" s="839"/>
      <c r="BW7" s="839"/>
      <c r="BX7" s="839"/>
      <c r="BY7" s="839"/>
      <c r="BZ7" s="839"/>
      <c r="CA7" s="839"/>
      <c r="CB7" s="839"/>
      <c r="CC7" s="839"/>
      <c r="CD7" s="839"/>
      <c r="CE7" s="839"/>
      <c r="CF7" s="839"/>
      <c r="CG7" s="840"/>
      <c r="CH7" s="831">
        <v>13</v>
      </c>
      <c r="CI7" s="832"/>
      <c r="CJ7" s="832"/>
      <c r="CK7" s="832"/>
      <c r="CL7" s="833"/>
      <c r="CM7" s="831">
        <v>817</v>
      </c>
      <c r="CN7" s="832"/>
      <c r="CO7" s="832"/>
      <c r="CP7" s="832"/>
      <c r="CQ7" s="833"/>
      <c r="CR7" s="831">
        <v>10</v>
      </c>
      <c r="CS7" s="832"/>
      <c r="CT7" s="832"/>
      <c r="CU7" s="832"/>
      <c r="CV7" s="833"/>
      <c r="CW7" s="831" t="s">
        <v>584</v>
      </c>
      <c r="CX7" s="832"/>
      <c r="CY7" s="832"/>
      <c r="CZ7" s="832"/>
      <c r="DA7" s="833"/>
      <c r="DB7" s="831">
        <v>116</v>
      </c>
      <c r="DC7" s="832"/>
      <c r="DD7" s="832"/>
      <c r="DE7" s="832"/>
      <c r="DF7" s="833"/>
      <c r="DG7" s="831" t="s">
        <v>584</v>
      </c>
      <c r="DH7" s="832"/>
      <c r="DI7" s="832"/>
      <c r="DJ7" s="832"/>
      <c r="DK7" s="833"/>
      <c r="DL7" s="831" t="s">
        <v>584</v>
      </c>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t="s">
        <v>378</v>
      </c>
      <c r="C8" s="816"/>
      <c r="D8" s="816"/>
      <c r="E8" s="816"/>
      <c r="F8" s="816"/>
      <c r="G8" s="816"/>
      <c r="H8" s="816"/>
      <c r="I8" s="816"/>
      <c r="J8" s="816"/>
      <c r="K8" s="816"/>
      <c r="L8" s="816"/>
      <c r="M8" s="816"/>
      <c r="N8" s="816"/>
      <c r="O8" s="816"/>
      <c r="P8" s="817"/>
      <c r="Q8" s="818">
        <v>47</v>
      </c>
      <c r="R8" s="819"/>
      <c r="S8" s="819"/>
      <c r="T8" s="819"/>
      <c r="U8" s="819"/>
      <c r="V8" s="819">
        <v>38</v>
      </c>
      <c r="W8" s="819"/>
      <c r="X8" s="819"/>
      <c r="Y8" s="819"/>
      <c r="Z8" s="819"/>
      <c r="AA8" s="819">
        <v>9</v>
      </c>
      <c r="AB8" s="819"/>
      <c r="AC8" s="819"/>
      <c r="AD8" s="819"/>
      <c r="AE8" s="820"/>
      <c r="AF8" s="821">
        <v>9</v>
      </c>
      <c r="AG8" s="822"/>
      <c r="AH8" s="822"/>
      <c r="AI8" s="822"/>
      <c r="AJ8" s="823"/>
      <c r="AK8" s="824" t="s">
        <v>517</v>
      </c>
      <c r="AL8" s="825"/>
      <c r="AM8" s="825"/>
      <c r="AN8" s="825"/>
      <c r="AO8" s="825"/>
      <c r="AP8" s="825" t="s">
        <v>517</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574</v>
      </c>
      <c r="BT8" s="829"/>
      <c r="BU8" s="829"/>
      <c r="BV8" s="829"/>
      <c r="BW8" s="829"/>
      <c r="BX8" s="829"/>
      <c r="BY8" s="829"/>
      <c r="BZ8" s="829"/>
      <c r="CA8" s="829"/>
      <c r="CB8" s="829"/>
      <c r="CC8" s="829"/>
      <c r="CD8" s="829"/>
      <c r="CE8" s="829"/>
      <c r="CF8" s="829"/>
      <c r="CG8" s="830"/>
      <c r="CH8" s="841">
        <v>12</v>
      </c>
      <c r="CI8" s="842"/>
      <c r="CJ8" s="842"/>
      <c r="CK8" s="842"/>
      <c r="CL8" s="843"/>
      <c r="CM8" s="841">
        <v>418</v>
      </c>
      <c r="CN8" s="842"/>
      <c r="CO8" s="842"/>
      <c r="CP8" s="842"/>
      <c r="CQ8" s="843"/>
      <c r="CR8" s="841">
        <v>5</v>
      </c>
      <c r="CS8" s="842"/>
      <c r="CT8" s="842"/>
      <c r="CU8" s="842"/>
      <c r="CV8" s="843"/>
      <c r="CW8" s="841">
        <v>4</v>
      </c>
      <c r="CX8" s="842"/>
      <c r="CY8" s="842"/>
      <c r="CZ8" s="842"/>
      <c r="DA8" s="843"/>
      <c r="DB8" s="841" t="s">
        <v>584</v>
      </c>
      <c r="DC8" s="842"/>
      <c r="DD8" s="842"/>
      <c r="DE8" s="842"/>
      <c r="DF8" s="843"/>
      <c r="DG8" s="841" t="s">
        <v>584</v>
      </c>
      <c r="DH8" s="842"/>
      <c r="DI8" s="842"/>
      <c r="DJ8" s="842"/>
      <c r="DK8" s="843"/>
      <c r="DL8" s="841" t="s">
        <v>584</v>
      </c>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575</v>
      </c>
      <c r="BT9" s="829"/>
      <c r="BU9" s="829"/>
      <c r="BV9" s="829"/>
      <c r="BW9" s="829"/>
      <c r="BX9" s="829"/>
      <c r="BY9" s="829"/>
      <c r="BZ9" s="829"/>
      <c r="CA9" s="829"/>
      <c r="CB9" s="829"/>
      <c r="CC9" s="829"/>
      <c r="CD9" s="829"/>
      <c r="CE9" s="829"/>
      <c r="CF9" s="829"/>
      <c r="CG9" s="830"/>
      <c r="CH9" s="841">
        <v>-1</v>
      </c>
      <c r="CI9" s="842"/>
      <c r="CJ9" s="842"/>
      <c r="CK9" s="842"/>
      <c r="CL9" s="843"/>
      <c r="CM9" s="841">
        <v>53</v>
      </c>
      <c r="CN9" s="842"/>
      <c r="CO9" s="842"/>
      <c r="CP9" s="842"/>
      <c r="CQ9" s="843"/>
      <c r="CR9" s="841">
        <v>50</v>
      </c>
      <c r="CS9" s="842"/>
      <c r="CT9" s="842"/>
      <c r="CU9" s="842"/>
      <c r="CV9" s="843"/>
      <c r="CW9" s="841">
        <v>19</v>
      </c>
      <c r="CX9" s="842"/>
      <c r="CY9" s="842"/>
      <c r="CZ9" s="842"/>
      <c r="DA9" s="843"/>
      <c r="DB9" s="841" t="s">
        <v>584</v>
      </c>
      <c r="DC9" s="842"/>
      <c r="DD9" s="842"/>
      <c r="DE9" s="842"/>
      <c r="DF9" s="843"/>
      <c r="DG9" s="841" t="s">
        <v>584</v>
      </c>
      <c r="DH9" s="842"/>
      <c r="DI9" s="842"/>
      <c r="DJ9" s="842"/>
      <c r="DK9" s="843"/>
      <c r="DL9" s="841" t="s">
        <v>584</v>
      </c>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576</v>
      </c>
      <c r="BT10" s="829"/>
      <c r="BU10" s="829"/>
      <c r="BV10" s="829"/>
      <c r="BW10" s="829"/>
      <c r="BX10" s="829"/>
      <c r="BY10" s="829"/>
      <c r="BZ10" s="829"/>
      <c r="CA10" s="829"/>
      <c r="CB10" s="829"/>
      <c r="CC10" s="829"/>
      <c r="CD10" s="829"/>
      <c r="CE10" s="829"/>
      <c r="CF10" s="829"/>
      <c r="CG10" s="830"/>
      <c r="CH10" s="841">
        <v>1</v>
      </c>
      <c r="CI10" s="842"/>
      <c r="CJ10" s="842"/>
      <c r="CK10" s="842"/>
      <c r="CL10" s="843"/>
      <c r="CM10" s="841">
        <v>12</v>
      </c>
      <c r="CN10" s="842"/>
      <c r="CO10" s="842"/>
      <c r="CP10" s="842"/>
      <c r="CQ10" s="843"/>
      <c r="CR10" s="841">
        <v>3</v>
      </c>
      <c r="CS10" s="842"/>
      <c r="CT10" s="842"/>
      <c r="CU10" s="842"/>
      <c r="CV10" s="843"/>
      <c r="CW10" s="841" t="s">
        <v>584</v>
      </c>
      <c r="CX10" s="842"/>
      <c r="CY10" s="842"/>
      <c r="CZ10" s="842"/>
      <c r="DA10" s="843"/>
      <c r="DB10" s="841" t="s">
        <v>584</v>
      </c>
      <c r="DC10" s="842"/>
      <c r="DD10" s="842"/>
      <c r="DE10" s="842"/>
      <c r="DF10" s="843"/>
      <c r="DG10" s="841" t="s">
        <v>584</v>
      </c>
      <c r="DH10" s="842"/>
      <c r="DI10" s="842"/>
      <c r="DJ10" s="842"/>
      <c r="DK10" s="843"/>
      <c r="DL10" s="841" t="s">
        <v>584</v>
      </c>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t="s">
        <v>577</v>
      </c>
      <c r="BT11" s="829"/>
      <c r="BU11" s="829"/>
      <c r="BV11" s="829"/>
      <c r="BW11" s="829"/>
      <c r="BX11" s="829"/>
      <c r="BY11" s="829"/>
      <c r="BZ11" s="829"/>
      <c r="CA11" s="829"/>
      <c r="CB11" s="829"/>
      <c r="CC11" s="829"/>
      <c r="CD11" s="829"/>
      <c r="CE11" s="829"/>
      <c r="CF11" s="829"/>
      <c r="CG11" s="830"/>
      <c r="CH11" s="841">
        <v>9</v>
      </c>
      <c r="CI11" s="842"/>
      <c r="CJ11" s="842"/>
      <c r="CK11" s="842"/>
      <c r="CL11" s="843"/>
      <c r="CM11" s="841">
        <v>422</v>
      </c>
      <c r="CN11" s="842"/>
      <c r="CO11" s="842"/>
      <c r="CP11" s="842"/>
      <c r="CQ11" s="843"/>
      <c r="CR11" s="841">
        <v>204</v>
      </c>
      <c r="CS11" s="842"/>
      <c r="CT11" s="842"/>
      <c r="CU11" s="842"/>
      <c r="CV11" s="843"/>
      <c r="CW11" s="841">
        <v>12</v>
      </c>
      <c r="CX11" s="842"/>
      <c r="CY11" s="842"/>
      <c r="CZ11" s="842"/>
      <c r="DA11" s="843"/>
      <c r="DB11" s="841" t="s">
        <v>584</v>
      </c>
      <c r="DC11" s="842"/>
      <c r="DD11" s="842"/>
      <c r="DE11" s="842"/>
      <c r="DF11" s="843"/>
      <c r="DG11" s="841" t="s">
        <v>584</v>
      </c>
      <c r="DH11" s="842"/>
      <c r="DI11" s="842"/>
      <c r="DJ11" s="842"/>
      <c r="DK11" s="843"/>
      <c r="DL11" s="841" t="s">
        <v>584</v>
      </c>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t="s">
        <v>578</v>
      </c>
      <c r="BT12" s="829"/>
      <c r="BU12" s="829"/>
      <c r="BV12" s="829"/>
      <c r="BW12" s="829"/>
      <c r="BX12" s="829"/>
      <c r="BY12" s="829"/>
      <c r="BZ12" s="829"/>
      <c r="CA12" s="829"/>
      <c r="CB12" s="829"/>
      <c r="CC12" s="829"/>
      <c r="CD12" s="829"/>
      <c r="CE12" s="829"/>
      <c r="CF12" s="829"/>
      <c r="CG12" s="830"/>
      <c r="CH12" s="841">
        <v>1</v>
      </c>
      <c r="CI12" s="842"/>
      <c r="CJ12" s="842"/>
      <c r="CK12" s="842"/>
      <c r="CL12" s="843"/>
      <c r="CM12" s="841">
        <v>185</v>
      </c>
      <c r="CN12" s="842"/>
      <c r="CO12" s="842"/>
      <c r="CP12" s="842"/>
      <c r="CQ12" s="843"/>
      <c r="CR12" s="841">
        <v>190</v>
      </c>
      <c r="CS12" s="842"/>
      <c r="CT12" s="842"/>
      <c r="CU12" s="842"/>
      <c r="CV12" s="843"/>
      <c r="CW12" s="841" t="s">
        <v>584</v>
      </c>
      <c r="CX12" s="842"/>
      <c r="CY12" s="842"/>
      <c r="CZ12" s="842"/>
      <c r="DA12" s="843"/>
      <c r="DB12" s="841" t="s">
        <v>584</v>
      </c>
      <c r="DC12" s="842"/>
      <c r="DD12" s="842"/>
      <c r="DE12" s="842"/>
      <c r="DF12" s="843"/>
      <c r="DG12" s="841" t="s">
        <v>584</v>
      </c>
      <c r="DH12" s="842"/>
      <c r="DI12" s="842"/>
      <c r="DJ12" s="842"/>
      <c r="DK12" s="843"/>
      <c r="DL12" s="841" t="s">
        <v>584</v>
      </c>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t="s">
        <v>579</v>
      </c>
      <c r="BT13" s="829"/>
      <c r="BU13" s="829"/>
      <c r="BV13" s="829"/>
      <c r="BW13" s="829"/>
      <c r="BX13" s="829"/>
      <c r="BY13" s="829"/>
      <c r="BZ13" s="829"/>
      <c r="CA13" s="829"/>
      <c r="CB13" s="829"/>
      <c r="CC13" s="829"/>
      <c r="CD13" s="829"/>
      <c r="CE13" s="829"/>
      <c r="CF13" s="829"/>
      <c r="CG13" s="830"/>
      <c r="CH13" s="841">
        <v>-1</v>
      </c>
      <c r="CI13" s="842"/>
      <c r="CJ13" s="842"/>
      <c r="CK13" s="842"/>
      <c r="CL13" s="843"/>
      <c r="CM13" s="841">
        <v>53</v>
      </c>
      <c r="CN13" s="842"/>
      <c r="CO13" s="842"/>
      <c r="CP13" s="842"/>
      <c r="CQ13" s="843"/>
      <c r="CR13" s="841">
        <v>16</v>
      </c>
      <c r="CS13" s="842"/>
      <c r="CT13" s="842"/>
      <c r="CU13" s="842"/>
      <c r="CV13" s="843"/>
      <c r="CW13" s="841">
        <v>7</v>
      </c>
      <c r="CX13" s="842"/>
      <c r="CY13" s="842"/>
      <c r="CZ13" s="842"/>
      <c r="DA13" s="843"/>
      <c r="DB13" s="841" t="s">
        <v>584</v>
      </c>
      <c r="DC13" s="842"/>
      <c r="DD13" s="842"/>
      <c r="DE13" s="842"/>
      <c r="DF13" s="843"/>
      <c r="DG13" s="841" t="s">
        <v>584</v>
      </c>
      <c r="DH13" s="842"/>
      <c r="DI13" s="842"/>
      <c r="DJ13" s="842"/>
      <c r="DK13" s="843"/>
      <c r="DL13" s="841" t="s">
        <v>584</v>
      </c>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t="s">
        <v>580</v>
      </c>
      <c r="BT14" s="829"/>
      <c r="BU14" s="829"/>
      <c r="BV14" s="829"/>
      <c r="BW14" s="829"/>
      <c r="BX14" s="829"/>
      <c r="BY14" s="829"/>
      <c r="BZ14" s="829"/>
      <c r="CA14" s="829"/>
      <c r="CB14" s="829"/>
      <c r="CC14" s="829"/>
      <c r="CD14" s="829"/>
      <c r="CE14" s="829"/>
      <c r="CF14" s="829"/>
      <c r="CG14" s="830"/>
      <c r="CH14" s="841">
        <v>-90</v>
      </c>
      <c r="CI14" s="842"/>
      <c r="CJ14" s="842"/>
      <c r="CK14" s="842"/>
      <c r="CL14" s="843"/>
      <c r="CM14" s="841">
        <v>152</v>
      </c>
      <c r="CN14" s="842"/>
      <c r="CO14" s="842"/>
      <c r="CP14" s="842"/>
      <c r="CQ14" s="843"/>
      <c r="CR14" s="841">
        <v>14</v>
      </c>
      <c r="CS14" s="842"/>
      <c r="CT14" s="842"/>
      <c r="CU14" s="842"/>
      <c r="CV14" s="843"/>
      <c r="CW14" s="841">
        <v>83</v>
      </c>
      <c r="CX14" s="842"/>
      <c r="CY14" s="842"/>
      <c r="CZ14" s="842"/>
      <c r="DA14" s="843"/>
      <c r="DB14" s="841">
        <v>200</v>
      </c>
      <c r="DC14" s="842"/>
      <c r="DD14" s="842"/>
      <c r="DE14" s="842"/>
      <c r="DF14" s="843"/>
      <c r="DG14" s="841" t="s">
        <v>584</v>
      </c>
      <c r="DH14" s="842"/>
      <c r="DI14" s="842"/>
      <c r="DJ14" s="842"/>
      <c r="DK14" s="843"/>
      <c r="DL14" s="841" t="s">
        <v>584</v>
      </c>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t="s">
        <v>581</v>
      </c>
      <c r="BT15" s="829"/>
      <c r="BU15" s="829"/>
      <c r="BV15" s="829"/>
      <c r="BW15" s="829"/>
      <c r="BX15" s="829"/>
      <c r="BY15" s="829"/>
      <c r="BZ15" s="829"/>
      <c r="CA15" s="829"/>
      <c r="CB15" s="829"/>
      <c r="CC15" s="829"/>
      <c r="CD15" s="829"/>
      <c r="CE15" s="829"/>
      <c r="CF15" s="829"/>
      <c r="CG15" s="830"/>
      <c r="CH15" s="841">
        <v>-4</v>
      </c>
      <c r="CI15" s="842"/>
      <c r="CJ15" s="842"/>
      <c r="CK15" s="842"/>
      <c r="CL15" s="843"/>
      <c r="CM15" s="841">
        <v>34</v>
      </c>
      <c r="CN15" s="842"/>
      <c r="CO15" s="842"/>
      <c r="CP15" s="842"/>
      <c r="CQ15" s="843"/>
      <c r="CR15" s="841">
        <v>5</v>
      </c>
      <c r="CS15" s="842"/>
      <c r="CT15" s="842"/>
      <c r="CU15" s="842"/>
      <c r="CV15" s="843"/>
      <c r="CW15" s="841">
        <v>1</v>
      </c>
      <c r="CX15" s="842"/>
      <c r="CY15" s="842"/>
      <c r="CZ15" s="842"/>
      <c r="DA15" s="843"/>
      <c r="DB15" s="841" t="s">
        <v>584</v>
      </c>
      <c r="DC15" s="842"/>
      <c r="DD15" s="842"/>
      <c r="DE15" s="842"/>
      <c r="DF15" s="843"/>
      <c r="DG15" s="841" t="s">
        <v>584</v>
      </c>
      <c r="DH15" s="842"/>
      <c r="DI15" s="842"/>
      <c r="DJ15" s="842"/>
      <c r="DK15" s="843"/>
      <c r="DL15" s="841" t="s">
        <v>584</v>
      </c>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t="s">
        <v>582</v>
      </c>
      <c r="BT16" s="829"/>
      <c r="BU16" s="829"/>
      <c r="BV16" s="829"/>
      <c r="BW16" s="829"/>
      <c r="BX16" s="829"/>
      <c r="BY16" s="829"/>
      <c r="BZ16" s="829"/>
      <c r="CA16" s="829"/>
      <c r="CB16" s="829"/>
      <c r="CC16" s="829"/>
      <c r="CD16" s="829"/>
      <c r="CE16" s="829"/>
      <c r="CF16" s="829"/>
      <c r="CG16" s="830"/>
      <c r="CH16" s="841">
        <v>1</v>
      </c>
      <c r="CI16" s="842"/>
      <c r="CJ16" s="842"/>
      <c r="CK16" s="842"/>
      <c r="CL16" s="843"/>
      <c r="CM16" s="841">
        <v>18</v>
      </c>
      <c r="CN16" s="842"/>
      <c r="CO16" s="842"/>
      <c r="CP16" s="842"/>
      <c r="CQ16" s="843"/>
      <c r="CR16" s="841">
        <v>9</v>
      </c>
      <c r="CS16" s="842"/>
      <c r="CT16" s="842"/>
      <c r="CU16" s="842"/>
      <c r="CV16" s="843"/>
      <c r="CW16" s="841">
        <v>1</v>
      </c>
      <c r="CX16" s="842"/>
      <c r="CY16" s="842"/>
      <c r="CZ16" s="842"/>
      <c r="DA16" s="843"/>
      <c r="DB16" s="841" t="s">
        <v>584</v>
      </c>
      <c r="DC16" s="842"/>
      <c r="DD16" s="842"/>
      <c r="DE16" s="842"/>
      <c r="DF16" s="843"/>
      <c r="DG16" s="841" t="s">
        <v>584</v>
      </c>
      <c r="DH16" s="842"/>
      <c r="DI16" s="842"/>
      <c r="DJ16" s="842"/>
      <c r="DK16" s="843"/>
      <c r="DL16" s="841" t="s">
        <v>584</v>
      </c>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t="s">
        <v>583</v>
      </c>
      <c r="BT17" s="829"/>
      <c r="BU17" s="829"/>
      <c r="BV17" s="829"/>
      <c r="BW17" s="829"/>
      <c r="BX17" s="829"/>
      <c r="BY17" s="829"/>
      <c r="BZ17" s="829"/>
      <c r="CA17" s="829"/>
      <c r="CB17" s="829"/>
      <c r="CC17" s="829"/>
      <c r="CD17" s="829"/>
      <c r="CE17" s="829"/>
      <c r="CF17" s="829"/>
      <c r="CG17" s="830"/>
      <c r="CH17" s="841">
        <v>1</v>
      </c>
      <c r="CI17" s="842"/>
      <c r="CJ17" s="842"/>
      <c r="CK17" s="842"/>
      <c r="CL17" s="843"/>
      <c r="CM17" s="841">
        <v>17</v>
      </c>
      <c r="CN17" s="842"/>
      <c r="CO17" s="842"/>
      <c r="CP17" s="842"/>
      <c r="CQ17" s="843"/>
      <c r="CR17" s="841">
        <v>3</v>
      </c>
      <c r="CS17" s="842"/>
      <c r="CT17" s="842"/>
      <c r="CU17" s="842"/>
      <c r="CV17" s="843"/>
      <c r="CW17" s="841" t="s">
        <v>584</v>
      </c>
      <c r="CX17" s="842"/>
      <c r="CY17" s="842"/>
      <c r="CZ17" s="842"/>
      <c r="DA17" s="843"/>
      <c r="DB17" s="841" t="s">
        <v>584</v>
      </c>
      <c r="DC17" s="842"/>
      <c r="DD17" s="842"/>
      <c r="DE17" s="842"/>
      <c r="DF17" s="843"/>
      <c r="DG17" s="841" t="s">
        <v>584</v>
      </c>
      <c r="DH17" s="842"/>
      <c r="DI17" s="842"/>
      <c r="DJ17" s="842"/>
      <c r="DK17" s="843"/>
      <c r="DL17" s="841" t="s">
        <v>584</v>
      </c>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5"/>
      <c r="AL22" s="866"/>
      <c r="AM22" s="866"/>
      <c r="AN22" s="866"/>
      <c r="AO22" s="866"/>
      <c r="AP22" s="866"/>
      <c r="AQ22" s="866"/>
      <c r="AR22" s="866"/>
      <c r="AS22" s="866"/>
      <c r="AT22" s="866"/>
      <c r="AU22" s="867"/>
      <c r="AV22" s="867"/>
      <c r="AW22" s="867"/>
      <c r="AX22" s="867"/>
      <c r="AY22" s="868"/>
      <c r="AZ22" s="869" t="s">
        <v>379</v>
      </c>
      <c r="BA22" s="869"/>
      <c r="BB22" s="869"/>
      <c r="BC22" s="869"/>
      <c r="BD22" s="870"/>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380</v>
      </c>
      <c r="B23" s="850" t="s">
        <v>381</v>
      </c>
      <c r="C23" s="851"/>
      <c r="D23" s="851"/>
      <c r="E23" s="851"/>
      <c r="F23" s="851"/>
      <c r="G23" s="851"/>
      <c r="H23" s="851"/>
      <c r="I23" s="851"/>
      <c r="J23" s="851"/>
      <c r="K23" s="851"/>
      <c r="L23" s="851"/>
      <c r="M23" s="851"/>
      <c r="N23" s="851"/>
      <c r="O23" s="851"/>
      <c r="P23" s="852"/>
      <c r="Q23" s="853">
        <f>SUM(Q7:U8)</f>
        <v>56650</v>
      </c>
      <c r="R23" s="854"/>
      <c r="S23" s="854"/>
      <c r="T23" s="854"/>
      <c r="U23" s="854"/>
      <c r="V23" s="855">
        <f>SUM(V7:Z8)</f>
        <v>54262</v>
      </c>
      <c r="W23" s="856"/>
      <c r="X23" s="856"/>
      <c r="Y23" s="856"/>
      <c r="Z23" s="857"/>
      <c r="AA23" s="855">
        <f>SUM(AA7:AE8)</f>
        <v>2387</v>
      </c>
      <c r="AB23" s="856"/>
      <c r="AC23" s="856"/>
      <c r="AD23" s="856"/>
      <c r="AE23" s="858"/>
      <c r="AF23" s="859">
        <v>1134</v>
      </c>
      <c r="AG23" s="854"/>
      <c r="AH23" s="854"/>
      <c r="AI23" s="854"/>
      <c r="AJ23" s="860"/>
      <c r="AK23" s="861"/>
      <c r="AL23" s="862"/>
      <c r="AM23" s="862"/>
      <c r="AN23" s="862"/>
      <c r="AO23" s="862"/>
      <c r="AP23" s="854">
        <f>SUM(AP7:AT8)</f>
        <v>44917</v>
      </c>
      <c r="AQ23" s="854"/>
      <c r="AR23" s="854"/>
      <c r="AS23" s="854"/>
      <c r="AT23" s="854"/>
      <c r="AU23" s="863"/>
      <c r="AV23" s="863"/>
      <c r="AW23" s="863"/>
      <c r="AX23" s="863"/>
      <c r="AY23" s="864"/>
      <c r="AZ23" s="872" t="s">
        <v>382</v>
      </c>
      <c r="BA23" s="856"/>
      <c r="BB23" s="856"/>
      <c r="BC23" s="856"/>
      <c r="BD23" s="858"/>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71" t="s">
        <v>383</v>
      </c>
      <c r="B24" s="871"/>
      <c r="C24" s="871"/>
      <c r="D24" s="871"/>
      <c r="E24" s="871"/>
      <c r="F24" s="871"/>
      <c r="G24" s="871"/>
      <c r="H24" s="871"/>
      <c r="I24" s="871"/>
      <c r="J24" s="871"/>
      <c r="K24" s="871"/>
      <c r="L24" s="871"/>
      <c r="M24" s="871"/>
      <c r="N24" s="871"/>
      <c r="O24" s="871"/>
      <c r="P24" s="871"/>
      <c r="Q24" s="871"/>
      <c r="R24" s="871"/>
      <c r="S24" s="871"/>
      <c r="T24" s="871"/>
      <c r="U24" s="871"/>
      <c r="V24" s="871"/>
      <c r="W24" s="871"/>
      <c r="X24" s="871"/>
      <c r="Y24" s="871"/>
      <c r="Z24" s="871"/>
      <c r="AA24" s="871"/>
      <c r="AB24" s="871"/>
      <c r="AC24" s="871"/>
      <c r="AD24" s="871"/>
      <c r="AE24" s="871"/>
      <c r="AF24" s="871"/>
      <c r="AG24" s="871"/>
      <c r="AH24" s="871"/>
      <c r="AI24" s="871"/>
      <c r="AJ24" s="871"/>
      <c r="AK24" s="871"/>
      <c r="AL24" s="871"/>
      <c r="AM24" s="871"/>
      <c r="AN24" s="871"/>
      <c r="AO24" s="871"/>
      <c r="AP24" s="871"/>
      <c r="AQ24" s="871"/>
      <c r="AR24" s="871"/>
      <c r="AS24" s="871"/>
      <c r="AT24" s="871"/>
      <c r="AU24" s="871"/>
      <c r="AV24" s="871"/>
      <c r="AW24" s="871"/>
      <c r="AX24" s="871"/>
      <c r="AY24" s="871"/>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384</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360</v>
      </c>
      <c r="B26" s="801"/>
      <c r="C26" s="801"/>
      <c r="D26" s="801"/>
      <c r="E26" s="801"/>
      <c r="F26" s="801"/>
      <c r="G26" s="801"/>
      <c r="H26" s="801"/>
      <c r="I26" s="801"/>
      <c r="J26" s="801"/>
      <c r="K26" s="801"/>
      <c r="L26" s="801"/>
      <c r="M26" s="801"/>
      <c r="N26" s="801"/>
      <c r="O26" s="801"/>
      <c r="P26" s="802"/>
      <c r="Q26" s="777" t="s">
        <v>385</v>
      </c>
      <c r="R26" s="778"/>
      <c r="S26" s="778"/>
      <c r="T26" s="778"/>
      <c r="U26" s="779"/>
      <c r="V26" s="777" t="s">
        <v>386</v>
      </c>
      <c r="W26" s="778"/>
      <c r="X26" s="778"/>
      <c r="Y26" s="778"/>
      <c r="Z26" s="779"/>
      <c r="AA26" s="777" t="s">
        <v>387</v>
      </c>
      <c r="AB26" s="778"/>
      <c r="AC26" s="778"/>
      <c r="AD26" s="778"/>
      <c r="AE26" s="778"/>
      <c r="AF26" s="873" t="s">
        <v>388</v>
      </c>
      <c r="AG26" s="874"/>
      <c r="AH26" s="874"/>
      <c r="AI26" s="874"/>
      <c r="AJ26" s="875"/>
      <c r="AK26" s="778" t="s">
        <v>389</v>
      </c>
      <c r="AL26" s="778"/>
      <c r="AM26" s="778"/>
      <c r="AN26" s="778"/>
      <c r="AO26" s="779"/>
      <c r="AP26" s="777" t="s">
        <v>390</v>
      </c>
      <c r="AQ26" s="778"/>
      <c r="AR26" s="778"/>
      <c r="AS26" s="778"/>
      <c r="AT26" s="779"/>
      <c r="AU26" s="777" t="s">
        <v>391</v>
      </c>
      <c r="AV26" s="778"/>
      <c r="AW26" s="778"/>
      <c r="AX26" s="778"/>
      <c r="AY26" s="779"/>
      <c r="AZ26" s="777" t="s">
        <v>392</v>
      </c>
      <c r="BA26" s="778"/>
      <c r="BB26" s="778"/>
      <c r="BC26" s="778"/>
      <c r="BD26" s="779"/>
      <c r="BE26" s="777" t="s">
        <v>367</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6"/>
      <c r="AG27" s="877"/>
      <c r="AH27" s="877"/>
      <c r="AI27" s="877"/>
      <c r="AJ27" s="878"/>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393</v>
      </c>
      <c r="C28" s="792"/>
      <c r="D28" s="792"/>
      <c r="E28" s="792"/>
      <c r="F28" s="792"/>
      <c r="G28" s="792"/>
      <c r="H28" s="792"/>
      <c r="I28" s="792"/>
      <c r="J28" s="792"/>
      <c r="K28" s="792"/>
      <c r="L28" s="792"/>
      <c r="M28" s="792"/>
      <c r="N28" s="792"/>
      <c r="O28" s="792"/>
      <c r="P28" s="793"/>
      <c r="Q28" s="883">
        <v>14116</v>
      </c>
      <c r="R28" s="884"/>
      <c r="S28" s="884"/>
      <c r="T28" s="884"/>
      <c r="U28" s="884"/>
      <c r="V28" s="884">
        <v>13540</v>
      </c>
      <c r="W28" s="884"/>
      <c r="X28" s="884"/>
      <c r="Y28" s="884"/>
      <c r="Z28" s="884"/>
      <c r="AA28" s="884">
        <v>577</v>
      </c>
      <c r="AB28" s="884"/>
      <c r="AC28" s="884"/>
      <c r="AD28" s="884"/>
      <c r="AE28" s="885"/>
      <c r="AF28" s="886">
        <v>577</v>
      </c>
      <c r="AG28" s="884"/>
      <c r="AH28" s="884"/>
      <c r="AI28" s="884"/>
      <c r="AJ28" s="887"/>
      <c r="AK28" s="888">
        <v>887</v>
      </c>
      <c r="AL28" s="879"/>
      <c r="AM28" s="879"/>
      <c r="AN28" s="879"/>
      <c r="AO28" s="879"/>
      <c r="AP28" s="879" t="s">
        <v>593</v>
      </c>
      <c r="AQ28" s="879"/>
      <c r="AR28" s="879"/>
      <c r="AS28" s="879"/>
      <c r="AT28" s="879"/>
      <c r="AU28" s="879" t="s">
        <v>517</v>
      </c>
      <c r="AV28" s="879"/>
      <c r="AW28" s="879"/>
      <c r="AX28" s="879"/>
      <c r="AY28" s="879"/>
      <c r="AZ28" s="880"/>
      <c r="BA28" s="880"/>
      <c r="BB28" s="880"/>
      <c r="BC28" s="880"/>
      <c r="BD28" s="880"/>
      <c r="BE28" s="881"/>
      <c r="BF28" s="881"/>
      <c r="BG28" s="881"/>
      <c r="BH28" s="881"/>
      <c r="BI28" s="882"/>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394</v>
      </c>
      <c r="C29" s="816"/>
      <c r="D29" s="816"/>
      <c r="E29" s="816"/>
      <c r="F29" s="816"/>
      <c r="G29" s="816"/>
      <c r="H29" s="816"/>
      <c r="I29" s="816"/>
      <c r="J29" s="816"/>
      <c r="K29" s="816"/>
      <c r="L29" s="816"/>
      <c r="M29" s="816"/>
      <c r="N29" s="816"/>
      <c r="O29" s="816"/>
      <c r="P29" s="817"/>
      <c r="Q29" s="818">
        <v>281</v>
      </c>
      <c r="R29" s="819"/>
      <c r="S29" s="819"/>
      <c r="T29" s="819"/>
      <c r="U29" s="819"/>
      <c r="V29" s="819">
        <v>274</v>
      </c>
      <c r="W29" s="819"/>
      <c r="X29" s="819"/>
      <c r="Y29" s="819"/>
      <c r="Z29" s="819"/>
      <c r="AA29" s="819">
        <v>7</v>
      </c>
      <c r="AB29" s="819"/>
      <c r="AC29" s="819"/>
      <c r="AD29" s="819"/>
      <c r="AE29" s="820"/>
      <c r="AF29" s="821">
        <v>7</v>
      </c>
      <c r="AG29" s="822"/>
      <c r="AH29" s="822"/>
      <c r="AI29" s="822"/>
      <c r="AJ29" s="823"/>
      <c r="AK29" s="891">
        <v>125</v>
      </c>
      <c r="AL29" s="892"/>
      <c r="AM29" s="892"/>
      <c r="AN29" s="892"/>
      <c r="AO29" s="892"/>
      <c r="AP29" s="892">
        <v>46</v>
      </c>
      <c r="AQ29" s="892"/>
      <c r="AR29" s="892"/>
      <c r="AS29" s="892"/>
      <c r="AT29" s="892"/>
      <c r="AU29" s="892" t="s">
        <v>517</v>
      </c>
      <c r="AV29" s="892"/>
      <c r="AW29" s="892"/>
      <c r="AX29" s="892"/>
      <c r="AY29" s="892"/>
      <c r="AZ29" s="893"/>
      <c r="BA29" s="893"/>
      <c r="BB29" s="893"/>
      <c r="BC29" s="893"/>
      <c r="BD29" s="893"/>
      <c r="BE29" s="889"/>
      <c r="BF29" s="889"/>
      <c r="BG29" s="889"/>
      <c r="BH29" s="889"/>
      <c r="BI29" s="890"/>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395</v>
      </c>
      <c r="C30" s="816"/>
      <c r="D30" s="816"/>
      <c r="E30" s="816"/>
      <c r="F30" s="816"/>
      <c r="G30" s="816"/>
      <c r="H30" s="816"/>
      <c r="I30" s="816"/>
      <c r="J30" s="816"/>
      <c r="K30" s="816"/>
      <c r="L30" s="816"/>
      <c r="M30" s="816"/>
      <c r="N30" s="816"/>
      <c r="O30" s="816"/>
      <c r="P30" s="817"/>
      <c r="Q30" s="818">
        <v>1331</v>
      </c>
      <c r="R30" s="819"/>
      <c r="S30" s="819"/>
      <c r="T30" s="819"/>
      <c r="U30" s="819"/>
      <c r="V30" s="819">
        <v>1330</v>
      </c>
      <c r="W30" s="819"/>
      <c r="X30" s="819"/>
      <c r="Y30" s="819"/>
      <c r="Z30" s="819"/>
      <c r="AA30" s="819">
        <v>0</v>
      </c>
      <c r="AB30" s="819"/>
      <c r="AC30" s="819"/>
      <c r="AD30" s="819"/>
      <c r="AE30" s="820"/>
      <c r="AF30" s="821">
        <v>0</v>
      </c>
      <c r="AG30" s="822"/>
      <c r="AH30" s="822"/>
      <c r="AI30" s="822"/>
      <c r="AJ30" s="823"/>
      <c r="AK30" s="891">
        <v>294</v>
      </c>
      <c r="AL30" s="892"/>
      <c r="AM30" s="892"/>
      <c r="AN30" s="892"/>
      <c r="AO30" s="892"/>
      <c r="AP30" s="892" t="s">
        <v>593</v>
      </c>
      <c r="AQ30" s="892"/>
      <c r="AR30" s="892"/>
      <c r="AS30" s="892"/>
      <c r="AT30" s="892"/>
      <c r="AU30" s="892" t="s">
        <v>517</v>
      </c>
      <c r="AV30" s="892"/>
      <c r="AW30" s="892"/>
      <c r="AX30" s="892"/>
      <c r="AY30" s="892"/>
      <c r="AZ30" s="893"/>
      <c r="BA30" s="893"/>
      <c r="BB30" s="893"/>
      <c r="BC30" s="893"/>
      <c r="BD30" s="893"/>
      <c r="BE30" s="889"/>
      <c r="BF30" s="889"/>
      <c r="BG30" s="889"/>
      <c r="BH30" s="889"/>
      <c r="BI30" s="890"/>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396</v>
      </c>
      <c r="C31" s="816"/>
      <c r="D31" s="816"/>
      <c r="E31" s="816"/>
      <c r="F31" s="816"/>
      <c r="G31" s="816"/>
      <c r="H31" s="816"/>
      <c r="I31" s="816"/>
      <c r="J31" s="816"/>
      <c r="K31" s="816"/>
      <c r="L31" s="816"/>
      <c r="M31" s="816"/>
      <c r="N31" s="816"/>
      <c r="O31" s="816"/>
      <c r="P31" s="817"/>
      <c r="Q31" s="818">
        <v>11444</v>
      </c>
      <c r="R31" s="819"/>
      <c r="S31" s="819"/>
      <c r="T31" s="819"/>
      <c r="U31" s="819"/>
      <c r="V31" s="819">
        <v>11129</v>
      </c>
      <c r="W31" s="819"/>
      <c r="X31" s="819"/>
      <c r="Y31" s="819"/>
      <c r="Z31" s="819"/>
      <c r="AA31" s="819">
        <v>315</v>
      </c>
      <c r="AB31" s="819"/>
      <c r="AC31" s="819"/>
      <c r="AD31" s="819"/>
      <c r="AE31" s="820"/>
      <c r="AF31" s="821">
        <v>315</v>
      </c>
      <c r="AG31" s="822"/>
      <c r="AH31" s="822"/>
      <c r="AI31" s="822"/>
      <c r="AJ31" s="823"/>
      <c r="AK31" s="891">
        <v>1559</v>
      </c>
      <c r="AL31" s="892"/>
      <c r="AM31" s="892"/>
      <c r="AN31" s="892"/>
      <c r="AO31" s="892"/>
      <c r="AP31" s="892">
        <v>103</v>
      </c>
      <c r="AQ31" s="892"/>
      <c r="AR31" s="892"/>
      <c r="AS31" s="892"/>
      <c r="AT31" s="892"/>
      <c r="AU31" s="892" t="s">
        <v>517</v>
      </c>
      <c r="AV31" s="892"/>
      <c r="AW31" s="892"/>
      <c r="AX31" s="892"/>
      <c r="AY31" s="892"/>
      <c r="AZ31" s="893"/>
      <c r="BA31" s="893"/>
      <c r="BB31" s="893"/>
      <c r="BC31" s="893"/>
      <c r="BD31" s="893"/>
      <c r="BE31" s="889"/>
      <c r="BF31" s="889"/>
      <c r="BG31" s="889"/>
      <c r="BH31" s="889"/>
      <c r="BI31" s="890"/>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397</v>
      </c>
      <c r="C32" s="816"/>
      <c r="D32" s="816"/>
      <c r="E32" s="816"/>
      <c r="F32" s="816"/>
      <c r="G32" s="816"/>
      <c r="H32" s="816"/>
      <c r="I32" s="816"/>
      <c r="J32" s="816"/>
      <c r="K32" s="816"/>
      <c r="L32" s="816"/>
      <c r="M32" s="816"/>
      <c r="N32" s="816"/>
      <c r="O32" s="816"/>
      <c r="P32" s="817"/>
      <c r="Q32" s="818">
        <v>15235</v>
      </c>
      <c r="R32" s="819"/>
      <c r="S32" s="819"/>
      <c r="T32" s="819"/>
      <c r="U32" s="819"/>
      <c r="V32" s="819">
        <v>16417</v>
      </c>
      <c r="W32" s="819"/>
      <c r="X32" s="819"/>
      <c r="Y32" s="819"/>
      <c r="Z32" s="819"/>
      <c r="AA32" s="819">
        <v>-1182</v>
      </c>
      <c r="AB32" s="819"/>
      <c r="AC32" s="819"/>
      <c r="AD32" s="819"/>
      <c r="AE32" s="820"/>
      <c r="AF32" s="821">
        <v>4871</v>
      </c>
      <c r="AG32" s="822"/>
      <c r="AH32" s="822"/>
      <c r="AI32" s="822"/>
      <c r="AJ32" s="823"/>
      <c r="AK32" s="891">
        <v>1724</v>
      </c>
      <c r="AL32" s="892"/>
      <c r="AM32" s="892"/>
      <c r="AN32" s="892"/>
      <c r="AO32" s="892"/>
      <c r="AP32" s="892">
        <v>11223</v>
      </c>
      <c r="AQ32" s="892"/>
      <c r="AR32" s="892"/>
      <c r="AS32" s="892"/>
      <c r="AT32" s="892"/>
      <c r="AU32" s="892">
        <v>6759</v>
      </c>
      <c r="AV32" s="892"/>
      <c r="AW32" s="892"/>
      <c r="AX32" s="892"/>
      <c r="AY32" s="892"/>
      <c r="AZ32" s="893" t="s">
        <v>517</v>
      </c>
      <c r="BA32" s="893"/>
      <c r="BB32" s="893"/>
      <c r="BC32" s="893"/>
      <c r="BD32" s="893"/>
      <c r="BE32" s="889" t="s">
        <v>398</v>
      </c>
      <c r="BF32" s="889"/>
      <c r="BG32" s="889"/>
      <c r="BH32" s="889"/>
      <c r="BI32" s="890"/>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399</v>
      </c>
      <c r="C33" s="816"/>
      <c r="D33" s="816"/>
      <c r="E33" s="816"/>
      <c r="F33" s="816"/>
      <c r="G33" s="816"/>
      <c r="H33" s="816"/>
      <c r="I33" s="816"/>
      <c r="J33" s="816"/>
      <c r="K33" s="816"/>
      <c r="L33" s="816"/>
      <c r="M33" s="816"/>
      <c r="N33" s="816"/>
      <c r="O33" s="816"/>
      <c r="P33" s="817"/>
      <c r="Q33" s="818">
        <v>432</v>
      </c>
      <c r="R33" s="819"/>
      <c r="S33" s="819"/>
      <c r="T33" s="819"/>
      <c r="U33" s="819"/>
      <c r="V33" s="819">
        <v>442</v>
      </c>
      <c r="W33" s="819"/>
      <c r="X33" s="819"/>
      <c r="Y33" s="819"/>
      <c r="Z33" s="819"/>
      <c r="AA33" s="819">
        <v>-10</v>
      </c>
      <c r="AB33" s="819"/>
      <c r="AC33" s="819"/>
      <c r="AD33" s="819"/>
      <c r="AE33" s="820"/>
      <c r="AF33" s="821">
        <v>231</v>
      </c>
      <c r="AG33" s="822"/>
      <c r="AH33" s="822"/>
      <c r="AI33" s="822"/>
      <c r="AJ33" s="823"/>
      <c r="AK33" s="891">
        <v>3</v>
      </c>
      <c r="AL33" s="892"/>
      <c r="AM33" s="892"/>
      <c r="AN33" s="892"/>
      <c r="AO33" s="892"/>
      <c r="AP33" s="892">
        <v>13</v>
      </c>
      <c r="AQ33" s="892"/>
      <c r="AR33" s="892"/>
      <c r="AS33" s="892"/>
      <c r="AT33" s="892"/>
      <c r="AU33" s="892" t="s">
        <v>593</v>
      </c>
      <c r="AV33" s="892"/>
      <c r="AW33" s="892"/>
      <c r="AX33" s="892"/>
      <c r="AY33" s="892"/>
      <c r="AZ33" s="893" t="s">
        <v>517</v>
      </c>
      <c r="BA33" s="893"/>
      <c r="BB33" s="893"/>
      <c r="BC33" s="893"/>
      <c r="BD33" s="893"/>
      <c r="BE33" s="889" t="s">
        <v>400</v>
      </c>
      <c r="BF33" s="889"/>
      <c r="BG33" s="889"/>
      <c r="BH33" s="889"/>
      <c r="BI33" s="890"/>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401</v>
      </c>
      <c r="C34" s="816"/>
      <c r="D34" s="816"/>
      <c r="E34" s="816"/>
      <c r="F34" s="816"/>
      <c r="G34" s="816"/>
      <c r="H34" s="816"/>
      <c r="I34" s="816"/>
      <c r="J34" s="816"/>
      <c r="K34" s="816"/>
      <c r="L34" s="816"/>
      <c r="M34" s="816"/>
      <c r="N34" s="816"/>
      <c r="O34" s="816"/>
      <c r="P34" s="817"/>
      <c r="Q34" s="818">
        <v>5545</v>
      </c>
      <c r="R34" s="819"/>
      <c r="S34" s="819"/>
      <c r="T34" s="819"/>
      <c r="U34" s="819"/>
      <c r="V34" s="819">
        <v>5075</v>
      </c>
      <c r="W34" s="819"/>
      <c r="X34" s="819"/>
      <c r="Y34" s="819"/>
      <c r="Z34" s="819"/>
      <c r="AA34" s="819">
        <v>469</v>
      </c>
      <c r="AB34" s="819"/>
      <c r="AC34" s="819"/>
      <c r="AD34" s="819"/>
      <c r="AE34" s="820"/>
      <c r="AF34" s="821">
        <v>455</v>
      </c>
      <c r="AG34" s="822"/>
      <c r="AH34" s="822"/>
      <c r="AI34" s="822"/>
      <c r="AJ34" s="823"/>
      <c r="AK34" s="891">
        <v>1808</v>
      </c>
      <c r="AL34" s="892"/>
      <c r="AM34" s="892"/>
      <c r="AN34" s="892"/>
      <c r="AO34" s="892"/>
      <c r="AP34" s="892">
        <v>41202</v>
      </c>
      <c r="AQ34" s="892"/>
      <c r="AR34" s="892"/>
      <c r="AS34" s="892"/>
      <c r="AT34" s="892"/>
      <c r="AU34" s="892">
        <v>28224</v>
      </c>
      <c r="AV34" s="892"/>
      <c r="AW34" s="892"/>
      <c r="AX34" s="892"/>
      <c r="AY34" s="892"/>
      <c r="AZ34" s="893" t="s">
        <v>517</v>
      </c>
      <c r="BA34" s="893"/>
      <c r="BB34" s="893"/>
      <c r="BC34" s="893"/>
      <c r="BD34" s="893"/>
      <c r="BE34" s="889" t="s">
        <v>402</v>
      </c>
      <c r="BF34" s="889"/>
      <c r="BG34" s="889"/>
      <c r="BH34" s="889"/>
      <c r="BI34" s="890"/>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403</v>
      </c>
      <c r="C35" s="816"/>
      <c r="D35" s="816"/>
      <c r="E35" s="816"/>
      <c r="F35" s="816"/>
      <c r="G35" s="816"/>
      <c r="H35" s="816"/>
      <c r="I35" s="816"/>
      <c r="J35" s="816"/>
      <c r="K35" s="816"/>
      <c r="L35" s="816"/>
      <c r="M35" s="816"/>
      <c r="N35" s="816"/>
      <c r="O35" s="816"/>
      <c r="P35" s="817"/>
      <c r="Q35" s="818">
        <v>1361</v>
      </c>
      <c r="R35" s="819"/>
      <c r="S35" s="819"/>
      <c r="T35" s="819"/>
      <c r="U35" s="819"/>
      <c r="V35" s="819">
        <v>1358</v>
      </c>
      <c r="W35" s="819"/>
      <c r="X35" s="819"/>
      <c r="Y35" s="819"/>
      <c r="Z35" s="819"/>
      <c r="AA35" s="819">
        <v>3</v>
      </c>
      <c r="AB35" s="819"/>
      <c r="AC35" s="819"/>
      <c r="AD35" s="819"/>
      <c r="AE35" s="820"/>
      <c r="AF35" s="821">
        <v>3</v>
      </c>
      <c r="AG35" s="822"/>
      <c r="AH35" s="822"/>
      <c r="AI35" s="822"/>
      <c r="AJ35" s="823"/>
      <c r="AK35" s="891">
        <v>747</v>
      </c>
      <c r="AL35" s="892"/>
      <c r="AM35" s="892"/>
      <c r="AN35" s="892"/>
      <c r="AO35" s="892"/>
      <c r="AP35" s="892">
        <v>5659</v>
      </c>
      <c r="AQ35" s="892"/>
      <c r="AR35" s="892"/>
      <c r="AS35" s="892"/>
      <c r="AT35" s="892"/>
      <c r="AU35" s="892">
        <v>5309</v>
      </c>
      <c r="AV35" s="892"/>
      <c r="AW35" s="892"/>
      <c r="AX35" s="892"/>
      <c r="AY35" s="892"/>
      <c r="AZ35" s="893" t="s">
        <v>517</v>
      </c>
      <c r="BA35" s="893"/>
      <c r="BB35" s="893"/>
      <c r="BC35" s="893"/>
      <c r="BD35" s="893"/>
      <c r="BE35" s="889" t="s">
        <v>402</v>
      </c>
      <c r="BF35" s="889"/>
      <c r="BG35" s="889"/>
      <c r="BH35" s="889"/>
      <c r="BI35" s="890"/>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1"/>
      <c r="AL36" s="892"/>
      <c r="AM36" s="892"/>
      <c r="AN36" s="892"/>
      <c r="AO36" s="892"/>
      <c r="AP36" s="892"/>
      <c r="AQ36" s="892"/>
      <c r="AR36" s="892"/>
      <c r="AS36" s="892"/>
      <c r="AT36" s="892"/>
      <c r="AU36" s="892"/>
      <c r="AV36" s="892"/>
      <c r="AW36" s="892"/>
      <c r="AX36" s="892"/>
      <c r="AY36" s="892"/>
      <c r="AZ36" s="893"/>
      <c r="BA36" s="893"/>
      <c r="BB36" s="893"/>
      <c r="BC36" s="893"/>
      <c r="BD36" s="893"/>
      <c r="BE36" s="889"/>
      <c r="BF36" s="889"/>
      <c r="BG36" s="889"/>
      <c r="BH36" s="889"/>
      <c r="BI36" s="890"/>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1"/>
      <c r="AL37" s="892"/>
      <c r="AM37" s="892"/>
      <c r="AN37" s="892"/>
      <c r="AO37" s="892"/>
      <c r="AP37" s="892"/>
      <c r="AQ37" s="892"/>
      <c r="AR37" s="892"/>
      <c r="AS37" s="892"/>
      <c r="AT37" s="892"/>
      <c r="AU37" s="892"/>
      <c r="AV37" s="892"/>
      <c r="AW37" s="892"/>
      <c r="AX37" s="892"/>
      <c r="AY37" s="892"/>
      <c r="AZ37" s="893"/>
      <c r="BA37" s="893"/>
      <c r="BB37" s="893"/>
      <c r="BC37" s="893"/>
      <c r="BD37" s="893"/>
      <c r="BE37" s="889"/>
      <c r="BF37" s="889"/>
      <c r="BG37" s="889"/>
      <c r="BH37" s="889"/>
      <c r="BI37" s="890"/>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1"/>
      <c r="AL38" s="892"/>
      <c r="AM38" s="892"/>
      <c r="AN38" s="892"/>
      <c r="AO38" s="892"/>
      <c r="AP38" s="892"/>
      <c r="AQ38" s="892"/>
      <c r="AR38" s="892"/>
      <c r="AS38" s="892"/>
      <c r="AT38" s="892"/>
      <c r="AU38" s="892"/>
      <c r="AV38" s="892"/>
      <c r="AW38" s="892"/>
      <c r="AX38" s="892"/>
      <c r="AY38" s="892"/>
      <c r="AZ38" s="893"/>
      <c r="BA38" s="893"/>
      <c r="BB38" s="893"/>
      <c r="BC38" s="893"/>
      <c r="BD38" s="893"/>
      <c r="BE38" s="889"/>
      <c r="BF38" s="889"/>
      <c r="BG38" s="889"/>
      <c r="BH38" s="889"/>
      <c r="BI38" s="890"/>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1"/>
      <c r="AL39" s="892"/>
      <c r="AM39" s="892"/>
      <c r="AN39" s="892"/>
      <c r="AO39" s="892"/>
      <c r="AP39" s="892"/>
      <c r="AQ39" s="892"/>
      <c r="AR39" s="892"/>
      <c r="AS39" s="892"/>
      <c r="AT39" s="892"/>
      <c r="AU39" s="892"/>
      <c r="AV39" s="892"/>
      <c r="AW39" s="892"/>
      <c r="AX39" s="892"/>
      <c r="AY39" s="892"/>
      <c r="AZ39" s="893"/>
      <c r="BA39" s="893"/>
      <c r="BB39" s="893"/>
      <c r="BC39" s="893"/>
      <c r="BD39" s="893"/>
      <c r="BE39" s="889"/>
      <c r="BF39" s="889"/>
      <c r="BG39" s="889"/>
      <c r="BH39" s="889"/>
      <c r="BI39" s="890"/>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1"/>
      <c r="AL40" s="892"/>
      <c r="AM40" s="892"/>
      <c r="AN40" s="892"/>
      <c r="AO40" s="892"/>
      <c r="AP40" s="892"/>
      <c r="AQ40" s="892"/>
      <c r="AR40" s="892"/>
      <c r="AS40" s="892"/>
      <c r="AT40" s="892"/>
      <c r="AU40" s="892"/>
      <c r="AV40" s="892"/>
      <c r="AW40" s="892"/>
      <c r="AX40" s="892"/>
      <c r="AY40" s="892"/>
      <c r="AZ40" s="893"/>
      <c r="BA40" s="893"/>
      <c r="BB40" s="893"/>
      <c r="BC40" s="893"/>
      <c r="BD40" s="893"/>
      <c r="BE40" s="889"/>
      <c r="BF40" s="889"/>
      <c r="BG40" s="889"/>
      <c r="BH40" s="889"/>
      <c r="BI40" s="890"/>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1"/>
      <c r="AL41" s="892"/>
      <c r="AM41" s="892"/>
      <c r="AN41" s="892"/>
      <c r="AO41" s="892"/>
      <c r="AP41" s="892"/>
      <c r="AQ41" s="892"/>
      <c r="AR41" s="892"/>
      <c r="AS41" s="892"/>
      <c r="AT41" s="892"/>
      <c r="AU41" s="892"/>
      <c r="AV41" s="892"/>
      <c r="AW41" s="892"/>
      <c r="AX41" s="892"/>
      <c r="AY41" s="892"/>
      <c r="AZ41" s="893"/>
      <c r="BA41" s="893"/>
      <c r="BB41" s="893"/>
      <c r="BC41" s="893"/>
      <c r="BD41" s="893"/>
      <c r="BE41" s="889"/>
      <c r="BF41" s="889"/>
      <c r="BG41" s="889"/>
      <c r="BH41" s="889"/>
      <c r="BI41" s="890"/>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1"/>
      <c r="AL42" s="892"/>
      <c r="AM42" s="892"/>
      <c r="AN42" s="892"/>
      <c r="AO42" s="892"/>
      <c r="AP42" s="892"/>
      <c r="AQ42" s="892"/>
      <c r="AR42" s="892"/>
      <c r="AS42" s="892"/>
      <c r="AT42" s="892"/>
      <c r="AU42" s="892"/>
      <c r="AV42" s="892"/>
      <c r="AW42" s="892"/>
      <c r="AX42" s="892"/>
      <c r="AY42" s="892"/>
      <c r="AZ42" s="893"/>
      <c r="BA42" s="893"/>
      <c r="BB42" s="893"/>
      <c r="BC42" s="893"/>
      <c r="BD42" s="893"/>
      <c r="BE42" s="889"/>
      <c r="BF42" s="889"/>
      <c r="BG42" s="889"/>
      <c r="BH42" s="889"/>
      <c r="BI42" s="890"/>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1"/>
      <c r="AL43" s="892"/>
      <c r="AM43" s="892"/>
      <c r="AN43" s="892"/>
      <c r="AO43" s="892"/>
      <c r="AP43" s="892"/>
      <c r="AQ43" s="892"/>
      <c r="AR43" s="892"/>
      <c r="AS43" s="892"/>
      <c r="AT43" s="892"/>
      <c r="AU43" s="892"/>
      <c r="AV43" s="892"/>
      <c r="AW43" s="892"/>
      <c r="AX43" s="892"/>
      <c r="AY43" s="892"/>
      <c r="AZ43" s="893"/>
      <c r="BA43" s="893"/>
      <c r="BB43" s="893"/>
      <c r="BC43" s="893"/>
      <c r="BD43" s="893"/>
      <c r="BE43" s="889"/>
      <c r="BF43" s="889"/>
      <c r="BG43" s="889"/>
      <c r="BH43" s="889"/>
      <c r="BI43" s="890"/>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1"/>
      <c r="AL44" s="892"/>
      <c r="AM44" s="892"/>
      <c r="AN44" s="892"/>
      <c r="AO44" s="892"/>
      <c r="AP44" s="892"/>
      <c r="AQ44" s="892"/>
      <c r="AR44" s="892"/>
      <c r="AS44" s="892"/>
      <c r="AT44" s="892"/>
      <c r="AU44" s="892"/>
      <c r="AV44" s="892"/>
      <c r="AW44" s="892"/>
      <c r="AX44" s="892"/>
      <c r="AY44" s="892"/>
      <c r="AZ44" s="893"/>
      <c r="BA44" s="893"/>
      <c r="BB44" s="893"/>
      <c r="BC44" s="893"/>
      <c r="BD44" s="893"/>
      <c r="BE44" s="889"/>
      <c r="BF44" s="889"/>
      <c r="BG44" s="889"/>
      <c r="BH44" s="889"/>
      <c r="BI44" s="890"/>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1"/>
      <c r="AL45" s="892"/>
      <c r="AM45" s="892"/>
      <c r="AN45" s="892"/>
      <c r="AO45" s="892"/>
      <c r="AP45" s="892"/>
      <c r="AQ45" s="892"/>
      <c r="AR45" s="892"/>
      <c r="AS45" s="892"/>
      <c r="AT45" s="892"/>
      <c r="AU45" s="892"/>
      <c r="AV45" s="892"/>
      <c r="AW45" s="892"/>
      <c r="AX45" s="892"/>
      <c r="AY45" s="892"/>
      <c r="AZ45" s="893"/>
      <c r="BA45" s="893"/>
      <c r="BB45" s="893"/>
      <c r="BC45" s="893"/>
      <c r="BD45" s="893"/>
      <c r="BE45" s="889"/>
      <c r="BF45" s="889"/>
      <c r="BG45" s="889"/>
      <c r="BH45" s="889"/>
      <c r="BI45" s="890"/>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1"/>
      <c r="AL46" s="892"/>
      <c r="AM46" s="892"/>
      <c r="AN46" s="892"/>
      <c r="AO46" s="892"/>
      <c r="AP46" s="892"/>
      <c r="AQ46" s="892"/>
      <c r="AR46" s="892"/>
      <c r="AS46" s="892"/>
      <c r="AT46" s="892"/>
      <c r="AU46" s="892"/>
      <c r="AV46" s="892"/>
      <c r="AW46" s="892"/>
      <c r="AX46" s="892"/>
      <c r="AY46" s="892"/>
      <c r="AZ46" s="893"/>
      <c r="BA46" s="893"/>
      <c r="BB46" s="893"/>
      <c r="BC46" s="893"/>
      <c r="BD46" s="893"/>
      <c r="BE46" s="889"/>
      <c r="BF46" s="889"/>
      <c r="BG46" s="889"/>
      <c r="BH46" s="889"/>
      <c r="BI46" s="890"/>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1"/>
      <c r="AL47" s="892"/>
      <c r="AM47" s="892"/>
      <c r="AN47" s="892"/>
      <c r="AO47" s="892"/>
      <c r="AP47" s="892"/>
      <c r="AQ47" s="892"/>
      <c r="AR47" s="892"/>
      <c r="AS47" s="892"/>
      <c r="AT47" s="892"/>
      <c r="AU47" s="892"/>
      <c r="AV47" s="892"/>
      <c r="AW47" s="892"/>
      <c r="AX47" s="892"/>
      <c r="AY47" s="892"/>
      <c r="AZ47" s="893"/>
      <c r="BA47" s="893"/>
      <c r="BB47" s="893"/>
      <c r="BC47" s="893"/>
      <c r="BD47" s="893"/>
      <c r="BE47" s="889"/>
      <c r="BF47" s="889"/>
      <c r="BG47" s="889"/>
      <c r="BH47" s="889"/>
      <c r="BI47" s="890"/>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1"/>
      <c r="AL48" s="892"/>
      <c r="AM48" s="892"/>
      <c r="AN48" s="892"/>
      <c r="AO48" s="892"/>
      <c r="AP48" s="892"/>
      <c r="AQ48" s="892"/>
      <c r="AR48" s="892"/>
      <c r="AS48" s="892"/>
      <c r="AT48" s="892"/>
      <c r="AU48" s="892"/>
      <c r="AV48" s="892"/>
      <c r="AW48" s="892"/>
      <c r="AX48" s="892"/>
      <c r="AY48" s="892"/>
      <c r="AZ48" s="893"/>
      <c r="BA48" s="893"/>
      <c r="BB48" s="893"/>
      <c r="BC48" s="893"/>
      <c r="BD48" s="893"/>
      <c r="BE48" s="889"/>
      <c r="BF48" s="889"/>
      <c r="BG48" s="889"/>
      <c r="BH48" s="889"/>
      <c r="BI48" s="890"/>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1"/>
      <c r="AL49" s="892"/>
      <c r="AM49" s="892"/>
      <c r="AN49" s="892"/>
      <c r="AO49" s="892"/>
      <c r="AP49" s="892"/>
      <c r="AQ49" s="892"/>
      <c r="AR49" s="892"/>
      <c r="AS49" s="892"/>
      <c r="AT49" s="892"/>
      <c r="AU49" s="892"/>
      <c r="AV49" s="892"/>
      <c r="AW49" s="892"/>
      <c r="AX49" s="892"/>
      <c r="AY49" s="892"/>
      <c r="AZ49" s="893"/>
      <c r="BA49" s="893"/>
      <c r="BB49" s="893"/>
      <c r="BC49" s="893"/>
      <c r="BD49" s="893"/>
      <c r="BE49" s="889"/>
      <c r="BF49" s="889"/>
      <c r="BG49" s="889"/>
      <c r="BH49" s="889"/>
      <c r="BI49" s="890"/>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4"/>
      <c r="R50" s="895"/>
      <c r="S50" s="895"/>
      <c r="T50" s="895"/>
      <c r="U50" s="895"/>
      <c r="V50" s="895"/>
      <c r="W50" s="895"/>
      <c r="X50" s="895"/>
      <c r="Y50" s="895"/>
      <c r="Z50" s="895"/>
      <c r="AA50" s="895"/>
      <c r="AB50" s="895"/>
      <c r="AC50" s="895"/>
      <c r="AD50" s="895"/>
      <c r="AE50" s="896"/>
      <c r="AF50" s="821"/>
      <c r="AG50" s="822"/>
      <c r="AH50" s="822"/>
      <c r="AI50" s="822"/>
      <c r="AJ50" s="823"/>
      <c r="AK50" s="897"/>
      <c r="AL50" s="895"/>
      <c r="AM50" s="895"/>
      <c r="AN50" s="895"/>
      <c r="AO50" s="895"/>
      <c r="AP50" s="895"/>
      <c r="AQ50" s="895"/>
      <c r="AR50" s="895"/>
      <c r="AS50" s="895"/>
      <c r="AT50" s="895"/>
      <c r="AU50" s="895"/>
      <c r="AV50" s="895"/>
      <c r="AW50" s="895"/>
      <c r="AX50" s="895"/>
      <c r="AY50" s="895"/>
      <c r="AZ50" s="898"/>
      <c r="BA50" s="898"/>
      <c r="BB50" s="898"/>
      <c r="BC50" s="898"/>
      <c r="BD50" s="898"/>
      <c r="BE50" s="889"/>
      <c r="BF50" s="889"/>
      <c r="BG50" s="889"/>
      <c r="BH50" s="889"/>
      <c r="BI50" s="890"/>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4"/>
      <c r="R51" s="895"/>
      <c r="S51" s="895"/>
      <c r="T51" s="895"/>
      <c r="U51" s="895"/>
      <c r="V51" s="895"/>
      <c r="W51" s="895"/>
      <c r="X51" s="895"/>
      <c r="Y51" s="895"/>
      <c r="Z51" s="895"/>
      <c r="AA51" s="895"/>
      <c r="AB51" s="895"/>
      <c r="AC51" s="895"/>
      <c r="AD51" s="895"/>
      <c r="AE51" s="896"/>
      <c r="AF51" s="821"/>
      <c r="AG51" s="822"/>
      <c r="AH51" s="822"/>
      <c r="AI51" s="822"/>
      <c r="AJ51" s="823"/>
      <c r="AK51" s="897"/>
      <c r="AL51" s="895"/>
      <c r="AM51" s="895"/>
      <c r="AN51" s="895"/>
      <c r="AO51" s="895"/>
      <c r="AP51" s="895"/>
      <c r="AQ51" s="895"/>
      <c r="AR51" s="895"/>
      <c r="AS51" s="895"/>
      <c r="AT51" s="895"/>
      <c r="AU51" s="895"/>
      <c r="AV51" s="895"/>
      <c r="AW51" s="895"/>
      <c r="AX51" s="895"/>
      <c r="AY51" s="895"/>
      <c r="AZ51" s="898"/>
      <c r="BA51" s="898"/>
      <c r="BB51" s="898"/>
      <c r="BC51" s="898"/>
      <c r="BD51" s="898"/>
      <c r="BE51" s="889"/>
      <c r="BF51" s="889"/>
      <c r="BG51" s="889"/>
      <c r="BH51" s="889"/>
      <c r="BI51" s="890"/>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4"/>
      <c r="R52" s="895"/>
      <c r="S52" s="895"/>
      <c r="T52" s="895"/>
      <c r="U52" s="895"/>
      <c r="V52" s="895"/>
      <c r="W52" s="895"/>
      <c r="X52" s="895"/>
      <c r="Y52" s="895"/>
      <c r="Z52" s="895"/>
      <c r="AA52" s="895"/>
      <c r="AB52" s="895"/>
      <c r="AC52" s="895"/>
      <c r="AD52" s="895"/>
      <c r="AE52" s="896"/>
      <c r="AF52" s="821"/>
      <c r="AG52" s="822"/>
      <c r="AH52" s="822"/>
      <c r="AI52" s="822"/>
      <c r="AJ52" s="823"/>
      <c r="AK52" s="897"/>
      <c r="AL52" s="895"/>
      <c r="AM52" s="895"/>
      <c r="AN52" s="895"/>
      <c r="AO52" s="895"/>
      <c r="AP52" s="895"/>
      <c r="AQ52" s="895"/>
      <c r="AR52" s="895"/>
      <c r="AS52" s="895"/>
      <c r="AT52" s="895"/>
      <c r="AU52" s="895"/>
      <c r="AV52" s="895"/>
      <c r="AW52" s="895"/>
      <c r="AX52" s="895"/>
      <c r="AY52" s="895"/>
      <c r="AZ52" s="898"/>
      <c r="BA52" s="898"/>
      <c r="BB52" s="898"/>
      <c r="BC52" s="898"/>
      <c r="BD52" s="898"/>
      <c r="BE52" s="889"/>
      <c r="BF52" s="889"/>
      <c r="BG52" s="889"/>
      <c r="BH52" s="889"/>
      <c r="BI52" s="890"/>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4"/>
      <c r="R53" s="895"/>
      <c r="S53" s="895"/>
      <c r="T53" s="895"/>
      <c r="U53" s="895"/>
      <c r="V53" s="895"/>
      <c r="W53" s="895"/>
      <c r="X53" s="895"/>
      <c r="Y53" s="895"/>
      <c r="Z53" s="895"/>
      <c r="AA53" s="895"/>
      <c r="AB53" s="895"/>
      <c r="AC53" s="895"/>
      <c r="AD53" s="895"/>
      <c r="AE53" s="896"/>
      <c r="AF53" s="821"/>
      <c r="AG53" s="822"/>
      <c r="AH53" s="822"/>
      <c r="AI53" s="822"/>
      <c r="AJ53" s="823"/>
      <c r="AK53" s="897"/>
      <c r="AL53" s="895"/>
      <c r="AM53" s="895"/>
      <c r="AN53" s="895"/>
      <c r="AO53" s="895"/>
      <c r="AP53" s="895"/>
      <c r="AQ53" s="895"/>
      <c r="AR53" s="895"/>
      <c r="AS53" s="895"/>
      <c r="AT53" s="895"/>
      <c r="AU53" s="895"/>
      <c r="AV53" s="895"/>
      <c r="AW53" s="895"/>
      <c r="AX53" s="895"/>
      <c r="AY53" s="895"/>
      <c r="AZ53" s="898"/>
      <c r="BA53" s="898"/>
      <c r="BB53" s="898"/>
      <c r="BC53" s="898"/>
      <c r="BD53" s="898"/>
      <c r="BE53" s="889"/>
      <c r="BF53" s="889"/>
      <c r="BG53" s="889"/>
      <c r="BH53" s="889"/>
      <c r="BI53" s="890"/>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4"/>
      <c r="R54" s="895"/>
      <c r="S54" s="895"/>
      <c r="T54" s="895"/>
      <c r="U54" s="895"/>
      <c r="V54" s="895"/>
      <c r="W54" s="895"/>
      <c r="X54" s="895"/>
      <c r="Y54" s="895"/>
      <c r="Z54" s="895"/>
      <c r="AA54" s="895"/>
      <c r="AB54" s="895"/>
      <c r="AC54" s="895"/>
      <c r="AD54" s="895"/>
      <c r="AE54" s="896"/>
      <c r="AF54" s="821"/>
      <c r="AG54" s="822"/>
      <c r="AH54" s="822"/>
      <c r="AI54" s="822"/>
      <c r="AJ54" s="823"/>
      <c r="AK54" s="897"/>
      <c r="AL54" s="895"/>
      <c r="AM54" s="895"/>
      <c r="AN54" s="895"/>
      <c r="AO54" s="895"/>
      <c r="AP54" s="895"/>
      <c r="AQ54" s="895"/>
      <c r="AR54" s="895"/>
      <c r="AS54" s="895"/>
      <c r="AT54" s="895"/>
      <c r="AU54" s="895"/>
      <c r="AV54" s="895"/>
      <c r="AW54" s="895"/>
      <c r="AX54" s="895"/>
      <c r="AY54" s="895"/>
      <c r="AZ54" s="898"/>
      <c r="BA54" s="898"/>
      <c r="BB54" s="898"/>
      <c r="BC54" s="898"/>
      <c r="BD54" s="898"/>
      <c r="BE54" s="889"/>
      <c r="BF54" s="889"/>
      <c r="BG54" s="889"/>
      <c r="BH54" s="889"/>
      <c r="BI54" s="890"/>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4"/>
      <c r="R55" s="895"/>
      <c r="S55" s="895"/>
      <c r="T55" s="895"/>
      <c r="U55" s="895"/>
      <c r="V55" s="895"/>
      <c r="W55" s="895"/>
      <c r="X55" s="895"/>
      <c r="Y55" s="895"/>
      <c r="Z55" s="895"/>
      <c r="AA55" s="895"/>
      <c r="AB55" s="895"/>
      <c r="AC55" s="895"/>
      <c r="AD55" s="895"/>
      <c r="AE55" s="896"/>
      <c r="AF55" s="821"/>
      <c r="AG55" s="822"/>
      <c r="AH55" s="822"/>
      <c r="AI55" s="822"/>
      <c r="AJ55" s="823"/>
      <c r="AK55" s="897"/>
      <c r="AL55" s="895"/>
      <c r="AM55" s="895"/>
      <c r="AN55" s="895"/>
      <c r="AO55" s="895"/>
      <c r="AP55" s="895"/>
      <c r="AQ55" s="895"/>
      <c r="AR55" s="895"/>
      <c r="AS55" s="895"/>
      <c r="AT55" s="895"/>
      <c r="AU55" s="895"/>
      <c r="AV55" s="895"/>
      <c r="AW55" s="895"/>
      <c r="AX55" s="895"/>
      <c r="AY55" s="895"/>
      <c r="AZ55" s="898"/>
      <c r="BA55" s="898"/>
      <c r="BB55" s="898"/>
      <c r="BC55" s="898"/>
      <c r="BD55" s="898"/>
      <c r="BE55" s="889"/>
      <c r="BF55" s="889"/>
      <c r="BG55" s="889"/>
      <c r="BH55" s="889"/>
      <c r="BI55" s="890"/>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4"/>
      <c r="R56" s="895"/>
      <c r="S56" s="895"/>
      <c r="T56" s="895"/>
      <c r="U56" s="895"/>
      <c r="V56" s="895"/>
      <c r="W56" s="895"/>
      <c r="X56" s="895"/>
      <c r="Y56" s="895"/>
      <c r="Z56" s="895"/>
      <c r="AA56" s="895"/>
      <c r="AB56" s="895"/>
      <c r="AC56" s="895"/>
      <c r="AD56" s="895"/>
      <c r="AE56" s="896"/>
      <c r="AF56" s="821"/>
      <c r="AG56" s="822"/>
      <c r="AH56" s="822"/>
      <c r="AI56" s="822"/>
      <c r="AJ56" s="823"/>
      <c r="AK56" s="897"/>
      <c r="AL56" s="895"/>
      <c r="AM56" s="895"/>
      <c r="AN56" s="895"/>
      <c r="AO56" s="895"/>
      <c r="AP56" s="895"/>
      <c r="AQ56" s="895"/>
      <c r="AR56" s="895"/>
      <c r="AS56" s="895"/>
      <c r="AT56" s="895"/>
      <c r="AU56" s="895"/>
      <c r="AV56" s="895"/>
      <c r="AW56" s="895"/>
      <c r="AX56" s="895"/>
      <c r="AY56" s="895"/>
      <c r="AZ56" s="898"/>
      <c r="BA56" s="898"/>
      <c r="BB56" s="898"/>
      <c r="BC56" s="898"/>
      <c r="BD56" s="898"/>
      <c r="BE56" s="889"/>
      <c r="BF56" s="889"/>
      <c r="BG56" s="889"/>
      <c r="BH56" s="889"/>
      <c r="BI56" s="890"/>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4"/>
      <c r="R57" s="895"/>
      <c r="S57" s="895"/>
      <c r="T57" s="895"/>
      <c r="U57" s="895"/>
      <c r="V57" s="895"/>
      <c r="W57" s="895"/>
      <c r="X57" s="895"/>
      <c r="Y57" s="895"/>
      <c r="Z57" s="895"/>
      <c r="AA57" s="895"/>
      <c r="AB57" s="895"/>
      <c r="AC57" s="895"/>
      <c r="AD57" s="895"/>
      <c r="AE57" s="896"/>
      <c r="AF57" s="821"/>
      <c r="AG57" s="822"/>
      <c r="AH57" s="822"/>
      <c r="AI57" s="822"/>
      <c r="AJ57" s="823"/>
      <c r="AK57" s="897"/>
      <c r="AL57" s="895"/>
      <c r="AM57" s="895"/>
      <c r="AN57" s="895"/>
      <c r="AO57" s="895"/>
      <c r="AP57" s="895"/>
      <c r="AQ57" s="895"/>
      <c r="AR57" s="895"/>
      <c r="AS57" s="895"/>
      <c r="AT57" s="895"/>
      <c r="AU57" s="895"/>
      <c r="AV57" s="895"/>
      <c r="AW57" s="895"/>
      <c r="AX57" s="895"/>
      <c r="AY57" s="895"/>
      <c r="AZ57" s="898"/>
      <c r="BA57" s="898"/>
      <c r="BB57" s="898"/>
      <c r="BC57" s="898"/>
      <c r="BD57" s="898"/>
      <c r="BE57" s="889"/>
      <c r="BF57" s="889"/>
      <c r="BG57" s="889"/>
      <c r="BH57" s="889"/>
      <c r="BI57" s="890"/>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4"/>
      <c r="R58" s="895"/>
      <c r="S58" s="895"/>
      <c r="T58" s="895"/>
      <c r="U58" s="895"/>
      <c r="V58" s="895"/>
      <c r="W58" s="895"/>
      <c r="X58" s="895"/>
      <c r="Y58" s="895"/>
      <c r="Z58" s="895"/>
      <c r="AA58" s="895"/>
      <c r="AB58" s="895"/>
      <c r="AC58" s="895"/>
      <c r="AD58" s="895"/>
      <c r="AE58" s="896"/>
      <c r="AF58" s="821"/>
      <c r="AG58" s="822"/>
      <c r="AH58" s="822"/>
      <c r="AI58" s="822"/>
      <c r="AJ58" s="823"/>
      <c r="AK58" s="897"/>
      <c r="AL58" s="895"/>
      <c r="AM58" s="895"/>
      <c r="AN58" s="895"/>
      <c r="AO58" s="895"/>
      <c r="AP58" s="895"/>
      <c r="AQ58" s="895"/>
      <c r="AR58" s="895"/>
      <c r="AS58" s="895"/>
      <c r="AT58" s="895"/>
      <c r="AU58" s="895"/>
      <c r="AV58" s="895"/>
      <c r="AW58" s="895"/>
      <c r="AX58" s="895"/>
      <c r="AY58" s="895"/>
      <c r="AZ58" s="898"/>
      <c r="BA58" s="898"/>
      <c r="BB58" s="898"/>
      <c r="BC58" s="898"/>
      <c r="BD58" s="898"/>
      <c r="BE58" s="889"/>
      <c r="BF58" s="889"/>
      <c r="BG58" s="889"/>
      <c r="BH58" s="889"/>
      <c r="BI58" s="890"/>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4"/>
      <c r="R59" s="895"/>
      <c r="S59" s="895"/>
      <c r="T59" s="895"/>
      <c r="U59" s="895"/>
      <c r="V59" s="895"/>
      <c r="W59" s="895"/>
      <c r="X59" s="895"/>
      <c r="Y59" s="895"/>
      <c r="Z59" s="895"/>
      <c r="AA59" s="895"/>
      <c r="AB59" s="895"/>
      <c r="AC59" s="895"/>
      <c r="AD59" s="895"/>
      <c r="AE59" s="896"/>
      <c r="AF59" s="821"/>
      <c r="AG59" s="822"/>
      <c r="AH59" s="822"/>
      <c r="AI59" s="822"/>
      <c r="AJ59" s="823"/>
      <c r="AK59" s="897"/>
      <c r="AL59" s="895"/>
      <c r="AM59" s="895"/>
      <c r="AN59" s="895"/>
      <c r="AO59" s="895"/>
      <c r="AP59" s="895"/>
      <c r="AQ59" s="895"/>
      <c r="AR59" s="895"/>
      <c r="AS59" s="895"/>
      <c r="AT59" s="895"/>
      <c r="AU59" s="895"/>
      <c r="AV59" s="895"/>
      <c r="AW59" s="895"/>
      <c r="AX59" s="895"/>
      <c r="AY59" s="895"/>
      <c r="AZ59" s="898"/>
      <c r="BA59" s="898"/>
      <c r="BB59" s="898"/>
      <c r="BC59" s="898"/>
      <c r="BD59" s="898"/>
      <c r="BE59" s="889"/>
      <c r="BF59" s="889"/>
      <c r="BG59" s="889"/>
      <c r="BH59" s="889"/>
      <c r="BI59" s="890"/>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4"/>
      <c r="R60" s="895"/>
      <c r="S60" s="895"/>
      <c r="T60" s="895"/>
      <c r="U60" s="895"/>
      <c r="V60" s="895"/>
      <c r="W60" s="895"/>
      <c r="X60" s="895"/>
      <c r="Y60" s="895"/>
      <c r="Z60" s="895"/>
      <c r="AA60" s="895"/>
      <c r="AB60" s="895"/>
      <c r="AC60" s="895"/>
      <c r="AD60" s="895"/>
      <c r="AE60" s="896"/>
      <c r="AF60" s="821"/>
      <c r="AG60" s="822"/>
      <c r="AH60" s="822"/>
      <c r="AI60" s="822"/>
      <c r="AJ60" s="823"/>
      <c r="AK60" s="897"/>
      <c r="AL60" s="895"/>
      <c r="AM60" s="895"/>
      <c r="AN60" s="895"/>
      <c r="AO60" s="895"/>
      <c r="AP60" s="895"/>
      <c r="AQ60" s="895"/>
      <c r="AR60" s="895"/>
      <c r="AS60" s="895"/>
      <c r="AT60" s="895"/>
      <c r="AU60" s="895"/>
      <c r="AV60" s="895"/>
      <c r="AW60" s="895"/>
      <c r="AX60" s="895"/>
      <c r="AY60" s="895"/>
      <c r="AZ60" s="898"/>
      <c r="BA60" s="898"/>
      <c r="BB60" s="898"/>
      <c r="BC60" s="898"/>
      <c r="BD60" s="898"/>
      <c r="BE60" s="889"/>
      <c r="BF60" s="889"/>
      <c r="BG60" s="889"/>
      <c r="BH60" s="889"/>
      <c r="BI60" s="890"/>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4"/>
      <c r="R61" s="895"/>
      <c r="S61" s="895"/>
      <c r="T61" s="895"/>
      <c r="U61" s="895"/>
      <c r="V61" s="895"/>
      <c r="W61" s="895"/>
      <c r="X61" s="895"/>
      <c r="Y61" s="895"/>
      <c r="Z61" s="895"/>
      <c r="AA61" s="895"/>
      <c r="AB61" s="895"/>
      <c r="AC61" s="895"/>
      <c r="AD61" s="895"/>
      <c r="AE61" s="896"/>
      <c r="AF61" s="821"/>
      <c r="AG61" s="822"/>
      <c r="AH61" s="822"/>
      <c r="AI61" s="822"/>
      <c r="AJ61" s="823"/>
      <c r="AK61" s="897"/>
      <c r="AL61" s="895"/>
      <c r="AM61" s="895"/>
      <c r="AN61" s="895"/>
      <c r="AO61" s="895"/>
      <c r="AP61" s="895"/>
      <c r="AQ61" s="895"/>
      <c r="AR61" s="895"/>
      <c r="AS61" s="895"/>
      <c r="AT61" s="895"/>
      <c r="AU61" s="895"/>
      <c r="AV61" s="895"/>
      <c r="AW61" s="895"/>
      <c r="AX61" s="895"/>
      <c r="AY61" s="895"/>
      <c r="AZ61" s="898"/>
      <c r="BA61" s="898"/>
      <c r="BB61" s="898"/>
      <c r="BC61" s="898"/>
      <c r="BD61" s="898"/>
      <c r="BE61" s="889"/>
      <c r="BF61" s="889"/>
      <c r="BG61" s="889"/>
      <c r="BH61" s="889"/>
      <c r="BI61" s="890"/>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4"/>
      <c r="R62" s="895"/>
      <c r="S62" s="895"/>
      <c r="T62" s="895"/>
      <c r="U62" s="895"/>
      <c r="V62" s="895"/>
      <c r="W62" s="895"/>
      <c r="X62" s="895"/>
      <c r="Y62" s="895"/>
      <c r="Z62" s="895"/>
      <c r="AA62" s="895"/>
      <c r="AB62" s="895"/>
      <c r="AC62" s="895"/>
      <c r="AD62" s="895"/>
      <c r="AE62" s="896"/>
      <c r="AF62" s="821"/>
      <c r="AG62" s="822"/>
      <c r="AH62" s="822"/>
      <c r="AI62" s="822"/>
      <c r="AJ62" s="823"/>
      <c r="AK62" s="897"/>
      <c r="AL62" s="895"/>
      <c r="AM62" s="895"/>
      <c r="AN62" s="895"/>
      <c r="AO62" s="895"/>
      <c r="AP62" s="895"/>
      <c r="AQ62" s="895"/>
      <c r="AR62" s="895"/>
      <c r="AS62" s="895"/>
      <c r="AT62" s="895"/>
      <c r="AU62" s="895"/>
      <c r="AV62" s="895"/>
      <c r="AW62" s="895"/>
      <c r="AX62" s="895"/>
      <c r="AY62" s="895"/>
      <c r="AZ62" s="898"/>
      <c r="BA62" s="898"/>
      <c r="BB62" s="898"/>
      <c r="BC62" s="898"/>
      <c r="BD62" s="898"/>
      <c r="BE62" s="889"/>
      <c r="BF62" s="889"/>
      <c r="BG62" s="889"/>
      <c r="BH62" s="889"/>
      <c r="BI62" s="890"/>
      <c r="BJ62" s="906" t="s">
        <v>404</v>
      </c>
      <c r="BK62" s="869"/>
      <c r="BL62" s="869"/>
      <c r="BM62" s="869"/>
      <c r="BN62" s="870"/>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380</v>
      </c>
      <c r="B63" s="850" t="s">
        <v>405</v>
      </c>
      <c r="C63" s="851"/>
      <c r="D63" s="851"/>
      <c r="E63" s="851"/>
      <c r="F63" s="851"/>
      <c r="G63" s="851"/>
      <c r="H63" s="851"/>
      <c r="I63" s="851"/>
      <c r="J63" s="851"/>
      <c r="K63" s="851"/>
      <c r="L63" s="851"/>
      <c r="M63" s="851"/>
      <c r="N63" s="851"/>
      <c r="O63" s="851"/>
      <c r="P63" s="852"/>
      <c r="Q63" s="899"/>
      <c r="R63" s="900"/>
      <c r="S63" s="900"/>
      <c r="T63" s="900"/>
      <c r="U63" s="900"/>
      <c r="V63" s="900"/>
      <c r="W63" s="900"/>
      <c r="X63" s="900"/>
      <c r="Y63" s="900"/>
      <c r="Z63" s="900"/>
      <c r="AA63" s="900"/>
      <c r="AB63" s="900"/>
      <c r="AC63" s="900"/>
      <c r="AD63" s="900"/>
      <c r="AE63" s="901"/>
      <c r="AF63" s="902">
        <f>SUM(AF28:AJ35)</f>
        <v>6459</v>
      </c>
      <c r="AG63" s="903"/>
      <c r="AH63" s="903"/>
      <c r="AI63" s="903"/>
      <c r="AJ63" s="904"/>
      <c r="AK63" s="905"/>
      <c r="AL63" s="900"/>
      <c r="AM63" s="900"/>
      <c r="AN63" s="900"/>
      <c r="AO63" s="900"/>
      <c r="AP63" s="903">
        <f>SUM(AP28:AT35)</f>
        <v>58246</v>
      </c>
      <c r="AQ63" s="903"/>
      <c r="AR63" s="903"/>
      <c r="AS63" s="903"/>
      <c r="AT63" s="903"/>
      <c r="AU63" s="903">
        <f>SUM(AU28:AY35)</f>
        <v>40292</v>
      </c>
      <c r="AV63" s="903"/>
      <c r="AW63" s="903"/>
      <c r="AX63" s="903"/>
      <c r="AY63" s="903"/>
      <c r="AZ63" s="907"/>
      <c r="BA63" s="907"/>
      <c r="BB63" s="907"/>
      <c r="BC63" s="907"/>
      <c r="BD63" s="907"/>
      <c r="BE63" s="908"/>
      <c r="BF63" s="908"/>
      <c r="BG63" s="908"/>
      <c r="BH63" s="908"/>
      <c r="BI63" s="909"/>
      <c r="BJ63" s="910" t="s">
        <v>406</v>
      </c>
      <c r="BK63" s="911"/>
      <c r="BL63" s="911"/>
      <c r="BM63" s="911"/>
      <c r="BN63" s="912"/>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408</v>
      </c>
      <c r="B66" s="801"/>
      <c r="C66" s="801"/>
      <c r="D66" s="801"/>
      <c r="E66" s="801"/>
      <c r="F66" s="801"/>
      <c r="G66" s="801"/>
      <c r="H66" s="801"/>
      <c r="I66" s="801"/>
      <c r="J66" s="801"/>
      <c r="K66" s="801"/>
      <c r="L66" s="801"/>
      <c r="M66" s="801"/>
      <c r="N66" s="801"/>
      <c r="O66" s="801"/>
      <c r="P66" s="802"/>
      <c r="Q66" s="777" t="s">
        <v>409</v>
      </c>
      <c r="R66" s="778"/>
      <c r="S66" s="778"/>
      <c r="T66" s="778"/>
      <c r="U66" s="779"/>
      <c r="V66" s="777" t="s">
        <v>410</v>
      </c>
      <c r="W66" s="778"/>
      <c r="X66" s="778"/>
      <c r="Y66" s="778"/>
      <c r="Z66" s="779"/>
      <c r="AA66" s="777" t="s">
        <v>411</v>
      </c>
      <c r="AB66" s="778"/>
      <c r="AC66" s="778"/>
      <c r="AD66" s="778"/>
      <c r="AE66" s="779"/>
      <c r="AF66" s="913" t="s">
        <v>412</v>
      </c>
      <c r="AG66" s="874"/>
      <c r="AH66" s="874"/>
      <c r="AI66" s="874"/>
      <c r="AJ66" s="914"/>
      <c r="AK66" s="777" t="s">
        <v>413</v>
      </c>
      <c r="AL66" s="801"/>
      <c r="AM66" s="801"/>
      <c r="AN66" s="801"/>
      <c r="AO66" s="802"/>
      <c r="AP66" s="777" t="s">
        <v>414</v>
      </c>
      <c r="AQ66" s="778"/>
      <c r="AR66" s="778"/>
      <c r="AS66" s="778"/>
      <c r="AT66" s="779"/>
      <c r="AU66" s="777" t="s">
        <v>415</v>
      </c>
      <c r="AV66" s="778"/>
      <c r="AW66" s="778"/>
      <c r="AX66" s="778"/>
      <c r="AY66" s="779"/>
      <c r="AZ66" s="777" t="s">
        <v>367</v>
      </c>
      <c r="BA66" s="778"/>
      <c r="BB66" s="778"/>
      <c r="BC66" s="778"/>
      <c r="BD66" s="789"/>
      <c r="BE66" s="245"/>
      <c r="BF66" s="245"/>
      <c r="BG66" s="245"/>
      <c r="BH66" s="245"/>
      <c r="BI66" s="245"/>
      <c r="BJ66" s="245"/>
      <c r="BK66" s="245"/>
      <c r="BL66" s="245"/>
      <c r="BM66" s="245"/>
      <c r="BN66" s="245"/>
      <c r="BO66" s="245"/>
      <c r="BP66" s="245"/>
      <c r="BQ66" s="242">
        <v>60</v>
      </c>
      <c r="BR66" s="247"/>
      <c r="BS66" s="924"/>
      <c r="BT66" s="925"/>
      <c r="BU66" s="925"/>
      <c r="BV66" s="925"/>
      <c r="BW66" s="925"/>
      <c r="BX66" s="925"/>
      <c r="BY66" s="925"/>
      <c r="BZ66" s="925"/>
      <c r="CA66" s="925"/>
      <c r="CB66" s="925"/>
      <c r="CC66" s="925"/>
      <c r="CD66" s="925"/>
      <c r="CE66" s="925"/>
      <c r="CF66" s="925"/>
      <c r="CG66" s="926"/>
      <c r="CH66" s="921"/>
      <c r="CI66" s="922"/>
      <c r="CJ66" s="922"/>
      <c r="CK66" s="922"/>
      <c r="CL66" s="923"/>
      <c r="CM66" s="921"/>
      <c r="CN66" s="922"/>
      <c r="CO66" s="922"/>
      <c r="CP66" s="922"/>
      <c r="CQ66" s="923"/>
      <c r="CR66" s="921"/>
      <c r="CS66" s="922"/>
      <c r="CT66" s="922"/>
      <c r="CU66" s="922"/>
      <c r="CV66" s="923"/>
      <c r="CW66" s="921"/>
      <c r="CX66" s="922"/>
      <c r="CY66" s="922"/>
      <c r="CZ66" s="922"/>
      <c r="DA66" s="923"/>
      <c r="DB66" s="921"/>
      <c r="DC66" s="922"/>
      <c r="DD66" s="922"/>
      <c r="DE66" s="922"/>
      <c r="DF66" s="923"/>
      <c r="DG66" s="921"/>
      <c r="DH66" s="922"/>
      <c r="DI66" s="922"/>
      <c r="DJ66" s="922"/>
      <c r="DK66" s="923"/>
      <c r="DL66" s="921"/>
      <c r="DM66" s="922"/>
      <c r="DN66" s="922"/>
      <c r="DO66" s="922"/>
      <c r="DP66" s="923"/>
      <c r="DQ66" s="921"/>
      <c r="DR66" s="922"/>
      <c r="DS66" s="922"/>
      <c r="DT66" s="922"/>
      <c r="DU66" s="923"/>
      <c r="DV66" s="918"/>
      <c r="DW66" s="919"/>
      <c r="DX66" s="919"/>
      <c r="DY66" s="919"/>
      <c r="DZ66" s="920"/>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5"/>
      <c r="AG67" s="877"/>
      <c r="AH67" s="877"/>
      <c r="AI67" s="877"/>
      <c r="AJ67" s="916"/>
      <c r="AK67" s="917"/>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4"/>
      <c r="BT67" s="925"/>
      <c r="BU67" s="925"/>
      <c r="BV67" s="925"/>
      <c r="BW67" s="925"/>
      <c r="BX67" s="925"/>
      <c r="BY67" s="925"/>
      <c r="BZ67" s="925"/>
      <c r="CA67" s="925"/>
      <c r="CB67" s="925"/>
      <c r="CC67" s="925"/>
      <c r="CD67" s="925"/>
      <c r="CE67" s="925"/>
      <c r="CF67" s="925"/>
      <c r="CG67" s="926"/>
      <c r="CH67" s="921"/>
      <c r="CI67" s="922"/>
      <c r="CJ67" s="922"/>
      <c r="CK67" s="922"/>
      <c r="CL67" s="923"/>
      <c r="CM67" s="921"/>
      <c r="CN67" s="922"/>
      <c r="CO67" s="922"/>
      <c r="CP67" s="922"/>
      <c r="CQ67" s="923"/>
      <c r="CR67" s="921"/>
      <c r="CS67" s="922"/>
      <c r="CT67" s="922"/>
      <c r="CU67" s="922"/>
      <c r="CV67" s="923"/>
      <c r="CW67" s="921"/>
      <c r="CX67" s="922"/>
      <c r="CY67" s="922"/>
      <c r="CZ67" s="922"/>
      <c r="DA67" s="923"/>
      <c r="DB67" s="921"/>
      <c r="DC67" s="922"/>
      <c r="DD67" s="922"/>
      <c r="DE67" s="922"/>
      <c r="DF67" s="923"/>
      <c r="DG67" s="921"/>
      <c r="DH67" s="922"/>
      <c r="DI67" s="922"/>
      <c r="DJ67" s="922"/>
      <c r="DK67" s="923"/>
      <c r="DL67" s="921"/>
      <c r="DM67" s="922"/>
      <c r="DN67" s="922"/>
      <c r="DO67" s="922"/>
      <c r="DP67" s="923"/>
      <c r="DQ67" s="921"/>
      <c r="DR67" s="922"/>
      <c r="DS67" s="922"/>
      <c r="DT67" s="922"/>
      <c r="DU67" s="923"/>
      <c r="DV67" s="918"/>
      <c r="DW67" s="919"/>
      <c r="DX67" s="919"/>
      <c r="DY67" s="919"/>
      <c r="DZ67" s="920"/>
      <c r="EA67" s="226"/>
    </row>
    <row r="68" spans="1:131" s="227" customFormat="1" ht="26.25" customHeight="1" thickTop="1" x14ac:dyDescent="0.15">
      <c r="A68" s="238">
        <v>1</v>
      </c>
      <c r="B68" s="930" t="s">
        <v>585</v>
      </c>
      <c r="C68" s="931"/>
      <c r="D68" s="931"/>
      <c r="E68" s="931"/>
      <c r="F68" s="931"/>
      <c r="G68" s="931"/>
      <c r="H68" s="931"/>
      <c r="I68" s="931"/>
      <c r="J68" s="931"/>
      <c r="K68" s="931"/>
      <c r="L68" s="931"/>
      <c r="M68" s="931"/>
      <c r="N68" s="931"/>
      <c r="O68" s="931"/>
      <c r="P68" s="932"/>
      <c r="Q68" s="933">
        <v>2709</v>
      </c>
      <c r="R68" s="927"/>
      <c r="S68" s="927"/>
      <c r="T68" s="927"/>
      <c r="U68" s="927"/>
      <c r="V68" s="927">
        <v>2276</v>
      </c>
      <c r="W68" s="927"/>
      <c r="X68" s="927"/>
      <c r="Y68" s="927"/>
      <c r="Z68" s="927"/>
      <c r="AA68" s="927">
        <v>432</v>
      </c>
      <c r="AB68" s="927"/>
      <c r="AC68" s="927"/>
      <c r="AD68" s="927"/>
      <c r="AE68" s="927"/>
      <c r="AF68" s="927">
        <v>43</v>
      </c>
      <c r="AG68" s="927"/>
      <c r="AH68" s="927"/>
      <c r="AI68" s="927"/>
      <c r="AJ68" s="927"/>
      <c r="AK68" s="927" t="s">
        <v>517</v>
      </c>
      <c r="AL68" s="927"/>
      <c r="AM68" s="927"/>
      <c r="AN68" s="927"/>
      <c r="AO68" s="927"/>
      <c r="AP68" s="927">
        <v>13351</v>
      </c>
      <c r="AQ68" s="927"/>
      <c r="AR68" s="927"/>
      <c r="AS68" s="927"/>
      <c r="AT68" s="927"/>
      <c r="AU68" s="927">
        <v>2046</v>
      </c>
      <c r="AV68" s="927"/>
      <c r="AW68" s="927"/>
      <c r="AX68" s="927"/>
      <c r="AY68" s="927"/>
      <c r="AZ68" s="928" t="s">
        <v>592</v>
      </c>
      <c r="BA68" s="928"/>
      <c r="BB68" s="928"/>
      <c r="BC68" s="928"/>
      <c r="BD68" s="929"/>
      <c r="BE68" s="245"/>
      <c r="BF68" s="245"/>
      <c r="BG68" s="245"/>
      <c r="BH68" s="245"/>
      <c r="BI68" s="245"/>
      <c r="BJ68" s="245"/>
      <c r="BK68" s="245"/>
      <c r="BL68" s="245"/>
      <c r="BM68" s="245"/>
      <c r="BN68" s="245"/>
      <c r="BO68" s="245"/>
      <c r="BP68" s="245"/>
      <c r="BQ68" s="242">
        <v>62</v>
      </c>
      <c r="BR68" s="247"/>
      <c r="BS68" s="924"/>
      <c r="BT68" s="925"/>
      <c r="BU68" s="925"/>
      <c r="BV68" s="925"/>
      <c r="BW68" s="925"/>
      <c r="BX68" s="925"/>
      <c r="BY68" s="925"/>
      <c r="BZ68" s="925"/>
      <c r="CA68" s="925"/>
      <c r="CB68" s="925"/>
      <c r="CC68" s="925"/>
      <c r="CD68" s="925"/>
      <c r="CE68" s="925"/>
      <c r="CF68" s="925"/>
      <c r="CG68" s="926"/>
      <c r="CH68" s="921"/>
      <c r="CI68" s="922"/>
      <c r="CJ68" s="922"/>
      <c r="CK68" s="922"/>
      <c r="CL68" s="923"/>
      <c r="CM68" s="921"/>
      <c r="CN68" s="922"/>
      <c r="CO68" s="922"/>
      <c r="CP68" s="922"/>
      <c r="CQ68" s="923"/>
      <c r="CR68" s="921"/>
      <c r="CS68" s="922"/>
      <c r="CT68" s="922"/>
      <c r="CU68" s="922"/>
      <c r="CV68" s="923"/>
      <c r="CW68" s="921"/>
      <c r="CX68" s="922"/>
      <c r="CY68" s="922"/>
      <c r="CZ68" s="922"/>
      <c r="DA68" s="923"/>
      <c r="DB68" s="921"/>
      <c r="DC68" s="922"/>
      <c r="DD68" s="922"/>
      <c r="DE68" s="922"/>
      <c r="DF68" s="923"/>
      <c r="DG68" s="921"/>
      <c r="DH68" s="922"/>
      <c r="DI68" s="922"/>
      <c r="DJ68" s="922"/>
      <c r="DK68" s="923"/>
      <c r="DL68" s="921"/>
      <c r="DM68" s="922"/>
      <c r="DN68" s="922"/>
      <c r="DO68" s="922"/>
      <c r="DP68" s="923"/>
      <c r="DQ68" s="921"/>
      <c r="DR68" s="922"/>
      <c r="DS68" s="922"/>
      <c r="DT68" s="922"/>
      <c r="DU68" s="923"/>
      <c r="DV68" s="918"/>
      <c r="DW68" s="919"/>
      <c r="DX68" s="919"/>
      <c r="DY68" s="919"/>
      <c r="DZ68" s="920"/>
      <c r="EA68" s="226"/>
    </row>
    <row r="69" spans="1:131" s="227" customFormat="1" ht="26.25" customHeight="1" x14ac:dyDescent="0.15">
      <c r="A69" s="241">
        <v>2</v>
      </c>
      <c r="B69" s="934" t="s">
        <v>586</v>
      </c>
      <c r="C69" s="935"/>
      <c r="D69" s="935"/>
      <c r="E69" s="935"/>
      <c r="F69" s="935"/>
      <c r="G69" s="935"/>
      <c r="H69" s="935"/>
      <c r="I69" s="935"/>
      <c r="J69" s="935"/>
      <c r="K69" s="935"/>
      <c r="L69" s="935"/>
      <c r="M69" s="935"/>
      <c r="N69" s="935"/>
      <c r="O69" s="935"/>
      <c r="P69" s="936"/>
      <c r="Q69" s="937">
        <v>3101</v>
      </c>
      <c r="R69" s="892"/>
      <c r="S69" s="892"/>
      <c r="T69" s="892"/>
      <c r="U69" s="892"/>
      <c r="V69" s="892">
        <v>2839</v>
      </c>
      <c r="W69" s="892"/>
      <c r="X69" s="892"/>
      <c r="Y69" s="892"/>
      <c r="Z69" s="892"/>
      <c r="AA69" s="892">
        <v>262</v>
      </c>
      <c r="AB69" s="892"/>
      <c r="AC69" s="892"/>
      <c r="AD69" s="892"/>
      <c r="AE69" s="892"/>
      <c r="AF69" s="892">
        <v>262</v>
      </c>
      <c r="AG69" s="892"/>
      <c r="AH69" s="892"/>
      <c r="AI69" s="892"/>
      <c r="AJ69" s="892"/>
      <c r="AK69" s="892">
        <v>207</v>
      </c>
      <c r="AL69" s="892"/>
      <c r="AM69" s="892"/>
      <c r="AN69" s="892"/>
      <c r="AO69" s="892"/>
      <c r="AP69" s="892">
        <v>224</v>
      </c>
      <c r="AQ69" s="892"/>
      <c r="AR69" s="892"/>
      <c r="AS69" s="892"/>
      <c r="AT69" s="892"/>
      <c r="AU69" s="892">
        <v>212</v>
      </c>
      <c r="AV69" s="892"/>
      <c r="AW69" s="892"/>
      <c r="AX69" s="892"/>
      <c r="AY69" s="892"/>
      <c r="AZ69" s="938"/>
      <c r="BA69" s="938"/>
      <c r="BB69" s="938"/>
      <c r="BC69" s="938"/>
      <c r="BD69" s="939"/>
      <c r="BE69" s="245"/>
      <c r="BF69" s="245"/>
      <c r="BG69" s="245"/>
      <c r="BH69" s="245"/>
      <c r="BI69" s="245"/>
      <c r="BJ69" s="245"/>
      <c r="BK69" s="245"/>
      <c r="BL69" s="245"/>
      <c r="BM69" s="245"/>
      <c r="BN69" s="245"/>
      <c r="BO69" s="245"/>
      <c r="BP69" s="245"/>
      <c r="BQ69" s="242">
        <v>63</v>
      </c>
      <c r="BR69" s="247"/>
      <c r="BS69" s="924"/>
      <c r="BT69" s="925"/>
      <c r="BU69" s="925"/>
      <c r="BV69" s="925"/>
      <c r="BW69" s="925"/>
      <c r="BX69" s="925"/>
      <c r="BY69" s="925"/>
      <c r="BZ69" s="925"/>
      <c r="CA69" s="925"/>
      <c r="CB69" s="925"/>
      <c r="CC69" s="925"/>
      <c r="CD69" s="925"/>
      <c r="CE69" s="925"/>
      <c r="CF69" s="925"/>
      <c r="CG69" s="926"/>
      <c r="CH69" s="921"/>
      <c r="CI69" s="922"/>
      <c r="CJ69" s="922"/>
      <c r="CK69" s="922"/>
      <c r="CL69" s="923"/>
      <c r="CM69" s="921"/>
      <c r="CN69" s="922"/>
      <c r="CO69" s="922"/>
      <c r="CP69" s="922"/>
      <c r="CQ69" s="923"/>
      <c r="CR69" s="921"/>
      <c r="CS69" s="922"/>
      <c r="CT69" s="922"/>
      <c r="CU69" s="922"/>
      <c r="CV69" s="923"/>
      <c r="CW69" s="921"/>
      <c r="CX69" s="922"/>
      <c r="CY69" s="922"/>
      <c r="CZ69" s="922"/>
      <c r="DA69" s="923"/>
      <c r="DB69" s="921"/>
      <c r="DC69" s="922"/>
      <c r="DD69" s="922"/>
      <c r="DE69" s="922"/>
      <c r="DF69" s="923"/>
      <c r="DG69" s="921"/>
      <c r="DH69" s="922"/>
      <c r="DI69" s="922"/>
      <c r="DJ69" s="922"/>
      <c r="DK69" s="923"/>
      <c r="DL69" s="921"/>
      <c r="DM69" s="922"/>
      <c r="DN69" s="922"/>
      <c r="DO69" s="922"/>
      <c r="DP69" s="923"/>
      <c r="DQ69" s="921"/>
      <c r="DR69" s="922"/>
      <c r="DS69" s="922"/>
      <c r="DT69" s="922"/>
      <c r="DU69" s="923"/>
      <c r="DV69" s="918"/>
      <c r="DW69" s="919"/>
      <c r="DX69" s="919"/>
      <c r="DY69" s="919"/>
      <c r="DZ69" s="920"/>
      <c r="EA69" s="226"/>
    </row>
    <row r="70" spans="1:131" s="227" customFormat="1" ht="26.25" customHeight="1" x14ac:dyDescent="0.15">
      <c r="A70" s="241">
        <v>3</v>
      </c>
      <c r="B70" s="934" t="s">
        <v>587</v>
      </c>
      <c r="C70" s="935"/>
      <c r="D70" s="935"/>
      <c r="E70" s="935"/>
      <c r="F70" s="935"/>
      <c r="G70" s="935"/>
      <c r="H70" s="935"/>
      <c r="I70" s="935"/>
      <c r="J70" s="935"/>
      <c r="K70" s="935"/>
      <c r="L70" s="935"/>
      <c r="M70" s="935"/>
      <c r="N70" s="935"/>
      <c r="O70" s="935"/>
      <c r="P70" s="936"/>
      <c r="Q70" s="937" t="s">
        <v>517</v>
      </c>
      <c r="R70" s="892"/>
      <c r="S70" s="892"/>
      <c r="T70" s="892"/>
      <c r="U70" s="892"/>
      <c r="V70" s="892" t="s">
        <v>517</v>
      </c>
      <c r="W70" s="892"/>
      <c r="X70" s="892"/>
      <c r="Y70" s="892"/>
      <c r="Z70" s="892"/>
      <c r="AA70" s="892" t="s">
        <v>517</v>
      </c>
      <c r="AB70" s="892"/>
      <c r="AC70" s="892"/>
      <c r="AD70" s="892"/>
      <c r="AE70" s="892"/>
      <c r="AF70" s="892" t="s">
        <v>517</v>
      </c>
      <c r="AG70" s="892"/>
      <c r="AH70" s="892"/>
      <c r="AI70" s="892"/>
      <c r="AJ70" s="892"/>
      <c r="AK70" s="892" t="s">
        <v>517</v>
      </c>
      <c r="AL70" s="892"/>
      <c r="AM70" s="892"/>
      <c r="AN70" s="892"/>
      <c r="AO70" s="892"/>
      <c r="AP70" s="892" t="s">
        <v>517</v>
      </c>
      <c r="AQ70" s="892"/>
      <c r="AR70" s="892"/>
      <c r="AS70" s="892"/>
      <c r="AT70" s="892"/>
      <c r="AU70" s="892" t="s">
        <v>517</v>
      </c>
      <c r="AV70" s="892"/>
      <c r="AW70" s="892"/>
      <c r="AX70" s="892"/>
      <c r="AY70" s="892"/>
      <c r="AZ70" s="938"/>
      <c r="BA70" s="938"/>
      <c r="BB70" s="938"/>
      <c r="BC70" s="938"/>
      <c r="BD70" s="939"/>
      <c r="BE70" s="245"/>
      <c r="BF70" s="245"/>
      <c r="BG70" s="245"/>
      <c r="BH70" s="245"/>
      <c r="BI70" s="245"/>
      <c r="BJ70" s="245"/>
      <c r="BK70" s="245"/>
      <c r="BL70" s="245"/>
      <c r="BM70" s="245"/>
      <c r="BN70" s="245"/>
      <c r="BO70" s="245"/>
      <c r="BP70" s="245"/>
      <c r="BQ70" s="242">
        <v>64</v>
      </c>
      <c r="BR70" s="247"/>
      <c r="BS70" s="924"/>
      <c r="BT70" s="925"/>
      <c r="BU70" s="925"/>
      <c r="BV70" s="925"/>
      <c r="BW70" s="925"/>
      <c r="BX70" s="925"/>
      <c r="BY70" s="925"/>
      <c r="BZ70" s="925"/>
      <c r="CA70" s="925"/>
      <c r="CB70" s="925"/>
      <c r="CC70" s="925"/>
      <c r="CD70" s="925"/>
      <c r="CE70" s="925"/>
      <c r="CF70" s="925"/>
      <c r="CG70" s="926"/>
      <c r="CH70" s="921"/>
      <c r="CI70" s="922"/>
      <c r="CJ70" s="922"/>
      <c r="CK70" s="922"/>
      <c r="CL70" s="923"/>
      <c r="CM70" s="921"/>
      <c r="CN70" s="922"/>
      <c r="CO70" s="922"/>
      <c r="CP70" s="922"/>
      <c r="CQ70" s="923"/>
      <c r="CR70" s="921"/>
      <c r="CS70" s="922"/>
      <c r="CT70" s="922"/>
      <c r="CU70" s="922"/>
      <c r="CV70" s="923"/>
      <c r="CW70" s="921"/>
      <c r="CX70" s="922"/>
      <c r="CY70" s="922"/>
      <c r="CZ70" s="922"/>
      <c r="DA70" s="923"/>
      <c r="DB70" s="921"/>
      <c r="DC70" s="922"/>
      <c r="DD70" s="922"/>
      <c r="DE70" s="922"/>
      <c r="DF70" s="923"/>
      <c r="DG70" s="921"/>
      <c r="DH70" s="922"/>
      <c r="DI70" s="922"/>
      <c r="DJ70" s="922"/>
      <c r="DK70" s="923"/>
      <c r="DL70" s="921"/>
      <c r="DM70" s="922"/>
      <c r="DN70" s="922"/>
      <c r="DO70" s="922"/>
      <c r="DP70" s="923"/>
      <c r="DQ70" s="921"/>
      <c r="DR70" s="922"/>
      <c r="DS70" s="922"/>
      <c r="DT70" s="922"/>
      <c r="DU70" s="923"/>
      <c r="DV70" s="918"/>
      <c r="DW70" s="919"/>
      <c r="DX70" s="919"/>
      <c r="DY70" s="919"/>
      <c r="DZ70" s="920"/>
      <c r="EA70" s="226"/>
    </row>
    <row r="71" spans="1:131" s="227" customFormat="1" ht="26.25" customHeight="1" x14ac:dyDescent="0.15">
      <c r="A71" s="241">
        <v>4</v>
      </c>
      <c r="B71" s="934" t="s">
        <v>588</v>
      </c>
      <c r="C71" s="935"/>
      <c r="D71" s="935"/>
      <c r="E71" s="935"/>
      <c r="F71" s="935"/>
      <c r="G71" s="935"/>
      <c r="H71" s="935"/>
      <c r="I71" s="935"/>
      <c r="J71" s="935"/>
      <c r="K71" s="935"/>
      <c r="L71" s="935"/>
      <c r="M71" s="935"/>
      <c r="N71" s="935"/>
      <c r="O71" s="935"/>
      <c r="P71" s="936"/>
      <c r="Q71" s="937">
        <v>86</v>
      </c>
      <c r="R71" s="892"/>
      <c r="S71" s="892"/>
      <c r="T71" s="892"/>
      <c r="U71" s="892"/>
      <c r="V71" s="892">
        <v>81</v>
      </c>
      <c r="W71" s="892"/>
      <c r="X71" s="892"/>
      <c r="Y71" s="892"/>
      <c r="Z71" s="892"/>
      <c r="AA71" s="892">
        <v>6</v>
      </c>
      <c r="AB71" s="892"/>
      <c r="AC71" s="892"/>
      <c r="AD71" s="892"/>
      <c r="AE71" s="892"/>
      <c r="AF71" s="892">
        <v>6</v>
      </c>
      <c r="AG71" s="892"/>
      <c r="AH71" s="892"/>
      <c r="AI71" s="892"/>
      <c r="AJ71" s="892"/>
      <c r="AK71" s="892" t="s">
        <v>517</v>
      </c>
      <c r="AL71" s="892"/>
      <c r="AM71" s="892"/>
      <c r="AN71" s="892"/>
      <c r="AO71" s="892"/>
      <c r="AP71" s="892" t="s">
        <v>517</v>
      </c>
      <c r="AQ71" s="892"/>
      <c r="AR71" s="892"/>
      <c r="AS71" s="892"/>
      <c r="AT71" s="892"/>
      <c r="AU71" s="892" t="s">
        <v>517</v>
      </c>
      <c r="AV71" s="892"/>
      <c r="AW71" s="892"/>
      <c r="AX71" s="892"/>
      <c r="AY71" s="892"/>
      <c r="AZ71" s="938"/>
      <c r="BA71" s="938"/>
      <c r="BB71" s="938"/>
      <c r="BC71" s="938"/>
      <c r="BD71" s="939"/>
      <c r="BE71" s="245"/>
      <c r="BF71" s="245"/>
      <c r="BG71" s="245"/>
      <c r="BH71" s="245"/>
      <c r="BI71" s="245"/>
      <c r="BJ71" s="245"/>
      <c r="BK71" s="245"/>
      <c r="BL71" s="245"/>
      <c r="BM71" s="245"/>
      <c r="BN71" s="245"/>
      <c r="BO71" s="245"/>
      <c r="BP71" s="245"/>
      <c r="BQ71" s="242">
        <v>65</v>
      </c>
      <c r="BR71" s="247"/>
      <c r="BS71" s="924"/>
      <c r="BT71" s="925"/>
      <c r="BU71" s="925"/>
      <c r="BV71" s="925"/>
      <c r="BW71" s="925"/>
      <c r="BX71" s="925"/>
      <c r="BY71" s="925"/>
      <c r="BZ71" s="925"/>
      <c r="CA71" s="925"/>
      <c r="CB71" s="925"/>
      <c r="CC71" s="925"/>
      <c r="CD71" s="925"/>
      <c r="CE71" s="925"/>
      <c r="CF71" s="925"/>
      <c r="CG71" s="926"/>
      <c r="CH71" s="921"/>
      <c r="CI71" s="922"/>
      <c r="CJ71" s="922"/>
      <c r="CK71" s="922"/>
      <c r="CL71" s="923"/>
      <c r="CM71" s="921"/>
      <c r="CN71" s="922"/>
      <c r="CO71" s="922"/>
      <c r="CP71" s="922"/>
      <c r="CQ71" s="923"/>
      <c r="CR71" s="921"/>
      <c r="CS71" s="922"/>
      <c r="CT71" s="922"/>
      <c r="CU71" s="922"/>
      <c r="CV71" s="923"/>
      <c r="CW71" s="921"/>
      <c r="CX71" s="922"/>
      <c r="CY71" s="922"/>
      <c r="CZ71" s="922"/>
      <c r="DA71" s="923"/>
      <c r="DB71" s="921"/>
      <c r="DC71" s="922"/>
      <c r="DD71" s="922"/>
      <c r="DE71" s="922"/>
      <c r="DF71" s="923"/>
      <c r="DG71" s="921"/>
      <c r="DH71" s="922"/>
      <c r="DI71" s="922"/>
      <c r="DJ71" s="922"/>
      <c r="DK71" s="923"/>
      <c r="DL71" s="921"/>
      <c r="DM71" s="922"/>
      <c r="DN71" s="922"/>
      <c r="DO71" s="922"/>
      <c r="DP71" s="923"/>
      <c r="DQ71" s="921"/>
      <c r="DR71" s="922"/>
      <c r="DS71" s="922"/>
      <c r="DT71" s="922"/>
      <c r="DU71" s="923"/>
      <c r="DV71" s="918"/>
      <c r="DW71" s="919"/>
      <c r="DX71" s="919"/>
      <c r="DY71" s="919"/>
      <c r="DZ71" s="920"/>
      <c r="EA71" s="226"/>
    </row>
    <row r="72" spans="1:131" s="227" customFormat="1" ht="26.25" customHeight="1" x14ac:dyDescent="0.15">
      <c r="A72" s="241">
        <v>5</v>
      </c>
      <c r="B72" s="934" t="s">
        <v>589</v>
      </c>
      <c r="C72" s="935"/>
      <c r="D72" s="935"/>
      <c r="E72" s="935"/>
      <c r="F72" s="935"/>
      <c r="G72" s="935"/>
      <c r="H72" s="935"/>
      <c r="I72" s="935"/>
      <c r="J72" s="935"/>
      <c r="K72" s="935"/>
      <c r="L72" s="935"/>
      <c r="M72" s="935"/>
      <c r="N72" s="935"/>
      <c r="O72" s="935"/>
      <c r="P72" s="936"/>
      <c r="Q72" s="937">
        <v>2763</v>
      </c>
      <c r="R72" s="892"/>
      <c r="S72" s="892"/>
      <c r="T72" s="892"/>
      <c r="U72" s="892"/>
      <c r="V72" s="892">
        <v>2728</v>
      </c>
      <c r="W72" s="892"/>
      <c r="X72" s="892"/>
      <c r="Y72" s="892"/>
      <c r="Z72" s="892"/>
      <c r="AA72" s="892">
        <v>35</v>
      </c>
      <c r="AB72" s="892"/>
      <c r="AC72" s="892"/>
      <c r="AD72" s="892"/>
      <c r="AE72" s="892"/>
      <c r="AF72" s="892">
        <v>35</v>
      </c>
      <c r="AG72" s="892"/>
      <c r="AH72" s="892"/>
      <c r="AI72" s="892"/>
      <c r="AJ72" s="892"/>
      <c r="AK72" s="892">
        <v>11</v>
      </c>
      <c r="AL72" s="892"/>
      <c r="AM72" s="892"/>
      <c r="AN72" s="892"/>
      <c r="AO72" s="892"/>
      <c r="AP72" s="892">
        <v>687</v>
      </c>
      <c r="AQ72" s="892"/>
      <c r="AR72" s="892"/>
      <c r="AS72" s="892"/>
      <c r="AT72" s="892"/>
      <c r="AU72" s="892">
        <v>497</v>
      </c>
      <c r="AV72" s="892"/>
      <c r="AW72" s="892"/>
      <c r="AX72" s="892"/>
      <c r="AY72" s="892"/>
      <c r="AZ72" s="938"/>
      <c r="BA72" s="938"/>
      <c r="BB72" s="938"/>
      <c r="BC72" s="938"/>
      <c r="BD72" s="939"/>
      <c r="BE72" s="245"/>
      <c r="BF72" s="245"/>
      <c r="BG72" s="245"/>
      <c r="BH72" s="245"/>
      <c r="BI72" s="245"/>
      <c r="BJ72" s="245"/>
      <c r="BK72" s="245"/>
      <c r="BL72" s="245"/>
      <c r="BM72" s="245"/>
      <c r="BN72" s="245"/>
      <c r="BO72" s="245"/>
      <c r="BP72" s="245"/>
      <c r="BQ72" s="242">
        <v>66</v>
      </c>
      <c r="BR72" s="247"/>
      <c r="BS72" s="924"/>
      <c r="BT72" s="925"/>
      <c r="BU72" s="925"/>
      <c r="BV72" s="925"/>
      <c r="BW72" s="925"/>
      <c r="BX72" s="925"/>
      <c r="BY72" s="925"/>
      <c r="BZ72" s="925"/>
      <c r="CA72" s="925"/>
      <c r="CB72" s="925"/>
      <c r="CC72" s="925"/>
      <c r="CD72" s="925"/>
      <c r="CE72" s="925"/>
      <c r="CF72" s="925"/>
      <c r="CG72" s="926"/>
      <c r="CH72" s="921"/>
      <c r="CI72" s="922"/>
      <c r="CJ72" s="922"/>
      <c r="CK72" s="922"/>
      <c r="CL72" s="923"/>
      <c r="CM72" s="921"/>
      <c r="CN72" s="922"/>
      <c r="CO72" s="922"/>
      <c r="CP72" s="922"/>
      <c r="CQ72" s="923"/>
      <c r="CR72" s="921"/>
      <c r="CS72" s="922"/>
      <c r="CT72" s="922"/>
      <c r="CU72" s="922"/>
      <c r="CV72" s="923"/>
      <c r="CW72" s="921"/>
      <c r="CX72" s="922"/>
      <c r="CY72" s="922"/>
      <c r="CZ72" s="922"/>
      <c r="DA72" s="923"/>
      <c r="DB72" s="921"/>
      <c r="DC72" s="922"/>
      <c r="DD72" s="922"/>
      <c r="DE72" s="922"/>
      <c r="DF72" s="923"/>
      <c r="DG72" s="921"/>
      <c r="DH72" s="922"/>
      <c r="DI72" s="922"/>
      <c r="DJ72" s="922"/>
      <c r="DK72" s="923"/>
      <c r="DL72" s="921"/>
      <c r="DM72" s="922"/>
      <c r="DN72" s="922"/>
      <c r="DO72" s="922"/>
      <c r="DP72" s="923"/>
      <c r="DQ72" s="921"/>
      <c r="DR72" s="922"/>
      <c r="DS72" s="922"/>
      <c r="DT72" s="922"/>
      <c r="DU72" s="923"/>
      <c r="DV72" s="918"/>
      <c r="DW72" s="919"/>
      <c r="DX72" s="919"/>
      <c r="DY72" s="919"/>
      <c r="DZ72" s="920"/>
      <c r="EA72" s="226"/>
    </row>
    <row r="73" spans="1:131" s="227" customFormat="1" ht="26.25" customHeight="1" x14ac:dyDescent="0.15">
      <c r="A73" s="241">
        <v>6</v>
      </c>
      <c r="B73" s="934" t="s">
        <v>590</v>
      </c>
      <c r="C73" s="935"/>
      <c r="D73" s="935"/>
      <c r="E73" s="935"/>
      <c r="F73" s="935"/>
      <c r="G73" s="935"/>
      <c r="H73" s="935"/>
      <c r="I73" s="935"/>
      <c r="J73" s="935"/>
      <c r="K73" s="935"/>
      <c r="L73" s="935"/>
      <c r="M73" s="935"/>
      <c r="N73" s="935"/>
      <c r="O73" s="935"/>
      <c r="P73" s="936"/>
      <c r="Q73" s="937">
        <v>192</v>
      </c>
      <c r="R73" s="892"/>
      <c r="S73" s="892"/>
      <c r="T73" s="892"/>
      <c r="U73" s="892"/>
      <c r="V73" s="892">
        <v>140</v>
      </c>
      <c r="W73" s="892"/>
      <c r="X73" s="892"/>
      <c r="Y73" s="892"/>
      <c r="Z73" s="892"/>
      <c r="AA73" s="892">
        <v>52</v>
      </c>
      <c r="AB73" s="892"/>
      <c r="AC73" s="892"/>
      <c r="AD73" s="892"/>
      <c r="AE73" s="892"/>
      <c r="AF73" s="892">
        <v>52</v>
      </c>
      <c r="AG73" s="892"/>
      <c r="AH73" s="892"/>
      <c r="AI73" s="892"/>
      <c r="AJ73" s="892"/>
      <c r="AK73" s="892" t="s">
        <v>517</v>
      </c>
      <c r="AL73" s="892"/>
      <c r="AM73" s="892"/>
      <c r="AN73" s="892"/>
      <c r="AO73" s="892"/>
      <c r="AP73" s="892" t="s">
        <v>517</v>
      </c>
      <c r="AQ73" s="892"/>
      <c r="AR73" s="892"/>
      <c r="AS73" s="892"/>
      <c r="AT73" s="892"/>
      <c r="AU73" s="892" t="s">
        <v>517</v>
      </c>
      <c r="AV73" s="892"/>
      <c r="AW73" s="892"/>
      <c r="AX73" s="892"/>
      <c r="AY73" s="892"/>
      <c r="AZ73" s="938"/>
      <c r="BA73" s="938"/>
      <c r="BB73" s="938"/>
      <c r="BC73" s="938"/>
      <c r="BD73" s="939"/>
      <c r="BE73" s="245"/>
      <c r="BF73" s="245"/>
      <c r="BG73" s="245"/>
      <c r="BH73" s="245"/>
      <c r="BI73" s="245"/>
      <c r="BJ73" s="245"/>
      <c r="BK73" s="245"/>
      <c r="BL73" s="245"/>
      <c r="BM73" s="245"/>
      <c r="BN73" s="245"/>
      <c r="BO73" s="245"/>
      <c r="BP73" s="245"/>
      <c r="BQ73" s="242">
        <v>67</v>
      </c>
      <c r="BR73" s="247"/>
      <c r="BS73" s="924"/>
      <c r="BT73" s="925"/>
      <c r="BU73" s="925"/>
      <c r="BV73" s="925"/>
      <c r="BW73" s="925"/>
      <c r="BX73" s="925"/>
      <c r="BY73" s="925"/>
      <c r="BZ73" s="925"/>
      <c r="CA73" s="925"/>
      <c r="CB73" s="925"/>
      <c r="CC73" s="925"/>
      <c r="CD73" s="925"/>
      <c r="CE73" s="925"/>
      <c r="CF73" s="925"/>
      <c r="CG73" s="926"/>
      <c r="CH73" s="921"/>
      <c r="CI73" s="922"/>
      <c r="CJ73" s="922"/>
      <c r="CK73" s="922"/>
      <c r="CL73" s="923"/>
      <c r="CM73" s="921"/>
      <c r="CN73" s="922"/>
      <c r="CO73" s="922"/>
      <c r="CP73" s="922"/>
      <c r="CQ73" s="923"/>
      <c r="CR73" s="921"/>
      <c r="CS73" s="922"/>
      <c r="CT73" s="922"/>
      <c r="CU73" s="922"/>
      <c r="CV73" s="923"/>
      <c r="CW73" s="921"/>
      <c r="CX73" s="922"/>
      <c r="CY73" s="922"/>
      <c r="CZ73" s="922"/>
      <c r="DA73" s="923"/>
      <c r="DB73" s="921"/>
      <c r="DC73" s="922"/>
      <c r="DD73" s="922"/>
      <c r="DE73" s="922"/>
      <c r="DF73" s="923"/>
      <c r="DG73" s="921"/>
      <c r="DH73" s="922"/>
      <c r="DI73" s="922"/>
      <c r="DJ73" s="922"/>
      <c r="DK73" s="923"/>
      <c r="DL73" s="921"/>
      <c r="DM73" s="922"/>
      <c r="DN73" s="922"/>
      <c r="DO73" s="922"/>
      <c r="DP73" s="923"/>
      <c r="DQ73" s="921"/>
      <c r="DR73" s="922"/>
      <c r="DS73" s="922"/>
      <c r="DT73" s="922"/>
      <c r="DU73" s="923"/>
      <c r="DV73" s="918"/>
      <c r="DW73" s="919"/>
      <c r="DX73" s="919"/>
      <c r="DY73" s="919"/>
      <c r="DZ73" s="920"/>
      <c r="EA73" s="226"/>
    </row>
    <row r="74" spans="1:131" s="227" customFormat="1" ht="26.25" customHeight="1" x14ac:dyDescent="0.15">
      <c r="A74" s="241">
        <v>7</v>
      </c>
      <c r="B74" s="934" t="s">
        <v>591</v>
      </c>
      <c r="C74" s="935"/>
      <c r="D74" s="935"/>
      <c r="E74" s="935"/>
      <c r="F74" s="935"/>
      <c r="G74" s="935"/>
      <c r="H74" s="935"/>
      <c r="I74" s="935"/>
      <c r="J74" s="935"/>
      <c r="K74" s="935"/>
      <c r="L74" s="935"/>
      <c r="M74" s="935"/>
      <c r="N74" s="935"/>
      <c r="O74" s="935"/>
      <c r="P74" s="936"/>
      <c r="Q74" s="937">
        <v>160998</v>
      </c>
      <c r="R74" s="892"/>
      <c r="S74" s="892"/>
      <c r="T74" s="892"/>
      <c r="U74" s="892"/>
      <c r="V74" s="892">
        <v>154775</v>
      </c>
      <c r="W74" s="892"/>
      <c r="X74" s="892"/>
      <c r="Y74" s="892"/>
      <c r="Z74" s="892"/>
      <c r="AA74" s="892">
        <v>6223</v>
      </c>
      <c r="AB74" s="892"/>
      <c r="AC74" s="892"/>
      <c r="AD74" s="892"/>
      <c r="AE74" s="892"/>
      <c r="AF74" s="892">
        <v>6223</v>
      </c>
      <c r="AG74" s="892"/>
      <c r="AH74" s="892"/>
      <c r="AI74" s="892"/>
      <c r="AJ74" s="892"/>
      <c r="AK74" s="892" t="s">
        <v>517</v>
      </c>
      <c r="AL74" s="892"/>
      <c r="AM74" s="892"/>
      <c r="AN74" s="892"/>
      <c r="AO74" s="892"/>
      <c r="AP74" s="892" t="s">
        <v>517</v>
      </c>
      <c r="AQ74" s="892"/>
      <c r="AR74" s="892"/>
      <c r="AS74" s="892"/>
      <c r="AT74" s="892"/>
      <c r="AU74" s="892" t="s">
        <v>517</v>
      </c>
      <c r="AV74" s="892"/>
      <c r="AW74" s="892"/>
      <c r="AX74" s="892"/>
      <c r="AY74" s="892"/>
      <c r="AZ74" s="938"/>
      <c r="BA74" s="938"/>
      <c r="BB74" s="938"/>
      <c r="BC74" s="938"/>
      <c r="BD74" s="939"/>
      <c r="BE74" s="245"/>
      <c r="BF74" s="245"/>
      <c r="BG74" s="245"/>
      <c r="BH74" s="245"/>
      <c r="BI74" s="245"/>
      <c r="BJ74" s="245"/>
      <c r="BK74" s="245"/>
      <c r="BL74" s="245"/>
      <c r="BM74" s="245"/>
      <c r="BN74" s="245"/>
      <c r="BO74" s="245"/>
      <c r="BP74" s="245"/>
      <c r="BQ74" s="242">
        <v>68</v>
      </c>
      <c r="BR74" s="247"/>
      <c r="BS74" s="924"/>
      <c r="BT74" s="925"/>
      <c r="BU74" s="925"/>
      <c r="BV74" s="925"/>
      <c r="BW74" s="925"/>
      <c r="BX74" s="925"/>
      <c r="BY74" s="925"/>
      <c r="BZ74" s="925"/>
      <c r="CA74" s="925"/>
      <c r="CB74" s="925"/>
      <c r="CC74" s="925"/>
      <c r="CD74" s="925"/>
      <c r="CE74" s="925"/>
      <c r="CF74" s="925"/>
      <c r="CG74" s="926"/>
      <c r="CH74" s="921"/>
      <c r="CI74" s="922"/>
      <c r="CJ74" s="922"/>
      <c r="CK74" s="922"/>
      <c r="CL74" s="923"/>
      <c r="CM74" s="921"/>
      <c r="CN74" s="922"/>
      <c r="CO74" s="922"/>
      <c r="CP74" s="922"/>
      <c r="CQ74" s="923"/>
      <c r="CR74" s="921"/>
      <c r="CS74" s="922"/>
      <c r="CT74" s="922"/>
      <c r="CU74" s="922"/>
      <c r="CV74" s="923"/>
      <c r="CW74" s="921"/>
      <c r="CX74" s="922"/>
      <c r="CY74" s="922"/>
      <c r="CZ74" s="922"/>
      <c r="DA74" s="923"/>
      <c r="DB74" s="921"/>
      <c r="DC74" s="922"/>
      <c r="DD74" s="922"/>
      <c r="DE74" s="922"/>
      <c r="DF74" s="923"/>
      <c r="DG74" s="921"/>
      <c r="DH74" s="922"/>
      <c r="DI74" s="922"/>
      <c r="DJ74" s="922"/>
      <c r="DK74" s="923"/>
      <c r="DL74" s="921"/>
      <c r="DM74" s="922"/>
      <c r="DN74" s="922"/>
      <c r="DO74" s="922"/>
      <c r="DP74" s="923"/>
      <c r="DQ74" s="921"/>
      <c r="DR74" s="922"/>
      <c r="DS74" s="922"/>
      <c r="DT74" s="922"/>
      <c r="DU74" s="923"/>
      <c r="DV74" s="918"/>
      <c r="DW74" s="919"/>
      <c r="DX74" s="919"/>
      <c r="DY74" s="919"/>
      <c r="DZ74" s="920"/>
      <c r="EA74" s="226"/>
    </row>
    <row r="75" spans="1:131" s="227" customFormat="1" ht="26.25" customHeight="1" x14ac:dyDescent="0.15">
      <c r="A75" s="241">
        <v>8</v>
      </c>
      <c r="B75" s="934"/>
      <c r="C75" s="935"/>
      <c r="D75" s="935"/>
      <c r="E75" s="935"/>
      <c r="F75" s="935"/>
      <c r="G75" s="935"/>
      <c r="H75" s="935"/>
      <c r="I75" s="935"/>
      <c r="J75" s="935"/>
      <c r="K75" s="935"/>
      <c r="L75" s="935"/>
      <c r="M75" s="935"/>
      <c r="N75" s="935"/>
      <c r="O75" s="935"/>
      <c r="P75" s="936"/>
      <c r="Q75" s="940"/>
      <c r="R75" s="941"/>
      <c r="S75" s="941"/>
      <c r="T75" s="941"/>
      <c r="U75" s="891"/>
      <c r="V75" s="942"/>
      <c r="W75" s="941"/>
      <c r="X75" s="941"/>
      <c r="Y75" s="941"/>
      <c r="Z75" s="891"/>
      <c r="AA75" s="942"/>
      <c r="AB75" s="941"/>
      <c r="AC75" s="941"/>
      <c r="AD75" s="941"/>
      <c r="AE75" s="891"/>
      <c r="AF75" s="942"/>
      <c r="AG75" s="941"/>
      <c r="AH75" s="941"/>
      <c r="AI75" s="941"/>
      <c r="AJ75" s="891"/>
      <c r="AK75" s="942"/>
      <c r="AL75" s="941"/>
      <c r="AM75" s="941"/>
      <c r="AN75" s="941"/>
      <c r="AO75" s="891"/>
      <c r="AP75" s="942"/>
      <c r="AQ75" s="941"/>
      <c r="AR75" s="941"/>
      <c r="AS75" s="941"/>
      <c r="AT75" s="891"/>
      <c r="AU75" s="942"/>
      <c r="AV75" s="941"/>
      <c r="AW75" s="941"/>
      <c r="AX75" s="941"/>
      <c r="AY75" s="891"/>
      <c r="AZ75" s="938"/>
      <c r="BA75" s="938"/>
      <c r="BB75" s="938"/>
      <c r="BC75" s="938"/>
      <c r="BD75" s="939"/>
      <c r="BE75" s="245"/>
      <c r="BF75" s="245"/>
      <c r="BG75" s="245"/>
      <c r="BH75" s="245"/>
      <c r="BI75" s="245"/>
      <c r="BJ75" s="245"/>
      <c r="BK75" s="245"/>
      <c r="BL75" s="245"/>
      <c r="BM75" s="245"/>
      <c r="BN75" s="245"/>
      <c r="BO75" s="245"/>
      <c r="BP75" s="245"/>
      <c r="BQ75" s="242">
        <v>69</v>
      </c>
      <c r="BR75" s="247"/>
      <c r="BS75" s="924"/>
      <c r="BT75" s="925"/>
      <c r="BU75" s="925"/>
      <c r="BV75" s="925"/>
      <c r="BW75" s="925"/>
      <c r="BX75" s="925"/>
      <c r="BY75" s="925"/>
      <c r="BZ75" s="925"/>
      <c r="CA75" s="925"/>
      <c r="CB75" s="925"/>
      <c r="CC75" s="925"/>
      <c r="CD75" s="925"/>
      <c r="CE75" s="925"/>
      <c r="CF75" s="925"/>
      <c r="CG75" s="926"/>
      <c r="CH75" s="921"/>
      <c r="CI75" s="922"/>
      <c r="CJ75" s="922"/>
      <c r="CK75" s="922"/>
      <c r="CL75" s="923"/>
      <c r="CM75" s="921"/>
      <c r="CN75" s="922"/>
      <c r="CO75" s="922"/>
      <c r="CP75" s="922"/>
      <c r="CQ75" s="923"/>
      <c r="CR75" s="921"/>
      <c r="CS75" s="922"/>
      <c r="CT75" s="922"/>
      <c r="CU75" s="922"/>
      <c r="CV75" s="923"/>
      <c r="CW75" s="921"/>
      <c r="CX75" s="922"/>
      <c r="CY75" s="922"/>
      <c r="CZ75" s="922"/>
      <c r="DA75" s="923"/>
      <c r="DB75" s="921"/>
      <c r="DC75" s="922"/>
      <c r="DD75" s="922"/>
      <c r="DE75" s="922"/>
      <c r="DF75" s="923"/>
      <c r="DG75" s="921"/>
      <c r="DH75" s="922"/>
      <c r="DI75" s="922"/>
      <c r="DJ75" s="922"/>
      <c r="DK75" s="923"/>
      <c r="DL75" s="921"/>
      <c r="DM75" s="922"/>
      <c r="DN75" s="922"/>
      <c r="DO75" s="922"/>
      <c r="DP75" s="923"/>
      <c r="DQ75" s="921"/>
      <c r="DR75" s="922"/>
      <c r="DS75" s="922"/>
      <c r="DT75" s="922"/>
      <c r="DU75" s="923"/>
      <c r="DV75" s="918"/>
      <c r="DW75" s="919"/>
      <c r="DX75" s="919"/>
      <c r="DY75" s="919"/>
      <c r="DZ75" s="920"/>
      <c r="EA75" s="226"/>
    </row>
    <row r="76" spans="1:131" s="227" customFormat="1" ht="26.25" customHeight="1" x14ac:dyDescent="0.15">
      <c r="A76" s="241">
        <v>9</v>
      </c>
      <c r="B76" s="934"/>
      <c r="C76" s="935"/>
      <c r="D76" s="935"/>
      <c r="E76" s="935"/>
      <c r="F76" s="935"/>
      <c r="G76" s="935"/>
      <c r="H76" s="935"/>
      <c r="I76" s="935"/>
      <c r="J76" s="935"/>
      <c r="K76" s="935"/>
      <c r="L76" s="935"/>
      <c r="M76" s="935"/>
      <c r="N76" s="935"/>
      <c r="O76" s="935"/>
      <c r="P76" s="936"/>
      <c r="Q76" s="940"/>
      <c r="R76" s="941"/>
      <c r="S76" s="941"/>
      <c r="T76" s="941"/>
      <c r="U76" s="891"/>
      <c r="V76" s="942"/>
      <c r="W76" s="941"/>
      <c r="X76" s="941"/>
      <c r="Y76" s="941"/>
      <c r="Z76" s="891"/>
      <c r="AA76" s="942"/>
      <c r="AB76" s="941"/>
      <c r="AC76" s="941"/>
      <c r="AD76" s="941"/>
      <c r="AE76" s="891"/>
      <c r="AF76" s="942"/>
      <c r="AG76" s="941"/>
      <c r="AH76" s="941"/>
      <c r="AI76" s="941"/>
      <c r="AJ76" s="891"/>
      <c r="AK76" s="942"/>
      <c r="AL76" s="941"/>
      <c r="AM76" s="941"/>
      <c r="AN76" s="941"/>
      <c r="AO76" s="891"/>
      <c r="AP76" s="942"/>
      <c r="AQ76" s="941"/>
      <c r="AR76" s="941"/>
      <c r="AS76" s="941"/>
      <c r="AT76" s="891"/>
      <c r="AU76" s="942"/>
      <c r="AV76" s="941"/>
      <c r="AW76" s="941"/>
      <c r="AX76" s="941"/>
      <c r="AY76" s="891"/>
      <c r="AZ76" s="938"/>
      <c r="BA76" s="938"/>
      <c r="BB76" s="938"/>
      <c r="BC76" s="938"/>
      <c r="BD76" s="939"/>
      <c r="BE76" s="245"/>
      <c r="BF76" s="245"/>
      <c r="BG76" s="245"/>
      <c r="BH76" s="245"/>
      <c r="BI76" s="245"/>
      <c r="BJ76" s="245"/>
      <c r="BK76" s="245"/>
      <c r="BL76" s="245"/>
      <c r="BM76" s="245"/>
      <c r="BN76" s="245"/>
      <c r="BO76" s="245"/>
      <c r="BP76" s="245"/>
      <c r="BQ76" s="242">
        <v>70</v>
      </c>
      <c r="BR76" s="247"/>
      <c r="BS76" s="924"/>
      <c r="BT76" s="925"/>
      <c r="BU76" s="925"/>
      <c r="BV76" s="925"/>
      <c r="BW76" s="925"/>
      <c r="BX76" s="925"/>
      <c r="BY76" s="925"/>
      <c r="BZ76" s="925"/>
      <c r="CA76" s="925"/>
      <c r="CB76" s="925"/>
      <c r="CC76" s="925"/>
      <c r="CD76" s="925"/>
      <c r="CE76" s="925"/>
      <c r="CF76" s="925"/>
      <c r="CG76" s="926"/>
      <c r="CH76" s="921"/>
      <c r="CI76" s="922"/>
      <c r="CJ76" s="922"/>
      <c r="CK76" s="922"/>
      <c r="CL76" s="923"/>
      <c r="CM76" s="921"/>
      <c r="CN76" s="922"/>
      <c r="CO76" s="922"/>
      <c r="CP76" s="922"/>
      <c r="CQ76" s="923"/>
      <c r="CR76" s="921"/>
      <c r="CS76" s="922"/>
      <c r="CT76" s="922"/>
      <c r="CU76" s="922"/>
      <c r="CV76" s="923"/>
      <c r="CW76" s="921"/>
      <c r="CX76" s="922"/>
      <c r="CY76" s="922"/>
      <c r="CZ76" s="922"/>
      <c r="DA76" s="923"/>
      <c r="DB76" s="921"/>
      <c r="DC76" s="922"/>
      <c r="DD76" s="922"/>
      <c r="DE76" s="922"/>
      <c r="DF76" s="923"/>
      <c r="DG76" s="921"/>
      <c r="DH76" s="922"/>
      <c r="DI76" s="922"/>
      <c r="DJ76" s="922"/>
      <c r="DK76" s="923"/>
      <c r="DL76" s="921"/>
      <c r="DM76" s="922"/>
      <c r="DN76" s="922"/>
      <c r="DO76" s="922"/>
      <c r="DP76" s="923"/>
      <c r="DQ76" s="921"/>
      <c r="DR76" s="922"/>
      <c r="DS76" s="922"/>
      <c r="DT76" s="922"/>
      <c r="DU76" s="923"/>
      <c r="DV76" s="918"/>
      <c r="DW76" s="919"/>
      <c r="DX76" s="919"/>
      <c r="DY76" s="919"/>
      <c r="DZ76" s="920"/>
      <c r="EA76" s="226"/>
    </row>
    <row r="77" spans="1:131" s="227" customFormat="1" ht="26.25" customHeight="1" x14ac:dyDescent="0.15">
      <c r="A77" s="241">
        <v>10</v>
      </c>
      <c r="B77" s="934"/>
      <c r="C77" s="935"/>
      <c r="D77" s="935"/>
      <c r="E77" s="935"/>
      <c r="F77" s="935"/>
      <c r="G77" s="935"/>
      <c r="H77" s="935"/>
      <c r="I77" s="935"/>
      <c r="J77" s="935"/>
      <c r="K77" s="935"/>
      <c r="L77" s="935"/>
      <c r="M77" s="935"/>
      <c r="N77" s="935"/>
      <c r="O77" s="935"/>
      <c r="P77" s="936"/>
      <c r="Q77" s="940"/>
      <c r="R77" s="941"/>
      <c r="S77" s="941"/>
      <c r="T77" s="941"/>
      <c r="U77" s="891"/>
      <c r="V77" s="942"/>
      <c r="W77" s="941"/>
      <c r="X77" s="941"/>
      <c r="Y77" s="941"/>
      <c r="Z77" s="891"/>
      <c r="AA77" s="942"/>
      <c r="AB77" s="941"/>
      <c r="AC77" s="941"/>
      <c r="AD77" s="941"/>
      <c r="AE77" s="891"/>
      <c r="AF77" s="942"/>
      <c r="AG77" s="941"/>
      <c r="AH77" s="941"/>
      <c r="AI77" s="941"/>
      <c r="AJ77" s="891"/>
      <c r="AK77" s="942"/>
      <c r="AL77" s="941"/>
      <c r="AM77" s="941"/>
      <c r="AN77" s="941"/>
      <c r="AO77" s="891"/>
      <c r="AP77" s="942"/>
      <c r="AQ77" s="941"/>
      <c r="AR77" s="941"/>
      <c r="AS77" s="941"/>
      <c r="AT77" s="891"/>
      <c r="AU77" s="942"/>
      <c r="AV77" s="941"/>
      <c r="AW77" s="941"/>
      <c r="AX77" s="941"/>
      <c r="AY77" s="891"/>
      <c r="AZ77" s="938"/>
      <c r="BA77" s="938"/>
      <c r="BB77" s="938"/>
      <c r="BC77" s="938"/>
      <c r="BD77" s="939"/>
      <c r="BE77" s="245"/>
      <c r="BF77" s="245"/>
      <c r="BG77" s="245"/>
      <c r="BH77" s="245"/>
      <c r="BI77" s="245"/>
      <c r="BJ77" s="245"/>
      <c r="BK77" s="245"/>
      <c r="BL77" s="245"/>
      <c r="BM77" s="245"/>
      <c r="BN77" s="245"/>
      <c r="BO77" s="245"/>
      <c r="BP77" s="245"/>
      <c r="BQ77" s="242">
        <v>71</v>
      </c>
      <c r="BR77" s="247"/>
      <c r="BS77" s="924"/>
      <c r="BT77" s="925"/>
      <c r="BU77" s="925"/>
      <c r="BV77" s="925"/>
      <c r="BW77" s="925"/>
      <c r="BX77" s="925"/>
      <c r="BY77" s="925"/>
      <c r="BZ77" s="925"/>
      <c r="CA77" s="925"/>
      <c r="CB77" s="925"/>
      <c r="CC77" s="925"/>
      <c r="CD77" s="925"/>
      <c r="CE77" s="925"/>
      <c r="CF77" s="925"/>
      <c r="CG77" s="926"/>
      <c r="CH77" s="921"/>
      <c r="CI77" s="922"/>
      <c r="CJ77" s="922"/>
      <c r="CK77" s="922"/>
      <c r="CL77" s="923"/>
      <c r="CM77" s="921"/>
      <c r="CN77" s="922"/>
      <c r="CO77" s="922"/>
      <c r="CP77" s="922"/>
      <c r="CQ77" s="923"/>
      <c r="CR77" s="921"/>
      <c r="CS77" s="922"/>
      <c r="CT77" s="922"/>
      <c r="CU77" s="922"/>
      <c r="CV77" s="923"/>
      <c r="CW77" s="921"/>
      <c r="CX77" s="922"/>
      <c r="CY77" s="922"/>
      <c r="CZ77" s="922"/>
      <c r="DA77" s="923"/>
      <c r="DB77" s="921"/>
      <c r="DC77" s="922"/>
      <c r="DD77" s="922"/>
      <c r="DE77" s="922"/>
      <c r="DF77" s="923"/>
      <c r="DG77" s="921"/>
      <c r="DH77" s="922"/>
      <c r="DI77" s="922"/>
      <c r="DJ77" s="922"/>
      <c r="DK77" s="923"/>
      <c r="DL77" s="921"/>
      <c r="DM77" s="922"/>
      <c r="DN77" s="922"/>
      <c r="DO77" s="922"/>
      <c r="DP77" s="923"/>
      <c r="DQ77" s="921"/>
      <c r="DR77" s="922"/>
      <c r="DS77" s="922"/>
      <c r="DT77" s="922"/>
      <c r="DU77" s="923"/>
      <c r="DV77" s="918"/>
      <c r="DW77" s="919"/>
      <c r="DX77" s="919"/>
      <c r="DY77" s="919"/>
      <c r="DZ77" s="920"/>
      <c r="EA77" s="226"/>
    </row>
    <row r="78" spans="1:131" s="227" customFormat="1" ht="26.25" customHeight="1" x14ac:dyDescent="0.15">
      <c r="A78" s="241">
        <v>11</v>
      </c>
      <c r="B78" s="934"/>
      <c r="C78" s="935"/>
      <c r="D78" s="935"/>
      <c r="E78" s="935"/>
      <c r="F78" s="935"/>
      <c r="G78" s="935"/>
      <c r="H78" s="935"/>
      <c r="I78" s="935"/>
      <c r="J78" s="935"/>
      <c r="K78" s="935"/>
      <c r="L78" s="935"/>
      <c r="M78" s="935"/>
      <c r="N78" s="935"/>
      <c r="O78" s="935"/>
      <c r="P78" s="936"/>
      <c r="Q78" s="937"/>
      <c r="R78" s="892"/>
      <c r="S78" s="892"/>
      <c r="T78" s="892"/>
      <c r="U78" s="892"/>
      <c r="V78" s="892"/>
      <c r="W78" s="892"/>
      <c r="X78" s="892"/>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2"/>
      <c r="AY78" s="892"/>
      <c r="AZ78" s="938"/>
      <c r="BA78" s="938"/>
      <c r="BB78" s="938"/>
      <c r="BC78" s="938"/>
      <c r="BD78" s="939"/>
      <c r="BE78" s="245"/>
      <c r="BF78" s="245"/>
      <c r="BG78" s="245"/>
      <c r="BH78" s="245"/>
      <c r="BI78" s="245"/>
      <c r="BJ78" s="248"/>
      <c r="BK78" s="248"/>
      <c r="BL78" s="248"/>
      <c r="BM78" s="248"/>
      <c r="BN78" s="248"/>
      <c r="BO78" s="245"/>
      <c r="BP78" s="245"/>
      <c r="BQ78" s="242">
        <v>72</v>
      </c>
      <c r="BR78" s="247"/>
      <c r="BS78" s="924"/>
      <c r="BT78" s="925"/>
      <c r="BU78" s="925"/>
      <c r="BV78" s="925"/>
      <c r="BW78" s="925"/>
      <c r="BX78" s="925"/>
      <c r="BY78" s="925"/>
      <c r="BZ78" s="925"/>
      <c r="CA78" s="925"/>
      <c r="CB78" s="925"/>
      <c r="CC78" s="925"/>
      <c r="CD78" s="925"/>
      <c r="CE78" s="925"/>
      <c r="CF78" s="925"/>
      <c r="CG78" s="926"/>
      <c r="CH78" s="921"/>
      <c r="CI78" s="922"/>
      <c r="CJ78" s="922"/>
      <c r="CK78" s="922"/>
      <c r="CL78" s="923"/>
      <c r="CM78" s="921"/>
      <c r="CN78" s="922"/>
      <c r="CO78" s="922"/>
      <c r="CP78" s="922"/>
      <c r="CQ78" s="923"/>
      <c r="CR78" s="921"/>
      <c r="CS78" s="922"/>
      <c r="CT78" s="922"/>
      <c r="CU78" s="922"/>
      <c r="CV78" s="923"/>
      <c r="CW78" s="921"/>
      <c r="CX78" s="922"/>
      <c r="CY78" s="922"/>
      <c r="CZ78" s="922"/>
      <c r="DA78" s="923"/>
      <c r="DB78" s="921"/>
      <c r="DC78" s="922"/>
      <c r="DD78" s="922"/>
      <c r="DE78" s="922"/>
      <c r="DF78" s="923"/>
      <c r="DG78" s="921"/>
      <c r="DH78" s="922"/>
      <c r="DI78" s="922"/>
      <c r="DJ78" s="922"/>
      <c r="DK78" s="923"/>
      <c r="DL78" s="921"/>
      <c r="DM78" s="922"/>
      <c r="DN78" s="922"/>
      <c r="DO78" s="922"/>
      <c r="DP78" s="923"/>
      <c r="DQ78" s="921"/>
      <c r="DR78" s="922"/>
      <c r="DS78" s="922"/>
      <c r="DT78" s="922"/>
      <c r="DU78" s="923"/>
      <c r="DV78" s="918"/>
      <c r="DW78" s="919"/>
      <c r="DX78" s="919"/>
      <c r="DY78" s="919"/>
      <c r="DZ78" s="920"/>
      <c r="EA78" s="226"/>
    </row>
    <row r="79" spans="1:131" s="227" customFormat="1" ht="26.25" customHeight="1" x14ac:dyDescent="0.15">
      <c r="A79" s="241">
        <v>12</v>
      </c>
      <c r="B79" s="934"/>
      <c r="C79" s="935"/>
      <c r="D79" s="935"/>
      <c r="E79" s="935"/>
      <c r="F79" s="935"/>
      <c r="G79" s="935"/>
      <c r="H79" s="935"/>
      <c r="I79" s="935"/>
      <c r="J79" s="935"/>
      <c r="K79" s="935"/>
      <c r="L79" s="935"/>
      <c r="M79" s="935"/>
      <c r="N79" s="935"/>
      <c r="O79" s="935"/>
      <c r="P79" s="936"/>
      <c r="Q79" s="937"/>
      <c r="R79" s="892"/>
      <c r="S79" s="892"/>
      <c r="T79" s="892"/>
      <c r="U79" s="892"/>
      <c r="V79" s="892"/>
      <c r="W79" s="892"/>
      <c r="X79" s="892"/>
      <c r="Y79" s="892"/>
      <c r="Z79" s="892"/>
      <c r="AA79" s="892"/>
      <c r="AB79" s="892"/>
      <c r="AC79" s="892"/>
      <c r="AD79" s="892"/>
      <c r="AE79" s="892"/>
      <c r="AF79" s="892"/>
      <c r="AG79" s="892"/>
      <c r="AH79" s="892"/>
      <c r="AI79" s="892"/>
      <c r="AJ79" s="892"/>
      <c r="AK79" s="892"/>
      <c r="AL79" s="892"/>
      <c r="AM79" s="892"/>
      <c r="AN79" s="892"/>
      <c r="AO79" s="892"/>
      <c r="AP79" s="892"/>
      <c r="AQ79" s="892"/>
      <c r="AR79" s="892"/>
      <c r="AS79" s="892"/>
      <c r="AT79" s="892"/>
      <c r="AU79" s="892"/>
      <c r="AV79" s="892"/>
      <c r="AW79" s="892"/>
      <c r="AX79" s="892"/>
      <c r="AY79" s="892"/>
      <c r="AZ79" s="938"/>
      <c r="BA79" s="938"/>
      <c r="BB79" s="938"/>
      <c r="BC79" s="938"/>
      <c r="BD79" s="939"/>
      <c r="BE79" s="245"/>
      <c r="BF79" s="245"/>
      <c r="BG79" s="245"/>
      <c r="BH79" s="245"/>
      <c r="BI79" s="245"/>
      <c r="BJ79" s="248"/>
      <c r="BK79" s="248"/>
      <c r="BL79" s="248"/>
      <c r="BM79" s="248"/>
      <c r="BN79" s="248"/>
      <c r="BO79" s="245"/>
      <c r="BP79" s="245"/>
      <c r="BQ79" s="242">
        <v>73</v>
      </c>
      <c r="BR79" s="247"/>
      <c r="BS79" s="924"/>
      <c r="BT79" s="925"/>
      <c r="BU79" s="925"/>
      <c r="BV79" s="925"/>
      <c r="BW79" s="925"/>
      <c r="BX79" s="925"/>
      <c r="BY79" s="925"/>
      <c r="BZ79" s="925"/>
      <c r="CA79" s="925"/>
      <c r="CB79" s="925"/>
      <c r="CC79" s="925"/>
      <c r="CD79" s="925"/>
      <c r="CE79" s="925"/>
      <c r="CF79" s="925"/>
      <c r="CG79" s="926"/>
      <c r="CH79" s="921"/>
      <c r="CI79" s="922"/>
      <c r="CJ79" s="922"/>
      <c r="CK79" s="922"/>
      <c r="CL79" s="923"/>
      <c r="CM79" s="921"/>
      <c r="CN79" s="922"/>
      <c r="CO79" s="922"/>
      <c r="CP79" s="922"/>
      <c r="CQ79" s="923"/>
      <c r="CR79" s="921"/>
      <c r="CS79" s="922"/>
      <c r="CT79" s="922"/>
      <c r="CU79" s="922"/>
      <c r="CV79" s="923"/>
      <c r="CW79" s="921"/>
      <c r="CX79" s="922"/>
      <c r="CY79" s="922"/>
      <c r="CZ79" s="922"/>
      <c r="DA79" s="923"/>
      <c r="DB79" s="921"/>
      <c r="DC79" s="922"/>
      <c r="DD79" s="922"/>
      <c r="DE79" s="922"/>
      <c r="DF79" s="923"/>
      <c r="DG79" s="921"/>
      <c r="DH79" s="922"/>
      <c r="DI79" s="922"/>
      <c r="DJ79" s="922"/>
      <c r="DK79" s="923"/>
      <c r="DL79" s="921"/>
      <c r="DM79" s="922"/>
      <c r="DN79" s="922"/>
      <c r="DO79" s="922"/>
      <c r="DP79" s="923"/>
      <c r="DQ79" s="921"/>
      <c r="DR79" s="922"/>
      <c r="DS79" s="922"/>
      <c r="DT79" s="922"/>
      <c r="DU79" s="923"/>
      <c r="DV79" s="918"/>
      <c r="DW79" s="919"/>
      <c r="DX79" s="919"/>
      <c r="DY79" s="919"/>
      <c r="DZ79" s="920"/>
      <c r="EA79" s="226"/>
    </row>
    <row r="80" spans="1:131" s="227" customFormat="1" ht="26.25" customHeight="1" x14ac:dyDescent="0.15">
      <c r="A80" s="241">
        <v>13</v>
      </c>
      <c r="B80" s="934"/>
      <c r="C80" s="935"/>
      <c r="D80" s="935"/>
      <c r="E80" s="935"/>
      <c r="F80" s="935"/>
      <c r="G80" s="935"/>
      <c r="H80" s="935"/>
      <c r="I80" s="935"/>
      <c r="J80" s="935"/>
      <c r="K80" s="935"/>
      <c r="L80" s="935"/>
      <c r="M80" s="935"/>
      <c r="N80" s="935"/>
      <c r="O80" s="935"/>
      <c r="P80" s="936"/>
      <c r="Q80" s="937"/>
      <c r="R80" s="892"/>
      <c r="S80" s="892"/>
      <c r="T80" s="892"/>
      <c r="U80" s="892"/>
      <c r="V80" s="892"/>
      <c r="W80" s="892"/>
      <c r="X80" s="892"/>
      <c r="Y80" s="892"/>
      <c r="Z80" s="892"/>
      <c r="AA80" s="892"/>
      <c r="AB80" s="892"/>
      <c r="AC80" s="892"/>
      <c r="AD80" s="892"/>
      <c r="AE80" s="892"/>
      <c r="AF80" s="892"/>
      <c r="AG80" s="892"/>
      <c r="AH80" s="892"/>
      <c r="AI80" s="892"/>
      <c r="AJ80" s="892"/>
      <c r="AK80" s="892"/>
      <c r="AL80" s="892"/>
      <c r="AM80" s="892"/>
      <c r="AN80" s="892"/>
      <c r="AO80" s="892"/>
      <c r="AP80" s="892"/>
      <c r="AQ80" s="892"/>
      <c r="AR80" s="892"/>
      <c r="AS80" s="892"/>
      <c r="AT80" s="892"/>
      <c r="AU80" s="892"/>
      <c r="AV80" s="892"/>
      <c r="AW80" s="892"/>
      <c r="AX80" s="892"/>
      <c r="AY80" s="892"/>
      <c r="AZ80" s="938"/>
      <c r="BA80" s="938"/>
      <c r="BB80" s="938"/>
      <c r="BC80" s="938"/>
      <c r="BD80" s="939"/>
      <c r="BE80" s="245"/>
      <c r="BF80" s="245"/>
      <c r="BG80" s="245"/>
      <c r="BH80" s="245"/>
      <c r="BI80" s="245"/>
      <c r="BJ80" s="245"/>
      <c r="BK80" s="245"/>
      <c r="BL80" s="245"/>
      <c r="BM80" s="245"/>
      <c r="BN80" s="245"/>
      <c r="BO80" s="245"/>
      <c r="BP80" s="245"/>
      <c r="BQ80" s="242">
        <v>74</v>
      </c>
      <c r="BR80" s="247"/>
      <c r="BS80" s="924"/>
      <c r="BT80" s="925"/>
      <c r="BU80" s="925"/>
      <c r="BV80" s="925"/>
      <c r="BW80" s="925"/>
      <c r="BX80" s="925"/>
      <c r="BY80" s="925"/>
      <c r="BZ80" s="925"/>
      <c r="CA80" s="925"/>
      <c r="CB80" s="925"/>
      <c r="CC80" s="925"/>
      <c r="CD80" s="925"/>
      <c r="CE80" s="925"/>
      <c r="CF80" s="925"/>
      <c r="CG80" s="926"/>
      <c r="CH80" s="921"/>
      <c r="CI80" s="922"/>
      <c r="CJ80" s="922"/>
      <c r="CK80" s="922"/>
      <c r="CL80" s="923"/>
      <c r="CM80" s="921"/>
      <c r="CN80" s="922"/>
      <c r="CO80" s="922"/>
      <c r="CP80" s="922"/>
      <c r="CQ80" s="923"/>
      <c r="CR80" s="921"/>
      <c r="CS80" s="922"/>
      <c r="CT80" s="922"/>
      <c r="CU80" s="922"/>
      <c r="CV80" s="923"/>
      <c r="CW80" s="921"/>
      <c r="CX80" s="922"/>
      <c r="CY80" s="922"/>
      <c r="CZ80" s="922"/>
      <c r="DA80" s="923"/>
      <c r="DB80" s="921"/>
      <c r="DC80" s="922"/>
      <c r="DD80" s="922"/>
      <c r="DE80" s="922"/>
      <c r="DF80" s="923"/>
      <c r="DG80" s="921"/>
      <c r="DH80" s="922"/>
      <c r="DI80" s="922"/>
      <c r="DJ80" s="922"/>
      <c r="DK80" s="923"/>
      <c r="DL80" s="921"/>
      <c r="DM80" s="922"/>
      <c r="DN80" s="922"/>
      <c r="DO80" s="922"/>
      <c r="DP80" s="923"/>
      <c r="DQ80" s="921"/>
      <c r="DR80" s="922"/>
      <c r="DS80" s="922"/>
      <c r="DT80" s="922"/>
      <c r="DU80" s="923"/>
      <c r="DV80" s="918"/>
      <c r="DW80" s="919"/>
      <c r="DX80" s="919"/>
      <c r="DY80" s="919"/>
      <c r="DZ80" s="920"/>
      <c r="EA80" s="226"/>
    </row>
    <row r="81" spans="1:131" s="227" customFormat="1" ht="26.25" customHeight="1" x14ac:dyDescent="0.15">
      <c r="A81" s="241">
        <v>14</v>
      </c>
      <c r="B81" s="934"/>
      <c r="C81" s="935"/>
      <c r="D81" s="935"/>
      <c r="E81" s="935"/>
      <c r="F81" s="935"/>
      <c r="G81" s="935"/>
      <c r="H81" s="935"/>
      <c r="I81" s="935"/>
      <c r="J81" s="935"/>
      <c r="K81" s="935"/>
      <c r="L81" s="935"/>
      <c r="M81" s="935"/>
      <c r="N81" s="935"/>
      <c r="O81" s="935"/>
      <c r="P81" s="936"/>
      <c r="Q81" s="937"/>
      <c r="R81" s="892"/>
      <c r="S81" s="892"/>
      <c r="T81" s="892"/>
      <c r="U81" s="892"/>
      <c r="V81" s="892"/>
      <c r="W81" s="892"/>
      <c r="X81" s="892"/>
      <c r="Y81" s="892"/>
      <c r="Z81" s="892"/>
      <c r="AA81" s="892"/>
      <c r="AB81" s="892"/>
      <c r="AC81" s="892"/>
      <c r="AD81" s="892"/>
      <c r="AE81" s="892"/>
      <c r="AF81" s="892"/>
      <c r="AG81" s="892"/>
      <c r="AH81" s="892"/>
      <c r="AI81" s="892"/>
      <c r="AJ81" s="892"/>
      <c r="AK81" s="892"/>
      <c r="AL81" s="892"/>
      <c r="AM81" s="892"/>
      <c r="AN81" s="892"/>
      <c r="AO81" s="892"/>
      <c r="AP81" s="892"/>
      <c r="AQ81" s="892"/>
      <c r="AR81" s="892"/>
      <c r="AS81" s="892"/>
      <c r="AT81" s="892"/>
      <c r="AU81" s="892"/>
      <c r="AV81" s="892"/>
      <c r="AW81" s="892"/>
      <c r="AX81" s="892"/>
      <c r="AY81" s="892"/>
      <c r="AZ81" s="938"/>
      <c r="BA81" s="938"/>
      <c r="BB81" s="938"/>
      <c r="BC81" s="938"/>
      <c r="BD81" s="939"/>
      <c r="BE81" s="245"/>
      <c r="BF81" s="245"/>
      <c r="BG81" s="245"/>
      <c r="BH81" s="245"/>
      <c r="BI81" s="245"/>
      <c r="BJ81" s="245"/>
      <c r="BK81" s="245"/>
      <c r="BL81" s="245"/>
      <c r="BM81" s="245"/>
      <c r="BN81" s="245"/>
      <c r="BO81" s="245"/>
      <c r="BP81" s="245"/>
      <c r="BQ81" s="242">
        <v>75</v>
      </c>
      <c r="BR81" s="247"/>
      <c r="BS81" s="924"/>
      <c r="BT81" s="925"/>
      <c r="BU81" s="925"/>
      <c r="BV81" s="925"/>
      <c r="BW81" s="925"/>
      <c r="BX81" s="925"/>
      <c r="BY81" s="925"/>
      <c r="BZ81" s="925"/>
      <c r="CA81" s="925"/>
      <c r="CB81" s="925"/>
      <c r="CC81" s="925"/>
      <c r="CD81" s="925"/>
      <c r="CE81" s="925"/>
      <c r="CF81" s="925"/>
      <c r="CG81" s="926"/>
      <c r="CH81" s="921"/>
      <c r="CI81" s="922"/>
      <c r="CJ81" s="922"/>
      <c r="CK81" s="922"/>
      <c r="CL81" s="923"/>
      <c r="CM81" s="921"/>
      <c r="CN81" s="922"/>
      <c r="CO81" s="922"/>
      <c r="CP81" s="922"/>
      <c r="CQ81" s="923"/>
      <c r="CR81" s="921"/>
      <c r="CS81" s="922"/>
      <c r="CT81" s="922"/>
      <c r="CU81" s="922"/>
      <c r="CV81" s="923"/>
      <c r="CW81" s="921"/>
      <c r="CX81" s="922"/>
      <c r="CY81" s="922"/>
      <c r="CZ81" s="922"/>
      <c r="DA81" s="923"/>
      <c r="DB81" s="921"/>
      <c r="DC81" s="922"/>
      <c r="DD81" s="922"/>
      <c r="DE81" s="922"/>
      <c r="DF81" s="923"/>
      <c r="DG81" s="921"/>
      <c r="DH81" s="922"/>
      <c r="DI81" s="922"/>
      <c r="DJ81" s="922"/>
      <c r="DK81" s="923"/>
      <c r="DL81" s="921"/>
      <c r="DM81" s="922"/>
      <c r="DN81" s="922"/>
      <c r="DO81" s="922"/>
      <c r="DP81" s="923"/>
      <c r="DQ81" s="921"/>
      <c r="DR81" s="922"/>
      <c r="DS81" s="922"/>
      <c r="DT81" s="922"/>
      <c r="DU81" s="923"/>
      <c r="DV81" s="918"/>
      <c r="DW81" s="919"/>
      <c r="DX81" s="919"/>
      <c r="DY81" s="919"/>
      <c r="DZ81" s="920"/>
      <c r="EA81" s="226"/>
    </row>
    <row r="82" spans="1:131" s="227" customFormat="1" ht="26.25" customHeight="1" x14ac:dyDescent="0.15">
      <c r="A82" s="241">
        <v>15</v>
      </c>
      <c r="B82" s="934"/>
      <c r="C82" s="935"/>
      <c r="D82" s="935"/>
      <c r="E82" s="935"/>
      <c r="F82" s="935"/>
      <c r="G82" s="935"/>
      <c r="H82" s="935"/>
      <c r="I82" s="935"/>
      <c r="J82" s="935"/>
      <c r="K82" s="935"/>
      <c r="L82" s="935"/>
      <c r="M82" s="935"/>
      <c r="N82" s="935"/>
      <c r="O82" s="935"/>
      <c r="P82" s="936"/>
      <c r="Q82" s="937"/>
      <c r="R82" s="892"/>
      <c r="S82" s="892"/>
      <c r="T82" s="892"/>
      <c r="U82" s="892"/>
      <c r="V82" s="892"/>
      <c r="W82" s="892"/>
      <c r="X82" s="892"/>
      <c r="Y82" s="892"/>
      <c r="Z82" s="892"/>
      <c r="AA82" s="892"/>
      <c r="AB82" s="892"/>
      <c r="AC82" s="892"/>
      <c r="AD82" s="892"/>
      <c r="AE82" s="892"/>
      <c r="AF82" s="892"/>
      <c r="AG82" s="892"/>
      <c r="AH82" s="892"/>
      <c r="AI82" s="892"/>
      <c r="AJ82" s="892"/>
      <c r="AK82" s="892"/>
      <c r="AL82" s="892"/>
      <c r="AM82" s="892"/>
      <c r="AN82" s="892"/>
      <c r="AO82" s="892"/>
      <c r="AP82" s="892"/>
      <c r="AQ82" s="892"/>
      <c r="AR82" s="892"/>
      <c r="AS82" s="892"/>
      <c r="AT82" s="892"/>
      <c r="AU82" s="892"/>
      <c r="AV82" s="892"/>
      <c r="AW82" s="892"/>
      <c r="AX82" s="892"/>
      <c r="AY82" s="892"/>
      <c r="AZ82" s="938"/>
      <c r="BA82" s="938"/>
      <c r="BB82" s="938"/>
      <c r="BC82" s="938"/>
      <c r="BD82" s="939"/>
      <c r="BE82" s="245"/>
      <c r="BF82" s="245"/>
      <c r="BG82" s="245"/>
      <c r="BH82" s="245"/>
      <c r="BI82" s="245"/>
      <c r="BJ82" s="245"/>
      <c r="BK82" s="245"/>
      <c r="BL82" s="245"/>
      <c r="BM82" s="245"/>
      <c r="BN82" s="245"/>
      <c r="BO82" s="245"/>
      <c r="BP82" s="245"/>
      <c r="BQ82" s="242">
        <v>76</v>
      </c>
      <c r="BR82" s="247"/>
      <c r="BS82" s="924"/>
      <c r="BT82" s="925"/>
      <c r="BU82" s="925"/>
      <c r="BV82" s="925"/>
      <c r="BW82" s="925"/>
      <c r="BX82" s="925"/>
      <c r="BY82" s="925"/>
      <c r="BZ82" s="925"/>
      <c r="CA82" s="925"/>
      <c r="CB82" s="925"/>
      <c r="CC82" s="925"/>
      <c r="CD82" s="925"/>
      <c r="CE82" s="925"/>
      <c r="CF82" s="925"/>
      <c r="CG82" s="926"/>
      <c r="CH82" s="921"/>
      <c r="CI82" s="922"/>
      <c r="CJ82" s="922"/>
      <c r="CK82" s="922"/>
      <c r="CL82" s="923"/>
      <c r="CM82" s="921"/>
      <c r="CN82" s="922"/>
      <c r="CO82" s="922"/>
      <c r="CP82" s="922"/>
      <c r="CQ82" s="923"/>
      <c r="CR82" s="921"/>
      <c r="CS82" s="922"/>
      <c r="CT82" s="922"/>
      <c r="CU82" s="922"/>
      <c r="CV82" s="923"/>
      <c r="CW82" s="921"/>
      <c r="CX82" s="922"/>
      <c r="CY82" s="922"/>
      <c r="CZ82" s="922"/>
      <c r="DA82" s="923"/>
      <c r="DB82" s="921"/>
      <c r="DC82" s="922"/>
      <c r="DD82" s="922"/>
      <c r="DE82" s="922"/>
      <c r="DF82" s="923"/>
      <c r="DG82" s="921"/>
      <c r="DH82" s="922"/>
      <c r="DI82" s="922"/>
      <c r="DJ82" s="922"/>
      <c r="DK82" s="923"/>
      <c r="DL82" s="921"/>
      <c r="DM82" s="922"/>
      <c r="DN82" s="922"/>
      <c r="DO82" s="922"/>
      <c r="DP82" s="923"/>
      <c r="DQ82" s="921"/>
      <c r="DR82" s="922"/>
      <c r="DS82" s="922"/>
      <c r="DT82" s="922"/>
      <c r="DU82" s="923"/>
      <c r="DV82" s="918"/>
      <c r="DW82" s="919"/>
      <c r="DX82" s="919"/>
      <c r="DY82" s="919"/>
      <c r="DZ82" s="920"/>
      <c r="EA82" s="226"/>
    </row>
    <row r="83" spans="1:131" s="227" customFormat="1" ht="26.25" customHeight="1" x14ac:dyDescent="0.15">
      <c r="A83" s="241">
        <v>16</v>
      </c>
      <c r="B83" s="934"/>
      <c r="C83" s="935"/>
      <c r="D83" s="935"/>
      <c r="E83" s="935"/>
      <c r="F83" s="935"/>
      <c r="G83" s="935"/>
      <c r="H83" s="935"/>
      <c r="I83" s="935"/>
      <c r="J83" s="935"/>
      <c r="K83" s="935"/>
      <c r="L83" s="935"/>
      <c r="M83" s="935"/>
      <c r="N83" s="935"/>
      <c r="O83" s="935"/>
      <c r="P83" s="936"/>
      <c r="Q83" s="937"/>
      <c r="R83" s="892"/>
      <c r="S83" s="892"/>
      <c r="T83" s="892"/>
      <c r="U83" s="892"/>
      <c r="V83" s="892"/>
      <c r="W83" s="892"/>
      <c r="X83" s="892"/>
      <c r="Y83" s="892"/>
      <c r="Z83" s="892"/>
      <c r="AA83" s="892"/>
      <c r="AB83" s="892"/>
      <c r="AC83" s="892"/>
      <c r="AD83" s="892"/>
      <c r="AE83" s="892"/>
      <c r="AF83" s="892"/>
      <c r="AG83" s="892"/>
      <c r="AH83" s="892"/>
      <c r="AI83" s="892"/>
      <c r="AJ83" s="892"/>
      <c r="AK83" s="892"/>
      <c r="AL83" s="892"/>
      <c r="AM83" s="892"/>
      <c r="AN83" s="892"/>
      <c r="AO83" s="892"/>
      <c r="AP83" s="892"/>
      <c r="AQ83" s="892"/>
      <c r="AR83" s="892"/>
      <c r="AS83" s="892"/>
      <c r="AT83" s="892"/>
      <c r="AU83" s="892"/>
      <c r="AV83" s="892"/>
      <c r="AW83" s="892"/>
      <c r="AX83" s="892"/>
      <c r="AY83" s="892"/>
      <c r="AZ83" s="938"/>
      <c r="BA83" s="938"/>
      <c r="BB83" s="938"/>
      <c r="BC83" s="938"/>
      <c r="BD83" s="939"/>
      <c r="BE83" s="245"/>
      <c r="BF83" s="245"/>
      <c r="BG83" s="245"/>
      <c r="BH83" s="245"/>
      <c r="BI83" s="245"/>
      <c r="BJ83" s="245"/>
      <c r="BK83" s="245"/>
      <c r="BL83" s="245"/>
      <c r="BM83" s="245"/>
      <c r="BN83" s="245"/>
      <c r="BO83" s="245"/>
      <c r="BP83" s="245"/>
      <c r="BQ83" s="242">
        <v>77</v>
      </c>
      <c r="BR83" s="247"/>
      <c r="BS83" s="924"/>
      <c r="BT83" s="925"/>
      <c r="BU83" s="925"/>
      <c r="BV83" s="925"/>
      <c r="BW83" s="925"/>
      <c r="BX83" s="925"/>
      <c r="BY83" s="925"/>
      <c r="BZ83" s="925"/>
      <c r="CA83" s="925"/>
      <c r="CB83" s="925"/>
      <c r="CC83" s="925"/>
      <c r="CD83" s="925"/>
      <c r="CE83" s="925"/>
      <c r="CF83" s="925"/>
      <c r="CG83" s="926"/>
      <c r="CH83" s="921"/>
      <c r="CI83" s="922"/>
      <c r="CJ83" s="922"/>
      <c r="CK83" s="922"/>
      <c r="CL83" s="923"/>
      <c r="CM83" s="921"/>
      <c r="CN83" s="922"/>
      <c r="CO83" s="922"/>
      <c r="CP83" s="922"/>
      <c r="CQ83" s="923"/>
      <c r="CR83" s="921"/>
      <c r="CS83" s="922"/>
      <c r="CT83" s="922"/>
      <c r="CU83" s="922"/>
      <c r="CV83" s="923"/>
      <c r="CW83" s="921"/>
      <c r="CX83" s="922"/>
      <c r="CY83" s="922"/>
      <c r="CZ83" s="922"/>
      <c r="DA83" s="923"/>
      <c r="DB83" s="921"/>
      <c r="DC83" s="922"/>
      <c r="DD83" s="922"/>
      <c r="DE83" s="922"/>
      <c r="DF83" s="923"/>
      <c r="DG83" s="921"/>
      <c r="DH83" s="922"/>
      <c r="DI83" s="922"/>
      <c r="DJ83" s="922"/>
      <c r="DK83" s="923"/>
      <c r="DL83" s="921"/>
      <c r="DM83" s="922"/>
      <c r="DN83" s="922"/>
      <c r="DO83" s="922"/>
      <c r="DP83" s="923"/>
      <c r="DQ83" s="921"/>
      <c r="DR83" s="922"/>
      <c r="DS83" s="922"/>
      <c r="DT83" s="922"/>
      <c r="DU83" s="923"/>
      <c r="DV83" s="918"/>
      <c r="DW83" s="919"/>
      <c r="DX83" s="919"/>
      <c r="DY83" s="919"/>
      <c r="DZ83" s="920"/>
      <c r="EA83" s="226"/>
    </row>
    <row r="84" spans="1:131" s="227" customFormat="1" ht="26.25" customHeight="1" x14ac:dyDescent="0.15">
      <c r="A84" s="241">
        <v>17</v>
      </c>
      <c r="B84" s="934"/>
      <c r="C84" s="935"/>
      <c r="D84" s="935"/>
      <c r="E84" s="935"/>
      <c r="F84" s="935"/>
      <c r="G84" s="935"/>
      <c r="H84" s="935"/>
      <c r="I84" s="935"/>
      <c r="J84" s="935"/>
      <c r="K84" s="935"/>
      <c r="L84" s="935"/>
      <c r="M84" s="935"/>
      <c r="N84" s="935"/>
      <c r="O84" s="935"/>
      <c r="P84" s="936"/>
      <c r="Q84" s="937"/>
      <c r="R84" s="892"/>
      <c r="S84" s="892"/>
      <c r="T84" s="892"/>
      <c r="U84" s="892"/>
      <c r="V84" s="892"/>
      <c r="W84" s="892"/>
      <c r="X84" s="892"/>
      <c r="Y84" s="892"/>
      <c r="Z84" s="892"/>
      <c r="AA84" s="892"/>
      <c r="AB84" s="892"/>
      <c r="AC84" s="892"/>
      <c r="AD84" s="892"/>
      <c r="AE84" s="892"/>
      <c r="AF84" s="892"/>
      <c r="AG84" s="892"/>
      <c r="AH84" s="892"/>
      <c r="AI84" s="892"/>
      <c r="AJ84" s="892"/>
      <c r="AK84" s="892"/>
      <c r="AL84" s="892"/>
      <c r="AM84" s="892"/>
      <c r="AN84" s="892"/>
      <c r="AO84" s="892"/>
      <c r="AP84" s="892"/>
      <c r="AQ84" s="892"/>
      <c r="AR84" s="892"/>
      <c r="AS84" s="892"/>
      <c r="AT84" s="892"/>
      <c r="AU84" s="892"/>
      <c r="AV84" s="892"/>
      <c r="AW84" s="892"/>
      <c r="AX84" s="892"/>
      <c r="AY84" s="892"/>
      <c r="AZ84" s="938"/>
      <c r="BA84" s="938"/>
      <c r="BB84" s="938"/>
      <c r="BC84" s="938"/>
      <c r="BD84" s="939"/>
      <c r="BE84" s="245"/>
      <c r="BF84" s="245"/>
      <c r="BG84" s="245"/>
      <c r="BH84" s="245"/>
      <c r="BI84" s="245"/>
      <c r="BJ84" s="245"/>
      <c r="BK84" s="245"/>
      <c r="BL84" s="245"/>
      <c r="BM84" s="245"/>
      <c r="BN84" s="245"/>
      <c r="BO84" s="245"/>
      <c r="BP84" s="245"/>
      <c r="BQ84" s="242">
        <v>78</v>
      </c>
      <c r="BR84" s="247"/>
      <c r="BS84" s="924"/>
      <c r="BT84" s="925"/>
      <c r="BU84" s="925"/>
      <c r="BV84" s="925"/>
      <c r="BW84" s="925"/>
      <c r="BX84" s="925"/>
      <c r="BY84" s="925"/>
      <c r="BZ84" s="925"/>
      <c r="CA84" s="925"/>
      <c r="CB84" s="925"/>
      <c r="CC84" s="925"/>
      <c r="CD84" s="925"/>
      <c r="CE84" s="925"/>
      <c r="CF84" s="925"/>
      <c r="CG84" s="926"/>
      <c r="CH84" s="921"/>
      <c r="CI84" s="922"/>
      <c r="CJ84" s="922"/>
      <c r="CK84" s="922"/>
      <c r="CL84" s="923"/>
      <c r="CM84" s="921"/>
      <c r="CN84" s="922"/>
      <c r="CO84" s="922"/>
      <c r="CP84" s="922"/>
      <c r="CQ84" s="923"/>
      <c r="CR84" s="921"/>
      <c r="CS84" s="922"/>
      <c r="CT84" s="922"/>
      <c r="CU84" s="922"/>
      <c r="CV84" s="923"/>
      <c r="CW84" s="921"/>
      <c r="CX84" s="922"/>
      <c r="CY84" s="922"/>
      <c r="CZ84" s="922"/>
      <c r="DA84" s="923"/>
      <c r="DB84" s="921"/>
      <c r="DC84" s="922"/>
      <c r="DD84" s="922"/>
      <c r="DE84" s="922"/>
      <c r="DF84" s="923"/>
      <c r="DG84" s="921"/>
      <c r="DH84" s="922"/>
      <c r="DI84" s="922"/>
      <c r="DJ84" s="922"/>
      <c r="DK84" s="923"/>
      <c r="DL84" s="921"/>
      <c r="DM84" s="922"/>
      <c r="DN84" s="922"/>
      <c r="DO84" s="922"/>
      <c r="DP84" s="923"/>
      <c r="DQ84" s="921"/>
      <c r="DR84" s="922"/>
      <c r="DS84" s="922"/>
      <c r="DT84" s="922"/>
      <c r="DU84" s="923"/>
      <c r="DV84" s="918"/>
      <c r="DW84" s="919"/>
      <c r="DX84" s="919"/>
      <c r="DY84" s="919"/>
      <c r="DZ84" s="920"/>
      <c r="EA84" s="226"/>
    </row>
    <row r="85" spans="1:131" s="227" customFormat="1" ht="26.25" customHeight="1" x14ac:dyDescent="0.15">
      <c r="A85" s="241">
        <v>18</v>
      </c>
      <c r="B85" s="934"/>
      <c r="C85" s="935"/>
      <c r="D85" s="935"/>
      <c r="E85" s="935"/>
      <c r="F85" s="935"/>
      <c r="G85" s="935"/>
      <c r="H85" s="935"/>
      <c r="I85" s="935"/>
      <c r="J85" s="935"/>
      <c r="K85" s="935"/>
      <c r="L85" s="935"/>
      <c r="M85" s="935"/>
      <c r="N85" s="935"/>
      <c r="O85" s="935"/>
      <c r="P85" s="936"/>
      <c r="Q85" s="937"/>
      <c r="R85" s="892"/>
      <c r="S85" s="892"/>
      <c r="T85" s="892"/>
      <c r="U85" s="892"/>
      <c r="V85" s="892"/>
      <c r="W85" s="892"/>
      <c r="X85" s="892"/>
      <c r="Y85" s="892"/>
      <c r="Z85" s="892"/>
      <c r="AA85" s="892"/>
      <c r="AB85" s="892"/>
      <c r="AC85" s="892"/>
      <c r="AD85" s="892"/>
      <c r="AE85" s="892"/>
      <c r="AF85" s="892"/>
      <c r="AG85" s="892"/>
      <c r="AH85" s="892"/>
      <c r="AI85" s="892"/>
      <c r="AJ85" s="892"/>
      <c r="AK85" s="892"/>
      <c r="AL85" s="892"/>
      <c r="AM85" s="892"/>
      <c r="AN85" s="892"/>
      <c r="AO85" s="892"/>
      <c r="AP85" s="892"/>
      <c r="AQ85" s="892"/>
      <c r="AR85" s="892"/>
      <c r="AS85" s="892"/>
      <c r="AT85" s="892"/>
      <c r="AU85" s="892"/>
      <c r="AV85" s="892"/>
      <c r="AW85" s="892"/>
      <c r="AX85" s="892"/>
      <c r="AY85" s="892"/>
      <c r="AZ85" s="938"/>
      <c r="BA85" s="938"/>
      <c r="BB85" s="938"/>
      <c r="BC85" s="938"/>
      <c r="BD85" s="939"/>
      <c r="BE85" s="245"/>
      <c r="BF85" s="245"/>
      <c r="BG85" s="245"/>
      <c r="BH85" s="245"/>
      <c r="BI85" s="245"/>
      <c r="BJ85" s="245"/>
      <c r="BK85" s="245"/>
      <c r="BL85" s="245"/>
      <c r="BM85" s="245"/>
      <c r="BN85" s="245"/>
      <c r="BO85" s="245"/>
      <c r="BP85" s="245"/>
      <c r="BQ85" s="242">
        <v>79</v>
      </c>
      <c r="BR85" s="247"/>
      <c r="BS85" s="924"/>
      <c r="BT85" s="925"/>
      <c r="BU85" s="925"/>
      <c r="BV85" s="925"/>
      <c r="BW85" s="925"/>
      <c r="BX85" s="925"/>
      <c r="BY85" s="925"/>
      <c r="BZ85" s="925"/>
      <c r="CA85" s="925"/>
      <c r="CB85" s="925"/>
      <c r="CC85" s="925"/>
      <c r="CD85" s="925"/>
      <c r="CE85" s="925"/>
      <c r="CF85" s="925"/>
      <c r="CG85" s="926"/>
      <c r="CH85" s="921"/>
      <c r="CI85" s="922"/>
      <c r="CJ85" s="922"/>
      <c r="CK85" s="922"/>
      <c r="CL85" s="923"/>
      <c r="CM85" s="921"/>
      <c r="CN85" s="922"/>
      <c r="CO85" s="922"/>
      <c r="CP85" s="922"/>
      <c r="CQ85" s="923"/>
      <c r="CR85" s="921"/>
      <c r="CS85" s="922"/>
      <c r="CT85" s="922"/>
      <c r="CU85" s="922"/>
      <c r="CV85" s="923"/>
      <c r="CW85" s="921"/>
      <c r="CX85" s="922"/>
      <c r="CY85" s="922"/>
      <c r="CZ85" s="922"/>
      <c r="DA85" s="923"/>
      <c r="DB85" s="921"/>
      <c r="DC85" s="922"/>
      <c r="DD85" s="922"/>
      <c r="DE85" s="922"/>
      <c r="DF85" s="923"/>
      <c r="DG85" s="921"/>
      <c r="DH85" s="922"/>
      <c r="DI85" s="922"/>
      <c r="DJ85" s="922"/>
      <c r="DK85" s="923"/>
      <c r="DL85" s="921"/>
      <c r="DM85" s="922"/>
      <c r="DN85" s="922"/>
      <c r="DO85" s="922"/>
      <c r="DP85" s="923"/>
      <c r="DQ85" s="921"/>
      <c r="DR85" s="922"/>
      <c r="DS85" s="922"/>
      <c r="DT85" s="922"/>
      <c r="DU85" s="923"/>
      <c r="DV85" s="918"/>
      <c r="DW85" s="919"/>
      <c r="DX85" s="919"/>
      <c r="DY85" s="919"/>
      <c r="DZ85" s="920"/>
      <c r="EA85" s="226"/>
    </row>
    <row r="86" spans="1:131" s="227" customFormat="1" ht="26.25" customHeight="1" x14ac:dyDescent="0.15">
      <c r="A86" s="241">
        <v>19</v>
      </c>
      <c r="B86" s="934"/>
      <c r="C86" s="935"/>
      <c r="D86" s="935"/>
      <c r="E86" s="935"/>
      <c r="F86" s="935"/>
      <c r="G86" s="935"/>
      <c r="H86" s="935"/>
      <c r="I86" s="935"/>
      <c r="J86" s="935"/>
      <c r="K86" s="935"/>
      <c r="L86" s="935"/>
      <c r="M86" s="935"/>
      <c r="N86" s="935"/>
      <c r="O86" s="935"/>
      <c r="P86" s="936"/>
      <c r="Q86" s="937"/>
      <c r="R86" s="892"/>
      <c r="S86" s="892"/>
      <c r="T86" s="892"/>
      <c r="U86" s="892"/>
      <c r="V86" s="892"/>
      <c r="W86" s="892"/>
      <c r="X86" s="892"/>
      <c r="Y86" s="892"/>
      <c r="Z86" s="892"/>
      <c r="AA86" s="892"/>
      <c r="AB86" s="892"/>
      <c r="AC86" s="892"/>
      <c r="AD86" s="892"/>
      <c r="AE86" s="892"/>
      <c r="AF86" s="892"/>
      <c r="AG86" s="892"/>
      <c r="AH86" s="892"/>
      <c r="AI86" s="892"/>
      <c r="AJ86" s="892"/>
      <c r="AK86" s="892"/>
      <c r="AL86" s="892"/>
      <c r="AM86" s="892"/>
      <c r="AN86" s="892"/>
      <c r="AO86" s="892"/>
      <c r="AP86" s="892"/>
      <c r="AQ86" s="892"/>
      <c r="AR86" s="892"/>
      <c r="AS86" s="892"/>
      <c r="AT86" s="892"/>
      <c r="AU86" s="892"/>
      <c r="AV86" s="892"/>
      <c r="AW86" s="892"/>
      <c r="AX86" s="892"/>
      <c r="AY86" s="892"/>
      <c r="AZ86" s="938"/>
      <c r="BA86" s="938"/>
      <c r="BB86" s="938"/>
      <c r="BC86" s="938"/>
      <c r="BD86" s="939"/>
      <c r="BE86" s="245"/>
      <c r="BF86" s="245"/>
      <c r="BG86" s="245"/>
      <c r="BH86" s="245"/>
      <c r="BI86" s="245"/>
      <c r="BJ86" s="245"/>
      <c r="BK86" s="245"/>
      <c r="BL86" s="245"/>
      <c r="BM86" s="245"/>
      <c r="BN86" s="245"/>
      <c r="BO86" s="245"/>
      <c r="BP86" s="245"/>
      <c r="BQ86" s="242">
        <v>80</v>
      </c>
      <c r="BR86" s="247"/>
      <c r="BS86" s="924"/>
      <c r="BT86" s="925"/>
      <c r="BU86" s="925"/>
      <c r="BV86" s="925"/>
      <c r="BW86" s="925"/>
      <c r="BX86" s="925"/>
      <c r="BY86" s="925"/>
      <c r="BZ86" s="925"/>
      <c r="CA86" s="925"/>
      <c r="CB86" s="925"/>
      <c r="CC86" s="925"/>
      <c r="CD86" s="925"/>
      <c r="CE86" s="925"/>
      <c r="CF86" s="925"/>
      <c r="CG86" s="926"/>
      <c r="CH86" s="921"/>
      <c r="CI86" s="922"/>
      <c r="CJ86" s="922"/>
      <c r="CK86" s="922"/>
      <c r="CL86" s="923"/>
      <c r="CM86" s="921"/>
      <c r="CN86" s="922"/>
      <c r="CO86" s="922"/>
      <c r="CP86" s="922"/>
      <c r="CQ86" s="923"/>
      <c r="CR86" s="921"/>
      <c r="CS86" s="922"/>
      <c r="CT86" s="922"/>
      <c r="CU86" s="922"/>
      <c r="CV86" s="923"/>
      <c r="CW86" s="921"/>
      <c r="CX86" s="922"/>
      <c r="CY86" s="922"/>
      <c r="CZ86" s="922"/>
      <c r="DA86" s="923"/>
      <c r="DB86" s="921"/>
      <c r="DC86" s="922"/>
      <c r="DD86" s="922"/>
      <c r="DE86" s="922"/>
      <c r="DF86" s="923"/>
      <c r="DG86" s="921"/>
      <c r="DH86" s="922"/>
      <c r="DI86" s="922"/>
      <c r="DJ86" s="922"/>
      <c r="DK86" s="923"/>
      <c r="DL86" s="921"/>
      <c r="DM86" s="922"/>
      <c r="DN86" s="922"/>
      <c r="DO86" s="922"/>
      <c r="DP86" s="923"/>
      <c r="DQ86" s="921"/>
      <c r="DR86" s="922"/>
      <c r="DS86" s="922"/>
      <c r="DT86" s="922"/>
      <c r="DU86" s="923"/>
      <c r="DV86" s="918"/>
      <c r="DW86" s="919"/>
      <c r="DX86" s="919"/>
      <c r="DY86" s="919"/>
      <c r="DZ86" s="920"/>
      <c r="EA86" s="226"/>
    </row>
    <row r="87" spans="1:131" s="227" customFormat="1" ht="26.25" customHeight="1" x14ac:dyDescent="0.15">
      <c r="A87" s="249">
        <v>20</v>
      </c>
      <c r="B87" s="943"/>
      <c r="C87" s="944"/>
      <c r="D87" s="944"/>
      <c r="E87" s="944"/>
      <c r="F87" s="944"/>
      <c r="G87" s="944"/>
      <c r="H87" s="944"/>
      <c r="I87" s="944"/>
      <c r="J87" s="944"/>
      <c r="K87" s="944"/>
      <c r="L87" s="944"/>
      <c r="M87" s="944"/>
      <c r="N87" s="944"/>
      <c r="O87" s="944"/>
      <c r="P87" s="945"/>
      <c r="Q87" s="946"/>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48"/>
      <c r="BA87" s="948"/>
      <c r="BB87" s="948"/>
      <c r="BC87" s="948"/>
      <c r="BD87" s="949"/>
      <c r="BE87" s="245"/>
      <c r="BF87" s="245"/>
      <c r="BG87" s="245"/>
      <c r="BH87" s="245"/>
      <c r="BI87" s="245"/>
      <c r="BJ87" s="245"/>
      <c r="BK87" s="245"/>
      <c r="BL87" s="245"/>
      <c r="BM87" s="245"/>
      <c r="BN87" s="245"/>
      <c r="BO87" s="245"/>
      <c r="BP87" s="245"/>
      <c r="BQ87" s="242">
        <v>81</v>
      </c>
      <c r="BR87" s="247"/>
      <c r="BS87" s="924"/>
      <c r="BT87" s="925"/>
      <c r="BU87" s="925"/>
      <c r="BV87" s="925"/>
      <c r="BW87" s="925"/>
      <c r="BX87" s="925"/>
      <c r="BY87" s="925"/>
      <c r="BZ87" s="925"/>
      <c r="CA87" s="925"/>
      <c r="CB87" s="925"/>
      <c r="CC87" s="925"/>
      <c r="CD87" s="925"/>
      <c r="CE87" s="925"/>
      <c r="CF87" s="925"/>
      <c r="CG87" s="926"/>
      <c r="CH87" s="921"/>
      <c r="CI87" s="922"/>
      <c r="CJ87" s="922"/>
      <c r="CK87" s="922"/>
      <c r="CL87" s="923"/>
      <c r="CM87" s="921"/>
      <c r="CN87" s="922"/>
      <c r="CO87" s="922"/>
      <c r="CP87" s="922"/>
      <c r="CQ87" s="923"/>
      <c r="CR87" s="921"/>
      <c r="CS87" s="922"/>
      <c r="CT87" s="922"/>
      <c r="CU87" s="922"/>
      <c r="CV87" s="923"/>
      <c r="CW87" s="921"/>
      <c r="CX87" s="922"/>
      <c r="CY87" s="922"/>
      <c r="CZ87" s="922"/>
      <c r="DA87" s="923"/>
      <c r="DB87" s="921"/>
      <c r="DC87" s="922"/>
      <c r="DD87" s="922"/>
      <c r="DE87" s="922"/>
      <c r="DF87" s="923"/>
      <c r="DG87" s="921"/>
      <c r="DH87" s="922"/>
      <c r="DI87" s="922"/>
      <c r="DJ87" s="922"/>
      <c r="DK87" s="923"/>
      <c r="DL87" s="921"/>
      <c r="DM87" s="922"/>
      <c r="DN87" s="922"/>
      <c r="DO87" s="922"/>
      <c r="DP87" s="923"/>
      <c r="DQ87" s="921"/>
      <c r="DR87" s="922"/>
      <c r="DS87" s="922"/>
      <c r="DT87" s="922"/>
      <c r="DU87" s="923"/>
      <c r="DV87" s="918"/>
      <c r="DW87" s="919"/>
      <c r="DX87" s="919"/>
      <c r="DY87" s="919"/>
      <c r="DZ87" s="920"/>
      <c r="EA87" s="226"/>
    </row>
    <row r="88" spans="1:131" s="227" customFormat="1" ht="26.25" customHeight="1" thickBot="1" x14ac:dyDescent="0.2">
      <c r="A88" s="244" t="s">
        <v>380</v>
      </c>
      <c r="B88" s="850" t="s">
        <v>416</v>
      </c>
      <c r="C88" s="851"/>
      <c r="D88" s="851"/>
      <c r="E88" s="851"/>
      <c r="F88" s="851"/>
      <c r="G88" s="851"/>
      <c r="H88" s="851"/>
      <c r="I88" s="851"/>
      <c r="J88" s="851"/>
      <c r="K88" s="851"/>
      <c r="L88" s="851"/>
      <c r="M88" s="851"/>
      <c r="N88" s="851"/>
      <c r="O88" s="851"/>
      <c r="P88" s="852"/>
      <c r="Q88" s="899"/>
      <c r="R88" s="900"/>
      <c r="S88" s="900"/>
      <c r="T88" s="900"/>
      <c r="U88" s="900"/>
      <c r="V88" s="900"/>
      <c r="W88" s="900"/>
      <c r="X88" s="900"/>
      <c r="Y88" s="900"/>
      <c r="Z88" s="900"/>
      <c r="AA88" s="900"/>
      <c r="AB88" s="900"/>
      <c r="AC88" s="900"/>
      <c r="AD88" s="900"/>
      <c r="AE88" s="900"/>
      <c r="AF88" s="903">
        <f>SUM(AF68:AJ74)</f>
        <v>6621</v>
      </c>
      <c r="AG88" s="903"/>
      <c r="AH88" s="903"/>
      <c r="AI88" s="903"/>
      <c r="AJ88" s="903"/>
      <c r="AK88" s="900"/>
      <c r="AL88" s="900"/>
      <c r="AM88" s="900"/>
      <c r="AN88" s="900"/>
      <c r="AO88" s="900"/>
      <c r="AP88" s="903">
        <f>SUM(AP68:AT74)</f>
        <v>14262</v>
      </c>
      <c r="AQ88" s="903"/>
      <c r="AR88" s="903"/>
      <c r="AS88" s="903"/>
      <c r="AT88" s="903"/>
      <c r="AU88" s="903">
        <f>SUM(AU68:AY74)</f>
        <v>2755</v>
      </c>
      <c r="AV88" s="903"/>
      <c r="AW88" s="903"/>
      <c r="AX88" s="903"/>
      <c r="AY88" s="903"/>
      <c r="AZ88" s="908"/>
      <c r="BA88" s="908"/>
      <c r="BB88" s="908"/>
      <c r="BC88" s="908"/>
      <c r="BD88" s="909"/>
      <c r="BE88" s="245"/>
      <c r="BF88" s="245"/>
      <c r="BG88" s="245"/>
      <c r="BH88" s="245"/>
      <c r="BI88" s="245"/>
      <c r="BJ88" s="245"/>
      <c r="BK88" s="245"/>
      <c r="BL88" s="245"/>
      <c r="BM88" s="245"/>
      <c r="BN88" s="245"/>
      <c r="BO88" s="245"/>
      <c r="BP88" s="245"/>
      <c r="BQ88" s="242">
        <v>82</v>
      </c>
      <c r="BR88" s="247"/>
      <c r="BS88" s="924"/>
      <c r="BT88" s="925"/>
      <c r="BU88" s="925"/>
      <c r="BV88" s="925"/>
      <c r="BW88" s="925"/>
      <c r="BX88" s="925"/>
      <c r="BY88" s="925"/>
      <c r="BZ88" s="925"/>
      <c r="CA88" s="925"/>
      <c r="CB88" s="925"/>
      <c r="CC88" s="925"/>
      <c r="CD88" s="925"/>
      <c r="CE88" s="925"/>
      <c r="CF88" s="925"/>
      <c r="CG88" s="926"/>
      <c r="CH88" s="921"/>
      <c r="CI88" s="922"/>
      <c r="CJ88" s="922"/>
      <c r="CK88" s="922"/>
      <c r="CL88" s="923"/>
      <c r="CM88" s="921"/>
      <c r="CN88" s="922"/>
      <c r="CO88" s="922"/>
      <c r="CP88" s="922"/>
      <c r="CQ88" s="923"/>
      <c r="CR88" s="921"/>
      <c r="CS88" s="922"/>
      <c r="CT88" s="922"/>
      <c r="CU88" s="922"/>
      <c r="CV88" s="923"/>
      <c r="CW88" s="921"/>
      <c r="CX88" s="922"/>
      <c r="CY88" s="922"/>
      <c r="CZ88" s="922"/>
      <c r="DA88" s="923"/>
      <c r="DB88" s="921"/>
      <c r="DC88" s="922"/>
      <c r="DD88" s="922"/>
      <c r="DE88" s="922"/>
      <c r="DF88" s="923"/>
      <c r="DG88" s="921"/>
      <c r="DH88" s="922"/>
      <c r="DI88" s="922"/>
      <c r="DJ88" s="922"/>
      <c r="DK88" s="923"/>
      <c r="DL88" s="921"/>
      <c r="DM88" s="922"/>
      <c r="DN88" s="922"/>
      <c r="DO88" s="922"/>
      <c r="DP88" s="923"/>
      <c r="DQ88" s="921"/>
      <c r="DR88" s="922"/>
      <c r="DS88" s="922"/>
      <c r="DT88" s="922"/>
      <c r="DU88" s="923"/>
      <c r="DV88" s="918"/>
      <c r="DW88" s="919"/>
      <c r="DX88" s="919"/>
      <c r="DY88" s="919"/>
      <c r="DZ88" s="920"/>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4"/>
      <c r="BT89" s="925"/>
      <c r="BU89" s="925"/>
      <c r="BV89" s="925"/>
      <c r="BW89" s="925"/>
      <c r="BX89" s="925"/>
      <c r="BY89" s="925"/>
      <c r="BZ89" s="925"/>
      <c r="CA89" s="925"/>
      <c r="CB89" s="925"/>
      <c r="CC89" s="925"/>
      <c r="CD89" s="925"/>
      <c r="CE89" s="925"/>
      <c r="CF89" s="925"/>
      <c r="CG89" s="926"/>
      <c r="CH89" s="921"/>
      <c r="CI89" s="922"/>
      <c r="CJ89" s="922"/>
      <c r="CK89" s="922"/>
      <c r="CL89" s="923"/>
      <c r="CM89" s="921"/>
      <c r="CN89" s="922"/>
      <c r="CO89" s="922"/>
      <c r="CP89" s="922"/>
      <c r="CQ89" s="923"/>
      <c r="CR89" s="921"/>
      <c r="CS89" s="922"/>
      <c r="CT89" s="922"/>
      <c r="CU89" s="922"/>
      <c r="CV89" s="923"/>
      <c r="CW89" s="921"/>
      <c r="CX89" s="922"/>
      <c r="CY89" s="922"/>
      <c r="CZ89" s="922"/>
      <c r="DA89" s="923"/>
      <c r="DB89" s="921"/>
      <c r="DC89" s="922"/>
      <c r="DD89" s="922"/>
      <c r="DE89" s="922"/>
      <c r="DF89" s="923"/>
      <c r="DG89" s="921"/>
      <c r="DH89" s="922"/>
      <c r="DI89" s="922"/>
      <c r="DJ89" s="922"/>
      <c r="DK89" s="923"/>
      <c r="DL89" s="921"/>
      <c r="DM89" s="922"/>
      <c r="DN89" s="922"/>
      <c r="DO89" s="922"/>
      <c r="DP89" s="923"/>
      <c r="DQ89" s="921"/>
      <c r="DR89" s="922"/>
      <c r="DS89" s="922"/>
      <c r="DT89" s="922"/>
      <c r="DU89" s="923"/>
      <c r="DV89" s="918"/>
      <c r="DW89" s="919"/>
      <c r="DX89" s="919"/>
      <c r="DY89" s="919"/>
      <c r="DZ89" s="920"/>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4"/>
      <c r="BT90" s="925"/>
      <c r="BU90" s="925"/>
      <c r="BV90" s="925"/>
      <c r="BW90" s="925"/>
      <c r="BX90" s="925"/>
      <c r="BY90" s="925"/>
      <c r="BZ90" s="925"/>
      <c r="CA90" s="925"/>
      <c r="CB90" s="925"/>
      <c r="CC90" s="925"/>
      <c r="CD90" s="925"/>
      <c r="CE90" s="925"/>
      <c r="CF90" s="925"/>
      <c r="CG90" s="926"/>
      <c r="CH90" s="921"/>
      <c r="CI90" s="922"/>
      <c r="CJ90" s="922"/>
      <c r="CK90" s="922"/>
      <c r="CL90" s="923"/>
      <c r="CM90" s="921"/>
      <c r="CN90" s="922"/>
      <c r="CO90" s="922"/>
      <c r="CP90" s="922"/>
      <c r="CQ90" s="923"/>
      <c r="CR90" s="921"/>
      <c r="CS90" s="922"/>
      <c r="CT90" s="922"/>
      <c r="CU90" s="922"/>
      <c r="CV90" s="923"/>
      <c r="CW90" s="921"/>
      <c r="CX90" s="922"/>
      <c r="CY90" s="922"/>
      <c r="CZ90" s="922"/>
      <c r="DA90" s="923"/>
      <c r="DB90" s="921"/>
      <c r="DC90" s="922"/>
      <c r="DD90" s="922"/>
      <c r="DE90" s="922"/>
      <c r="DF90" s="923"/>
      <c r="DG90" s="921"/>
      <c r="DH90" s="922"/>
      <c r="DI90" s="922"/>
      <c r="DJ90" s="922"/>
      <c r="DK90" s="923"/>
      <c r="DL90" s="921"/>
      <c r="DM90" s="922"/>
      <c r="DN90" s="922"/>
      <c r="DO90" s="922"/>
      <c r="DP90" s="923"/>
      <c r="DQ90" s="921"/>
      <c r="DR90" s="922"/>
      <c r="DS90" s="922"/>
      <c r="DT90" s="922"/>
      <c r="DU90" s="923"/>
      <c r="DV90" s="918"/>
      <c r="DW90" s="919"/>
      <c r="DX90" s="919"/>
      <c r="DY90" s="919"/>
      <c r="DZ90" s="920"/>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4"/>
      <c r="BT91" s="925"/>
      <c r="BU91" s="925"/>
      <c r="BV91" s="925"/>
      <c r="BW91" s="925"/>
      <c r="BX91" s="925"/>
      <c r="BY91" s="925"/>
      <c r="BZ91" s="925"/>
      <c r="CA91" s="925"/>
      <c r="CB91" s="925"/>
      <c r="CC91" s="925"/>
      <c r="CD91" s="925"/>
      <c r="CE91" s="925"/>
      <c r="CF91" s="925"/>
      <c r="CG91" s="926"/>
      <c r="CH91" s="921"/>
      <c r="CI91" s="922"/>
      <c r="CJ91" s="922"/>
      <c r="CK91" s="922"/>
      <c r="CL91" s="923"/>
      <c r="CM91" s="921"/>
      <c r="CN91" s="922"/>
      <c r="CO91" s="922"/>
      <c r="CP91" s="922"/>
      <c r="CQ91" s="923"/>
      <c r="CR91" s="921"/>
      <c r="CS91" s="922"/>
      <c r="CT91" s="922"/>
      <c r="CU91" s="922"/>
      <c r="CV91" s="923"/>
      <c r="CW91" s="921"/>
      <c r="CX91" s="922"/>
      <c r="CY91" s="922"/>
      <c r="CZ91" s="922"/>
      <c r="DA91" s="923"/>
      <c r="DB91" s="921"/>
      <c r="DC91" s="922"/>
      <c r="DD91" s="922"/>
      <c r="DE91" s="922"/>
      <c r="DF91" s="923"/>
      <c r="DG91" s="921"/>
      <c r="DH91" s="922"/>
      <c r="DI91" s="922"/>
      <c r="DJ91" s="922"/>
      <c r="DK91" s="923"/>
      <c r="DL91" s="921"/>
      <c r="DM91" s="922"/>
      <c r="DN91" s="922"/>
      <c r="DO91" s="922"/>
      <c r="DP91" s="923"/>
      <c r="DQ91" s="921"/>
      <c r="DR91" s="922"/>
      <c r="DS91" s="922"/>
      <c r="DT91" s="922"/>
      <c r="DU91" s="923"/>
      <c r="DV91" s="918"/>
      <c r="DW91" s="919"/>
      <c r="DX91" s="919"/>
      <c r="DY91" s="919"/>
      <c r="DZ91" s="920"/>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4"/>
      <c r="BT92" s="925"/>
      <c r="BU92" s="925"/>
      <c r="BV92" s="925"/>
      <c r="BW92" s="925"/>
      <c r="BX92" s="925"/>
      <c r="BY92" s="925"/>
      <c r="BZ92" s="925"/>
      <c r="CA92" s="925"/>
      <c r="CB92" s="925"/>
      <c r="CC92" s="925"/>
      <c r="CD92" s="925"/>
      <c r="CE92" s="925"/>
      <c r="CF92" s="925"/>
      <c r="CG92" s="926"/>
      <c r="CH92" s="921"/>
      <c r="CI92" s="922"/>
      <c r="CJ92" s="922"/>
      <c r="CK92" s="922"/>
      <c r="CL92" s="923"/>
      <c r="CM92" s="921"/>
      <c r="CN92" s="922"/>
      <c r="CO92" s="922"/>
      <c r="CP92" s="922"/>
      <c r="CQ92" s="923"/>
      <c r="CR92" s="921"/>
      <c r="CS92" s="922"/>
      <c r="CT92" s="922"/>
      <c r="CU92" s="922"/>
      <c r="CV92" s="923"/>
      <c r="CW92" s="921"/>
      <c r="CX92" s="922"/>
      <c r="CY92" s="922"/>
      <c r="CZ92" s="922"/>
      <c r="DA92" s="923"/>
      <c r="DB92" s="921"/>
      <c r="DC92" s="922"/>
      <c r="DD92" s="922"/>
      <c r="DE92" s="922"/>
      <c r="DF92" s="923"/>
      <c r="DG92" s="921"/>
      <c r="DH92" s="922"/>
      <c r="DI92" s="922"/>
      <c r="DJ92" s="922"/>
      <c r="DK92" s="923"/>
      <c r="DL92" s="921"/>
      <c r="DM92" s="922"/>
      <c r="DN92" s="922"/>
      <c r="DO92" s="922"/>
      <c r="DP92" s="923"/>
      <c r="DQ92" s="921"/>
      <c r="DR92" s="922"/>
      <c r="DS92" s="922"/>
      <c r="DT92" s="922"/>
      <c r="DU92" s="923"/>
      <c r="DV92" s="918"/>
      <c r="DW92" s="919"/>
      <c r="DX92" s="919"/>
      <c r="DY92" s="919"/>
      <c r="DZ92" s="920"/>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4"/>
      <c r="BT93" s="925"/>
      <c r="BU93" s="925"/>
      <c r="BV93" s="925"/>
      <c r="BW93" s="925"/>
      <c r="BX93" s="925"/>
      <c r="BY93" s="925"/>
      <c r="BZ93" s="925"/>
      <c r="CA93" s="925"/>
      <c r="CB93" s="925"/>
      <c r="CC93" s="925"/>
      <c r="CD93" s="925"/>
      <c r="CE93" s="925"/>
      <c r="CF93" s="925"/>
      <c r="CG93" s="926"/>
      <c r="CH93" s="921"/>
      <c r="CI93" s="922"/>
      <c r="CJ93" s="922"/>
      <c r="CK93" s="922"/>
      <c r="CL93" s="923"/>
      <c r="CM93" s="921"/>
      <c r="CN93" s="922"/>
      <c r="CO93" s="922"/>
      <c r="CP93" s="922"/>
      <c r="CQ93" s="923"/>
      <c r="CR93" s="921"/>
      <c r="CS93" s="922"/>
      <c r="CT93" s="922"/>
      <c r="CU93" s="922"/>
      <c r="CV93" s="923"/>
      <c r="CW93" s="921"/>
      <c r="CX93" s="922"/>
      <c r="CY93" s="922"/>
      <c r="CZ93" s="922"/>
      <c r="DA93" s="923"/>
      <c r="DB93" s="921"/>
      <c r="DC93" s="922"/>
      <c r="DD93" s="922"/>
      <c r="DE93" s="922"/>
      <c r="DF93" s="923"/>
      <c r="DG93" s="921"/>
      <c r="DH93" s="922"/>
      <c r="DI93" s="922"/>
      <c r="DJ93" s="922"/>
      <c r="DK93" s="923"/>
      <c r="DL93" s="921"/>
      <c r="DM93" s="922"/>
      <c r="DN93" s="922"/>
      <c r="DO93" s="922"/>
      <c r="DP93" s="923"/>
      <c r="DQ93" s="921"/>
      <c r="DR93" s="922"/>
      <c r="DS93" s="922"/>
      <c r="DT93" s="922"/>
      <c r="DU93" s="923"/>
      <c r="DV93" s="918"/>
      <c r="DW93" s="919"/>
      <c r="DX93" s="919"/>
      <c r="DY93" s="919"/>
      <c r="DZ93" s="920"/>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4"/>
      <c r="BT94" s="925"/>
      <c r="BU94" s="925"/>
      <c r="BV94" s="925"/>
      <c r="BW94" s="925"/>
      <c r="BX94" s="925"/>
      <c r="BY94" s="925"/>
      <c r="BZ94" s="925"/>
      <c r="CA94" s="925"/>
      <c r="CB94" s="925"/>
      <c r="CC94" s="925"/>
      <c r="CD94" s="925"/>
      <c r="CE94" s="925"/>
      <c r="CF94" s="925"/>
      <c r="CG94" s="926"/>
      <c r="CH94" s="921"/>
      <c r="CI94" s="922"/>
      <c r="CJ94" s="922"/>
      <c r="CK94" s="922"/>
      <c r="CL94" s="923"/>
      <c r="CM94" s="921"/>
      <c r="CN94" s="922"/>
      <c r="CO94" s="922"/>
      <c r="CP94" s="922"/>
      <c r="CQ94" s="923"/>
      <c r="CR94" s="921"/>
      <c r="CS94" s="922"/>
      <c r="CT94" s="922"/>
      <c r="CU94" s="922"/>
      <c r="CV94" s="923"/>
      <c r="CW94" s="921"/>
      <c r="CX94" s="922"/>
      <c r="CY94" s="922"/>
      <c r="CZ94" s="922"/>
      <c r="DA94" s="923"/>
      <c r="DB94" s="921"/>
      <c r="DC94" s="922"/>
      <c r="DD94" s="922"/>
      <c r="DE94" s="922"/>
      <c r="DF94" s="923"/>
      <c r="DG94" s="921"/>
      <c r="DH94" s="922"/>
      <c r="DI94" s="922"/>
      <c r="DJ94" s="922"/>
      <c r="DK94" s="923"/>
      <c r="DL94" s="921"/>
      <c r="DM94" s="922"/>
      <c r="DN94" s="922"/>
      <c r="DO94" s="922"/>
      <c r="DP94" s="923"/>
      <c r="DQ94" s="921"/>
      <c r="DR94" s="922"/>
      <c r="DS94" s="922"/>
      <c r="DT94" s="922"/>
      <c r="DU94" s="923"/>
      <c r="DV94" s="918"/>
      <c r="DW94" s="919"/>
      <c r="DX94" s="919"/>
      <c r="DY94" s="919"/>
      <c r="DZ94" s="920"/>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4"/>
      <c r="BT95" s="925"/>
      <c r="BU95" s="925"/>
      <c r="BV95" s="925"/>
      <c r="BW95" s="925"/>
      <c r="BX95" s="925"/>
      <c r="BY95" s="925"/>
      <c r="BZ95" s="925"/>
      <c r="CA95" s="925"/>
      <c r="CB95" s="925"/>
      <c r="CC95" s="925"/>
      <c r="CD95" s="925"/>
      <c r="CE95" s="925"/>
      <c r="CF95" s="925"/>
      <c r="CG95" s="926"/>
      <c r="CH95" s="921"/>
      <c r="CI95" s="922"/>
      <c r="CJ95" s="922"/>
      <c r="CK95" s="922"/>
      <c r="CL95" s="923"/>
      <c r="CM95" s="921"/>
      <c r="CN95" s="922"/>
      <c r="CO95" s="922"/>
      <c r="CP95" s="922"/>
      <c r="CQ95" s="923"/>
      <c r="CR95" s="921"/>
      <c r="CS95" s="922"/>
      <c r="CT95" s="922"/>
      <c r="CU95" s="922"/>
      <c r="CV95" s="923"/>
      <c r="CW95" s="921"/>
      <c r="CX95" s="922"/>
      <c r="CY95" s="922"/>
      <c r="CZ95" s="922"/>
      <c r="DA95" s="923"/>
      <c r="DB95" s="921"/>
      <c r="DC95" s="922"/>
      <c r="DD95" s="922"/>
      <c r="DE95" s="922"/>
      <c r="DF95" s="923"/>
      <c r="DG95" s="921"/>
      <c r="DH95" s="922"/>
      <c r="DI95" s="922"/>
      <c r="DJ95" s="922"/>
      <c r="DK95" s="923"/>
      <c r="DL95" s="921"/>
      <c r="DM95" s="922"/>
      <c r="DN95" s="922"/>
      <c r="DO95" s="922"/>
      <c r="DP95" s="923"/>
      <c r="DQ95" s="921"/>
      <c r="DR95" s="922"/>
      <c r="DS95" s="922"/>
      <c r="DT95" s="922"/>
      <c r="DU95" s="923"/>
      <c r="DV95" s="918"/>
      <c r="DW95" s="919"/>
      <c r="DX95" s="919"/>
      <c r="DY95" s="919"/>
      <c r="DZ95" s="920"/>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4"/>
      <c r="BT96" s="925"/>
      <c r="BU96" s="925"/>
      <c r="BV96" s="925"/>
      <c r="BW96" s="925"/>
      <c r="BX96" s="925"/>
      <c r="BY96" s="925"/>
      <c r="BZ96" s="925"/>
      <c r="CA96" s="925"/>
      <c r="CB96" s="925"/>
      <c r="CC96" s="925"/>
      <c r="CD96" s="925"/>
      <c r="CE96" s="925"/>
      <c r="CF96" s="925"/>
      <c r="CG96" s="926"/>
      <c r="CH96" s="921"/>
      <c r="CI96" s="922"/>
      <c r="CJ96" s="922"/>
      <c r="CK96" s="922"/>
      <c r="CL96" s="923"/>
      <c r="CM96" s="921"/>
      <c r="CN96" s="922"/>
      <c r="CO96" s="922"/>
      <c r="CP96" s="922"/>
      <c r="CQ96" s="923"/>
      <c r="CR96" s="921"/>
      <c r="CS96" s="922"/>
      <c r="CT96" s="922"/>
      <c r="CU96" s="922"/>
      <c r="CV96" s="923"/>
      <c r="CW96" s="921"/>
      <c r="CX96" s="922"/>
      <c r="CY96" s="922"/>
      <c r="CZ96" s="922"/>
      <c r="DA96" s="923"/>
      <c r="DB96" s="921"/>
      <c r="DC96" s="922"/>
      <c r="DD96" s="922"/>
      <c r="DE96" s="922"/>
      <c r="DF96" s="923"/>
      <c r="DG96" s="921"/>
      <c r="DH96" s="922"/>
      <c r="DI96" s="922"/>
      <c r="DJ96" s="922"/>
      <c r="DK96" s="923"/>
      <c r="DL96" s="921"/>
      <c r="DM96" s="922"/>
      <c r="DN96" s="922"/>
      <c r="DO96" s="922"/>
      <c r="DP96" s="923"/>
      <c r="DQ96" s="921"/>
      <c r="DR96" s="922"/>
      <c r="DS96" s="922"/>
      <c r="DT96" s="922"/>
      <c r="DU96" s="923"/>
      <c r="DV96" s="918"/>
      <c r="DW96" s="919"/>
      <c r="DX96" s="919"/>
      <c r="DY96" s="919"/>
      <c r="DZ96" s="920"/>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4"/>
      <c r="BT97" s="925"/>
      <c r="BU97" s="925"/>
      <c r="BV97" s="925"/>
      <c r="BW97" s="925"/>
      <c r="BX97" s="925"/>
      <c r="BY97" s="925"/>
      <c r="BZ97" s="925"/>
      <c r="CA97" s="925"/>
      <c r="CB97" s="925"/>
      <c r="CC97" s="925"/>
      <c r="CD97" s="925"/>
      <c r="CE97" s="925"/>
      <c r="CF97" s="925"/>
      <c r="CG97" s="926"/>
      <c r="CH97" s="921"/>
      <c r="CI97" s="922"/>
      <c r="CJ97" s="922"/>
      <c r="CK97" s="922"/>
      <c r="CL97" s="923"/>
      <c r="CM97" s="921"/>
      <c r="CN97" s="922"/>
      <c r="CO97" s="922"/>
      <c r="CP97" s="922"/>
      <c r="CQ97" s="923"/>
      <c r="CR97" s="921"/>
      <c r="CS97" s="922"/>
      <c r="CT97" s="922"/>
      <c r="CU97" s="922"/>
      <c r="CV97" s="923"/>
      <c r="CW97" s="921"/>
      <c r="CX97" s="922"/>
      <c r="CY97" s="922"/>
      <c r="CZ97" s="922"/>
      <c r="DA97" s="923"/>
      <c r="DB97" s="921"/>
      <c r="DC97" s="922"/>
      <c r="DD97" s="922"/>
      <c r="DE97" s="922"/>
      <c r="DF97" s="923"/>
      <c r="DG97" s="921"/>
      <c r="DH97" s="922"/>
      <c r="DI97" s="922"/>
      <c r="DJ97" s="922"/>
      <c r="DK97" s="923"/>
      <c r="DL97" s="921"/>
      <c r="DM97" s="922"/>
      <c r="DN97" s="922"/>
      <c r="DO97" s="922"/>
      <c r="DP97" s="923"/>
      <c r="DQ97" s="921"/>
      <c r="DR97" s="922"/>
      <c r="DS97" s="922"/>
      <c r="DT97" s="922"/>
      <c r="DU97" s="923"/>
      <c r="DV97" s="918"/>
      <c r="DW97" s="919"/>
      <c r="DX97" s="919"/>
      <c r="DY97" s="919"/>
      <c r="DZ97" s="920"/>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4"/>
      <c r="BT98" s="925"/>
      <c r="BU98" s="925"/>
      <c r="BV98" s="925"/>
      <c r="BW98" s="925"/>
      <c r="BX98" s="925"/>
      <c r="BY98" s="925"/>
      <c r="BZ98" s="925"/>
      <c r="CA98" s="925"/>
      <c r="CB98" s="925"/>
      <c r="CC98" s="925"/>
      <c r="CD98" s="925"/>
      <c r="CE98" s="925"/>
      <c r="CF98" s="925"/>
      <c r="CG98" s="926"/>
      <c r="CH98" s="921"/>
      <c r="CI98" s="922"/>
      <c r="CJ98" s="922"/>
      <c r="CK98" s="922"/>
      <c r="CL98" s="923"/>
      <c r="CM98" s="921"/>
      <c r="CN98" s="922"/>
      <c r="CO98" s="922"/>
      <c r="CP98" s="922"/>
      <c r="CQ98" s="923"/>
      <c r="CR98" s="921"/>
      <c r="CS98" s="922"/>
      <c r="CT98" s="922"/>
      <c r="CU98" s="922"/>
      <c r="CV98" s="923"/>
      <c r="CW98" s="921"/>
      <c r="CX98" s="922"/>
      <c r="CY98" s="922"/>
      <c r="CZ98" s="922"/>
      <c r="DA98" s="923"/>
      <c r="DB98" s="921"/>
      <c r="DC98" s="922"/>
      <c r="DD98" s="922"/>
      <c r="DE98" s="922"/>
      <c r="DF98" s="923"/>
      <c r="DG98" s="921"/>
      <c r="DH98" s="922"/>
      <c r="DI98" s="922"/>
      <c r="DJ98" s="922"/>
      <c r="DK98" s="923"/>
      <c r="DL98" s="921"/>
      <c r="DM98" s="922"/>
      <c r="DN98" s="922"/>
      <c r="DO98" s="922"/>
      <c r="DP98" s="923"/>
      <c r="DQ98" s="921"/>
      <c r="DR98" s="922"/>
      <c r="DS98" s="922"/>
      <c r="DT98" s="922"/>
      <c r="DU98" s="923"/>
      <c r="DV98" s="918"/>
      <c r="DW98" s="919"/>
      <c r="DX98" s="919"/>
      <c r="DY98" s="919"/>
      <c r="DZ98" s="920"/>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4"/>
      <c r="BT99" s="925"/>
      <c r="BU99" s="925"/>
      <c r="BV99" s="925"/>
      <c r="BW99" s="925"/>
      <c r="BX99" s="925"/>
      <c r="BY99" s="925"/>
      <c r="BZ99" s="925"/>
      <c r="CA99" s="925"/>
      <c r="CB99" s="925"/>
      <c r="CC99" s="925"/>
      <c r="CD99" s="925"/>
      <c r="CE99" s="925"/>
      <c r="CF99" s="925"/>
      <c r="CG99" s="926"/>
      <c r="CH99" s="921"/>
      <c r="CI99" s="922"/>
      <c r="CJ99" s="922"/>
      <c r="CK99" s="922"/>
      <c r="CL99" s="923"/>
      <c r="CM99" s="921"/>
      <c r="CN99" s="922"/>
      <c r="CO99" s="922"/>
      <c r="CP99" s="922"/>
      <c r="CQ99" s="923"/>
      <c r="CR99" s="921"/>
      <c r="CS99" s="922"/>
      <c r="CT99" s="922"/>
      <c r="CU99" s="922"/>
      <c r="CV99" s="923"/>
      <c r="CW99" s="921"/>
      <c r="CX99" s="922"/>
      <c r="CY99" s="922"/>
      <c r="CZ99" s="922"/>
      <c r="DA99" s="923"/>
      <c r="DB99" s="921"/>
      <c r="DC99" s="922"/>
      <c r="DD99" s="922"/>
      <c r="DE99" s="922"/>
      <c r="DF99" s="923"/>
      <c r="DG99" s="921"/>
      <c r="DH99" s="922"/>
      <c r="DI99" s="922"/>
      <c r="DJ99" s="922"/>
      <c r="DK99" s="923"/>
      <c r="DL99" s="921"/>
      <c r="DM99" s="922"/>
      <c r="DN99" s="922"/>
      <c r="DO99" s="922"/>
      <c r="DP99" s="923"/>
      <c r="DQ99" s="921"/>
      <c r="DR99" s="922"/>
      <c r="DS99" s="922"/>
      <c r="DT99" s="922"/>
      <c r="DU99" s="923"/>
      <c r="DV99" s="918"/>
      <c r="DW99" s="919"/>
      <c r="DX99" s="919"/>
      <c r="DY99" s="919"/>
      <c r="DZ99" s="920"/>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4"/>
      <c r="BT100" s="925"/>
      <c r="BU100" s="925"/>
      <c r="BV100" s="925"/>
      <c r="BW100" s="925"/>
      <c r="BX100" s="925"/>
      <c r="BY100" s="925"/>
      <c r="BZ100" s="925"/>
      <c r="CA100" s="925"/>
      <c r="CB100" s="925"/>
      <c r="CC100" s="925"/>
      <c r="CD100" s="925"/>
      <c r="CE100" s="925"/>
      <c r="CF100" s="925"/>
      <c r="CG100" s="926"/>
      <c r="CH100" s="921"/>
      <c r="CI100" s="922"/>
      <c r="CJ100" s="922"/>
      <c r="CK100" s="922"/>
      <c r="CL100" s="923"/>
      <c r="CM100" s="921"/>
      <c r="CN100" s="922"/>
      <c r="CO100" s="922"/>
      <c r="CP100" s="922"/>
      <c r="CQ100" s="923"/>
      <c r="CR100" s="921"/>
      <c r="CS100" s="922"/>
      <c r="CT100" s="922"/>
      <c r="CU100" s="922"/>
      <c r="CV100" s="923"/>
      <c r="CW100" s="921"/>
      <c r="CX100" s="922"/>
      <c r="CY100" s="922"/>
      <c r="CZ100" s="922"/>
      <c r="DA100" s="923"/>
      <c r="DB100" s="921"/>
      <c r="DC100" s="922"/>
      <c r="DD100" s="922"/>
      <c r="DE100" s="922"/>
      <c r="DF100" s="923"/>
      <c r="DG100" s="921"/>
      <c r="DH100" s="922"/>
      <c r="DI100" s="922"/>
      <c r="DJ100" s="922"/>
      <c r="DK100" s="923"/>
      <c r="DL100" s="921"/>
      <c r="DM100" s="922"/>
      <c r="DN100" s="922"/>
      <c r="DO100" s="922"/>
      <c r="DP100" s="923"/>
      <c r="DQ100" s="921"/>
      <c r="DR100" s="922"/>
      <c r="DS100" s="922"/>
      <c r="DT100" s="922"/>
      <c r="DU100" s="923"/>
      <c r="DV100" s="918"/>
      <c r="DW100" s="919"/>
      <c r="DX100" s="919"/>
      <c r="DY100" s="919"/>
      <c r="DZ100" s="920"/>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4"/>
      <c r="BT101" s="925"/>
      <c r="BU101" s="925"/>
      <c r="BV101" s="925"/>
      <c r="BW101" s="925"/>
      <c r="BX101" s="925"/>
      <c r="BY101" s="925"/>
      <c r="BZ101" s="925"/>
      <c r="CA101" s="925"/>
      <c r="CB101" s="925"/>
      <c r="CC101" s="925"/>
      <c r="CD101" s="925"/>
      <c r="CE101" s="925"/>
      <c r="CF101" s="925"/>
      <c r="CG101" s="926"/>
      <c r="CH101" s="921"/>
      <c r="CI101" s="922"/>
      <c r="CJ101" s="922"/>
      <c r="CK101" s="922"/>
      <c r="CL101" s="923"/>
      <c r="CM101" s="921"/>
      <c r="CN101" s="922"/>
      <c r="CO101" s="922"/>
      <c r="CP101" s="922"/>
      <c r="CQ101" s="923"/>
      <c r="CR101" s="921"/>
      <c r="CS101" s="922"/>
      <c r="CT101" s="922"/>
      <c r="CU101" s="922"/>
      <c r="CV101" s="923"/>
      <c r="CW101" s="921"/>
      <c r="CX101" s="922"/>
      <c r="CY101" s="922"/>
      <c r="CZ101" s="922"/>
      <c r="DA101" s="923"/>
      <c r="DB101" s="921"/>
      <c r="DC101" s="922"/>
      <c r="DD101" s="922"/>
      <c r="DE101" s="922"/>
      <c r="DF101" s="923"/>
      <c r="DG101" s="921"/>
      <c r="DH101" s="922"/>
      <c r="DI101" s="922"/>
      <c r="DJ101" s="922"/>
      <c r="DK101" s="923"/>
      <c r="DL101" s="921"/>
      <c r="DM101" s="922"/>
      <c r="DN101" s="922"/>
      <c r="DO101" s="922"/>
      <c r="DP101" s="923"/>
      <c r="DQ101" s="921"/>
      <c r="DR101" s="922"/>
      <c r="DS101" s="922"/>
      <c r="DT101" s="922"/>
      <c r="DU101" s="923"/>
      <c r="DV101" s="918"/>
      <c r="DW101" s="919"/>
      <c r="DX101" s="919"/>
      <c r="DY101" s="919"/>
      <c r="DZ101" s="920"/>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417</v>
      </c>
      <c r="BS102" s="851"/>
      <c r="BT102" s="851"/>
      <c r="BU102" s="851"/>
      <c r="BV102" s="851"/>
      <c r="BW102" s="851"/>
      <c r="BX102" s="851"/>
      <c r="BY102" s="851"/>
      <c r="BZ102" s="851"/>
      <c r="CA102" s="851"/>
      <c r="CB102" s="851"/>
      <c r="CC102" s="851"/>
      <c r="CD102" s="851"/>
      <c r="CE102" s="851"/>
      <c r="CF102" s="851"/>
      <c r="CG102" s="852"/>
      <c r="CH102" s="950"/>
      <c r="CI102" s="951"/>
      <c r="CJ102" s="951"/>
      <c r="CK102" s="951"/>
      <c r="CL102" s="952"/>
      <c r="CM102" s="950"/>
      <c r="CN102" s="951"/>
      <c r="CO102" s="951"/>
      <c r="CP102" s="951"/>
      <c r="CQ102" s="952"/>
      <c r="CR102" s="953">
        <f>SUM(CR7:CV88)</f>
        <v>509</v>
      </c>
      <c r="CS102" s="911"/>
      <c r="CT102" s="911"/>
      <c r="CU102" s="911"/>
      <c r="CV102" s="954"/>
      <c r="CW102" s="953">
        <f t="shared" ref="CW102" si="0">SUM(CW7:DA88)</f>
        <v>127</v>
      </c>
      <c r="CX102" s="911"/>
      <c r="CY102" s="911"/>
      <c r="CZ102" s="911"/>
      <c r="DA102" s="954"/>
      <c r="DB102" s="953">
        <f t="shared" ref="DB102" si="1">SUM(DB7:DF88)</f>
        <v>316</v>
      </c>
      <c r="DC102" s="911"/>
      <c r="DD102" s="911"/>
      <c r="DE102" s="911"/>
      <c r="DF102" s="954"/>
      <c r="DG102" s="953" t="s">
        <v>593</v>
      </c>
      <c r="DH102" s="911"/>
      <c r="DI102" s="911"/>
      <c r="DJ102" s="911"/>
      <c r="DK102" s="954"/>
      <c r="DL102" s="953" t="s">
        <v>593</v>
      </c>
      <c r="DM102" s="911"/>
      <c r="DN102" s="911"/>
      <c r="DO102" s="911"/>
      <c r="DP102" s="954"/>
      <c r="DQ102" s="953"/>
      <c r="DR102" s="911"/>
      <c r="DS102" s="911"/>
      <c r="DT102" s="911"/>
      <c r="DU102" s="954"/>
      <c r="DV102" s="977"/>
      <c r="DW102" s="978"/>
      <c r="DX102" s="978"/>
      <c r="DY102" s="978"/>
      <c r="DZ102" s="979"/>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0" t="s">
        <v>418</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1" t="s">
        <v>419</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2" t="s">
        <v>422</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423</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15">
      <c r="A109" s="975" t="s">
        <v>424</v>
      </c>
      <c r="B109" s="956"/>
      <c r="C109" s="956"/>
      <c r="D109" s="956"/>
      <c r="E109" s="956"/>
      <c r="F109" s="956"/>
      <c r="G109" s="956"/>
      <c r="H109" s="956"/>
      <c r="I109" s="956"/>
      <c r="J109" s="956"/>
      <c r="K109" s="956"/>
      <c r="L109" s="956"/>
      <c r="M109" s="956"/>
      <c r="N109" s="956"/>
      <c r="O109" s="956"/>
      <c r="P109" s="956"/>
      <c r="Q109" s="956"/>
      <c r="R109" s="956"/>
      <c r="S109" s="956"/>
      <c r="T109" s="956"/>
      <c r="U109" s="956"/>
      <c r="V109" s="956"/>
      <c r="W109" s="956"/>
      <c r="X109" s="956"/>
      <c r="Y109" s="956"/>
      <c r="Z109" s="957"/>
      <c r="AA109" s="955" t="s">
        <v>425</v>
      </c>
      <c r="AB109" s="956"/>
      <c r="AC109" s="956"/>
      <c r="AD109" s="956"/>
      <c r="AE109" s="957"/>
      <c r="AF109" s="955" t="s">
        <v>299</v>
      </c>
      <c r="AG109" s="956"/>
      <c r="AH109" s="956"/>
      <c r="AI109" s="956"/>
      <c r="AJ109" s="957"/>
      <c r="AK109" s="955" t="s">
        <v>298</v>
      </c>
      <c r="AL109" s="956"/>
      <c r="AM109" s="956"/>
      <c r="AN109" s="956"/>
      <c r="AO109" s="957"/>
      <c r="AP109" s="955" t="s">
        <v>426</v>
      </c>
      <c r="AQ109" s="956"/>
      <c r="AR109" s="956"/>
      <c r="AS109" s="956"/>
      <c r="AT109" s="958"/>
      <c r="AU109" s="975" t="s">
        <v>424</v>
      </c>
      <c r="AV109" s="956"/>
      <c r="AW109" s="956"/>
      <c r="AX109" s="956"/>
      <c r="AY109" s="956"/>
      <c r="AZ109" s="956"/>
      <c r="BA109" s="956"/>
      <c r="BB109" s="956"/>
      <c r="BC109" s="956"/>
      <c r="BD109" s="956"/>
      <c r="BE109" s="956"/>
      <c r="BF109" s="956"/>
      <c r="BG109" s="956"/>
      <c r="BH109" s="956"/>
      <c r="BI109" s="956"/>
      <c r="BJ109" s="956"/>
      <c r="BK109" s="956"/>
      <c r="BL109" s="956"/>
      <c r="BM109" s="956"/>
      <c r="BN109" s="956"/>
      <c r="BO109" s="956"/>
      <c r="BP109" s="957"/>
      <c r="BQ109" s="955" t="s">
        <v>425</v>
      </c>
      <c r="BR109" s="956"/>
      <c r="BS109" s="956"/>
      <c r="BT109" s="956"/>
      <c r="BU109" s="957"/>
      <c r="BV109" s="955" t="s">
        <v>299</v>
      </c>
      <c r="BW109" s="956"/>
      <c r="BX109" s="956"/>
      <c r="BY109" s="956"/>
      <c r="BZ109" s="957"/>
      <c r="CA109" s="955" t="s">
        <v>298</v>
      </c>
      <c r="CB109" s="956"/>
      <c r="CC109" s="956"/>
      <c r="CD109" s="956"/>
      <c r="CE109" s="957"/>
      <c r="CF109" s="976" t="s">
        <v>426</v>
      </c>
      <c r="CG109" s="976"/>
      <c r="CH109" s="976"/>
      <c r="CI109" s="976"/>
      <c r="CJ109" s="976"/>
      <c r="CK109" s="955" t="s">
        <v>427</v>
      </c>
      <c r="CL109" s="956"/>
      <c r="CM109" s="956"/>
      <c r="CN109" s="956"/>
      <c r="CO109" s="956"/>
      <c r="CP109" s="956"/>
      <c r="CQ109" s="956"/>
      <c r="CR109" s="956"/>
      <c r="CS109" s="956"/>
      <c r="CT109" s="956"/>
      <c r="CU109" s="956"/>
      <c r="CV109" s="956"/>
      <c r="CW109" s="956"/>
      <c r="CX109" s="956"/>
      <c r="CY109" s="956"/>
      <c r="CZ109" s="956"/>
      <c r="DA109" s="956"/>
      <c r="DB109" s="956"/>
      <c r="DC109" s="956"/>
      <c r="DD109" s="956"/>
      <c r="DE109" s="956"/>
      <c r="DF109" s="957"/>
      <c r="DG109" s="955" t="s">
        <v>425</v>
      </c>
      <c r="DH109" s="956"/>
      <c r="DI109" s="956"/>
      <c r="DJ109" s="956"/>
      <c r="DK109" s="957"/>
      <c r="DL109" s="955" t="s">
        <v>299</v>
      </c>
      <c r="DM109" s="956"/>
      <c r="DN109" s="956"/>
      <c r="DO109" s="956"/>
      <c r="DP109" s="957"/>
      <c r="DQ109" s="955" t="s">
        <v>298</v>
      </c>
      <c r="DR109" s="956"/>
      <c r="DS109" s="956"/>
      <c r="DT109" s="956"/>
      <c r="DU109" s="957"/>
      <c r="DV109" s="955" t="s">
        <v>426</v>
      </c>
      <c r="DW109" s="956"/>
      <c r="DX109" s="956"/>
      <c r="DY109" s="956"/>
      <c r="DZ109" s="958"/>
    </row>
    <row r="110" spans="1:131" s="226" customFormat="1" ht="26.25" customHeight="1" x14ac:dyDescent="0.15">
      <c r="A110" s="959" t="s">
        <v>428</v>
      </c>
      <c r="B110" s="960"/>
      <c r="C110" s="960"/>
      <c r="D110" s="960"/>
      <c r="E110" s="960"/>
      <c r="F110" s="960"/>
      <c r="G110" s="960"/>
      <c r="H110" s="960"/>
      <c r="I110" s="960"/>
      <c r="J110" s="960"/>
      <c r="K110" s="960"/>
      <c r="L110" s="960"/>
      <c r="M110" s="960"/>
      <c r="N110" s="960"/>
      <c r="O110" s="960"/>
      <c r="P110" s="960"/>
      <c r="Q110" s="960"/>
      <c r="R110" s="960"/>
      <c r="S110" s="960"/>
      <c r="T110" s="960"/>
      <c r="U110" s="960"/>
      <c r="V110" s="960"/>
      <c r="W110" s="960"/>
      <c r="X110" s="960"/>
      <c r="Y110" s="960"/>
      <c r="Z110" s="961"/>
      <c r="AA110" s="962">
        <v>4789382</v>
      </c>
      <c r="AB110" s="963"/>
      <c r="AC110" s="963"/>
      <c r="AD110" s="963"/>
      <c r="AE110" s="964"/>
      <c r="AF110" s="965">
        <v>4519597</v>
      </c>
      <c r="AG110" s="963"/>
      <c r="AH110" s="963"/>
      <c r="AI110" s="963"/>
      <c r="AJ110" s="964"/>
      <c r="AK110" s="965">
        <v>4354102</v>
      </c>
      <c r="AL110" s="963"/>
      <c r="AM110" s="963"/>
      <c r="AN110" s="963"/>
      <c r="AO110" s="964"/>
      <c r="AP110" s="966">
        <v>15.6</v>
      </c>
      <c r="AQ110" s="967"/>
      <c r="AR110" s="967"/>
      <c r="AS110" s="967"/>
      <c r="AT110" s="968"/>
      <c r="AU110" s="969" t="s">
        <v>66</v>
      </c>
      <c r="AV110" s="970"/>
      <c r="AW110" s="970"/>
      <c r="AX110" s="970"/>
      <c r="AY110" s="970"/>
      <c r="AZ110" s="1011" t="s">
        <v>429</v>
      </c>
      <c r="BA110" s="960"/>
      <c r="BB110" s="960"/>
      <c r="BC110" s="960"/>
      <c r="BD110" s="960"/>
      <c r="BE110" s="960"/>
      <c r="BF110" s="960"/>
      <c r="BG110" s="960"/>
      <c r="BH110" s="960"/>
      <c r="BI110" s="960"/>
      <c r="BJ110" s="960"/>
      <c r="BK110" s="960"/>
      <c r="BL110" s="960"/>
      <c r="BM110" s="960"/>
      <c r="BN110" s="960"/>
      <c r="BO110" s="960"/>
      <c r="BP110" s="961"/>
      <c r="BQ110" s="997">
        <v>49890256</v>
      </c>
      <c r="BR110" s="998"/>
      <c r="BS110" s="998"/>
      <c r="BT110" s="998"/>
      <c r="BU110" s="998"/>
      <c r="BV110" s="998">
        <v>46844925</v>
      </c>
      <c r="BW110" s="998"/>
      <c r="BX110" s="998"/>
      <c r="BY110" s="998"/>
      <c r="BZ110" s="998"/>
      <c r="CA110" s="998">
        <v>44916817</v>
      </c>
      <c r="CB110" s="998"/>
      <c r="CC110" s="998"/>
      <c r="CD110" s="998"/>
      <c r="CE110" s="998"/>
      <c r="CF110" s="1012">
        <v>160.9</v>
      </c>
      <c r="CG110" s="1013"/>
      <c r="CH110" s="1013"/>
      <c r="CI110" s="1013"/>
      <c r="CJ110" s="1013"/>
      <c r="CK110" s="1014" t="s">
        <v>430</v>
      </c>
      <c r="CL110" s="1015"/>
      <c r="CM110" s="994" t="s">
        <v>431</v>
      </c>
      <c r="CN110" s="995"/>
      <c r="CO110" s="995"/>
      <c r="CP110" s="995"/>
      <c r="CQ110" s="995"/>
      <c r="CR110" s="995"/>
      <c r="CS110" s="995"/>
      <c r="CT110" s="995"/>
      <c r="CU110" s="995"/>
      <c r="CV110" s="995"/>
      <c r="CW110" s="995"/>
      <c r="CX110" s="995"/>
      <c r="CY110" s="995"/>
      <c r="CZ110" s="995"/>
      <c r="DA110" s="995"/>
      <c r="DB110" s="995"/>
      <c r="DC110" s="995"/>
      <c r="DD110" s="995"/>
      <c r="DE110" s="995"/>
      <c r="DF110" s="996"/>
      <c r="DG110" s="997" t="s">
        <v>432</v>
      </c>
      <c r="DH110" s="998"/>
      <c r="DI110" s="998"/>
      <c r="DJ110" s="998"/>
      <c r="DK110" s="998"/>
      <c r="DL110" s="998" t="s">
        <v>432</v>
      </c>
      <c r="DM110" s="998"/>
      <c r="DN110" s="998"/>
      <c r="DO110" s="998"/>
      <c r="DP110" s="998"/>
      <c r="DQ110" s="998" t="s">
        <v>382</v>
      </c>
      <c r="DR110" s="998"/>
      <c r="DS110" s="998"/>
      <c r="DT110" s="998"/>
      <c r="DU110" s="998"/>
      <c r="DV110" s="999" t="s">
        <v>433</v>
      </c>
      <c r="DW110" s="999"/>
      <c r="DX110" s="999"/>
      <c r="DY110" s="999"/>
      <c r="DZ110" s="1000"/>
    </row>
    <row r="111" spans="1:131" s="226" customFormat="1" ht="26.25" customHeight="1" x14ac:dyDescent="0.15">
      <c r="A111" s="1001" t="s">
        <v>434</v>
      </c>
      <c r="B111" s="1002"/>
      <c r="C111" s="1002"/>
      <c r="D111" s="1002"/>
      <c r="E111" s="1002"/>
      <c r="F111" s="1002"/>
      <c r="G111" s="1002"/>
      <c r="H111" s="1002"/>
      <c r="I111" s="1002"/>
      <c r="J111" s="1002"/>
      <c r="K111" s="1002"/>
      <c r="L111" s="1002"/>
      <c r="M111" s="1002"/>
      <c r="N111" s="1002"/>
      <c r="O111" s="1002"/>
      <c r="P111" s="1002"/>
      <c r="Q111" s="1002"/>
      <c r="R111" s="1002"/>
      <c r="S111" s="1002"/>
      <c r="T111" s="1002"/>
      <c r="U111" s="1002"/>
      <c r="V111" s="1002"/>
      <c r="W111" s="1002"/>
      <c r="X111" s="1002"/>
      <c r="Y111" s="1002"/>
      <c r="Z111" s="1003"/>
      <c r="AA111" s="1004" t="s">
        <v>435</v>
      </c>
      <c r="AB111" s="1005"/>
      <c r="AC111" s="1005"/>
      <c r="AD111" s="1005"/>
      <c r="AE111" s="1006"/>
      <c r="AF111" s="1007" t="s">
        <v>435</v>
      </c>
      <c r="AG111" s="1005"/>
      <c r="AH111" s="1005"/>
      <c r="AI111" s="1005"/>
      <c r="AJ111" s="1006"/>
      <c r="AK111" s="1007" t="s">
        <v>435</v>
      </c>
      <c r="AL111" s="1005"/>
      <c r="AM111" s="1005"/>
      <c r="AN111" s="1005"/>
      <c r="AO111" s="1006"/>
      <c r="AP111" s="1008" t="s">
        <v>436</v>
      </c>
      <c r="AQ111" s="1009"/>
      <c r="AR111" s="1009"/>
      <c r="AS111" s="1009"/>
      <c r="AT111" s="1010"/>
      <c r="AU111" s="971"/>
      <c r="AV111" s="972"/>
      <c r="AW111" s="972"/>
      <c r="AX111" s="972"/>
      <c r="AY111" s="972"/>
      <c r="AZ111" s="1020" t="s">
        <v>437</v>
      </c>
      <c r="BA111" s="1021"/>
      <c r="BB111" s="1021"/>
      <c r="BC111" s="1021"/>
      <c r="BD111" s="1021"/>
      <c r="BE111" s="1021"/>
      <c r="BF111" s="1021"/>
      <c r="BG111" s="1021"/>
      <c r="BH111" s="1021"/>
      <c r="BI111" s="1021"/>
      <c r="BJ111" s="1021"/>
      <c r="BK111" s="1021"/>
      <c r="BL111" s="1021"/>
      <c r="BM111" s="1021"/>
      <c r="BN111" s="1021"/>
      <c r="BO111" s="1021"/>
      <c r="BP111" s="1022"/>
      <c r="BQ111" s="990">
        <v>378389</v>
      </c>
      <c r="BR111" s="991"/>
      <c r="BS111" s="991"/>
      <c r="BT111" s="991"/>
      <c r="BU111" s="991"/>
      <c r="BV111" s="991">
        <v>295768</v>
      </c>
      <c r="BW111" s="991"/>
      <c r="BX111" s="991"/>
      <c r="BY111" s="991"/>
      <c r="BZ111" s="991"/>
      <c r="CA111" s="991">
        <v>238061</v>
      </c>
      <c r="CB111" s="991"/>
      <c r="CC111" s="991"/>
      <c r="CD111" s="991"/>
      <c r="CE111" s="991"/>
      <c r="CF111" s="985">
        <v>0.9</v>
      </c>
      <c r="CG111" s="986"/>
      <c r="CH111" s="986"/>
      <c r="CI111" s="986"/>
      <c r="CJ111" s="986"/>
      <c r="CK111" s="1016"/>
      <c r="CL111" s="1017"/>
      <c r="CM111" s="987" t="s">
        <v>438</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439</v>
      </c>
      <c r="DH111" s="991"/>
      <c r="DI111" s="991"/>
      <c r="DJ111" s="991"/>
      <c r="DK111" s="991"/>
      <c r="DL111" s="991" t="s">
        <v>435</v>
      </c>
      <c r="DM111" s="991"/>
      <c r="DN111" s="991"/>
      <c r="DO111" s="991"/>
      <c r="DP111" s="991"/>
      <c r="DQ111" s="991" t="s">
        <v>435</v>
      </c>
      <c r="DR111" s="991"/>
      <c r="DS111" s="991"/>
      <c r="DT111" s="991"/>
      <c r="DU111" s="991"/>
      <c r="DV111" s="992" t="s">
        <v>435</v>
      </c>
      <c r="DW111" s="992"/>
      <c r="DX111" s="992"/>
      <c r="DY111" s="992"/>
      <c r="DZ111" s="993"/>
    </row>
    <row r="112" spans="1:131" s="226" customFormat="1" ht="26.25" customHeight="1" x14ac:dyDescent="0.15">
      <c r="A112" s="1023" t="s">
        <v>440</v>
      </c>
      <c r="B112" s="1024"/>
      <c r="C112" s="1021" t="s">
        <v>441</v>
      </c>
      <c r="D112" s="1021"/>
      <c r="E112" s="1021"/>
      <c r="F112" s="1021"/>
      <c r="G112" s="1021"/>
      <c r="H112" s="1021"/>
      <c r="I112" s="1021"/>
      <c r="J112" s="1021"/>
      <c r="K112" s="1021"/>
      <c r="L112" s="1021"/>
      <c r="M112" s="1021"/>
      <c r="N112" s="1021"/>
      <c r="O112" s="1021"/>
      <c r="P112" s="1021"/>
      <c r="Q112" s="1021"/>
      <c r="R112" s="1021"/>
      <c r="S112" s="1021"/>
      <c r="T112" s="1021"/>
      <c r="U112" s="1021"/>
      <c r="V112" s="1021"/>
      <c r="W112" s="1021"/>
      <c r="X112" s="1021"/>
      <c r="Y112" s="1021"/>
      <c r="Z112" s="1022"/>
      <c r="AA112" s="1029">
        <v>36317</v>
      </c>
      <c r="AB112" s="1030"/>
      <c r="AC112" s="1030"/>
      <c r="AD112" s="1030"/>
      <c r="AE112" s="1031"/>
      <c r="AF112" s="1032">
        <v>36317</v>
      </c>
      <c r="AG112" s="1030"/>
      <c r="AH112" s="1030"/>
      <c r="AI112" s="1030"/>
      <c r="AJ112" s="1031"/>
      <c r="AK112" s="1032" t="s">
        <v>435</v>
      </c>
      <c r="AL112" s="1030"/>
      <c r="AM112" s="1030"/>
      <c r="AN112" s="1030"/>
      <c r="AO112" s="1031"/>
      <c r="AP112" s="1033" t="s">
        <v>442</v>
      </c>
      <c r="AQ112" s="1034"/>
      <c r="AR112" s="1034"/>
      <c r="AS112" s="1034"/>
      <c r="AT112" s="1035"/>
      <c r="AU112" s="971"/>
      <c r="AV112" s="972"/>
      <c r="AW112" s="972"/>
      <c r="AX112" s="972"/>
      <c r="AY112" s="972"/>
      <c r="AZ112" s="1020" t="s">
        <v>443</v>
      </c>
      <c r="BA112" s="1021"/>
      <c r="BB112" s="1021"/>
      <c r="BC112" s="1021"/>
      <c r="BD112" s="1021"/>
      <c r="BE112" s="1021"/>
      <c r="BF112" s="1021"/>
      <c r="BG112" s="1021"/>
      <c r="BH112" s="1021"/>
      <c r="BI112" s="1021"/>
      <c r="BJ112" s="1021"/>
      <c r="BK112" s="1021"/>
      <c r="BL112" s="1021"/>
      <c r="BM112" s="1021"/>
      <c r="BN112" s="1021"/>
      <c r="BO112" s="1021"/>
      <c r="BP112" s="1022"/>
      <c r="BQ112" s="990">
        <v>38278169</v>
      </c>
      <c r="BR112" s="991"/>
      <c r="BS112" s="991"/>
      <c r="BT112" s="991"/>
      <c r="BU112" s="991"/>
      <c r="BV112" s="991">
        <v>39046109</v>
      </c>
      <c r="BW112" s="991"/>
      <c r="BX112" s="991"/>
      <c r="BY112" s="991"/>
      <c r="BZ112" s="991"/>
      <c r="CA112" s="991">
        <v>40291458</v>
      </c>
      <c r="CB112" s="991"/>
      <c r="CC112" s="991"/>
      <c r="CD112" s="991"/>
      <c r="CE112" s="991"/>
      <c r="CF112" s="985">
        <v>144.30000000000001</v>
      </c>
      <c r="CG112" s="986"/>
      <c r="CH112" s="986"/>
      <c r="CI112" s="986"/>
      <c r="CJ112" s="986"/>
      <c r="CK112" s="1016"/>
      <c r="CL112" s="1017"/>
      <c r="CM112" s="987" t="s">
        <v>444</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435</v>
      </c>
      <c r="DH112" s="991"/>
      <c r="DI112" s="991"/>
      <c r="DJ112" s="991"/>
      <c r="DK112" s="991"/>
      <c r="DL112" s="991" t="s">
        <v>382</v>
      </c>
      <c r="DM112" s="991"/>
      <c r="DN112" s="991"/>
      <c r="DO112" s="991"/>
      <c r="DP112" s="991"/>
      <c r="DQ112" s="991" t="s">
        <v>445</v>
      </c>
      <c r="DR112" s="991"/>
      <c r="DS112" s="991"/>
      <c r="DT112" s="991"/>
      <c r="DU112" s="991"/>
      <c r="DV112" s="992" t="s">
        <v>433</v>
      </c>
      <c r="DW112" s="992"/>
      <c r="DX112" s="992"/>
      <c r="DY112" s="992"/>
      <c r="DZ112" s="993"/>
    </row>
    <row r="113" spans="1:130" s="226" customFormat="1" ht="26.25" customHeight="1" x14ac:dyDescent="0.15">
      <c r="A113" s="1025"/>
      <c r="B113" s="1026"/>
      <c r="C113" s="1021" t="s">
        <v>446</v>
      </c>
      <c r="D113" s="1021"/>
      <c r="E113" s="1021"/>
      <c r="F113" s="1021"/>
      <c r="G113" s="1021"/>
      <c r="H113" s="1021"/>
      <c r="I113" s="1021"/>
      <c r="J113" s="1021"/>
      <c r="K113" s="1021"/>
      <c r="L113" s="1021"/>
      <c r="M113" s="1021"/>
      <c r="N113" s="1021"/>
      <c r="O113" s="1021"/>
      <c r="P113" s="1021"/>
      <c r="Q113" s="1021"/>
      <c r="R113" s="1021"/>
      <c r="S113" s="1021"/>
      <c r="T113" s="1021"/>
      <c r="U113" s="1021"/>
      <c r="V113" s="1021"/>
      <c r="W113" s="1021"/>
      <c r="X113" s="1021"/>
      <c r="Y113" s="1021"/>
      <c r="Z113" s="1022"/>
      <c r="AA113" s="1004">
        <v>2809231</v>
      </c>
      <c r="AB113" s="1005"/>
      <c r="AC113" s="1005"/>
      <c r="AD113" s="1005"/>
      <c r="AE113" s="1006"/>
      <c r="AF113" s="1007">
        <v>2776324</v>
      </c>
      <c r="AG113" s="1005"/>
      <c r="AH113" s="1005"/>
      <c r="AI113" s="1005"/>
      <c r="AJ113" s="1006"/>
      <c r="AK113" s="1007">
        <v>3009977</v>
      </c>
      <c r="AL113" s="1005"/>
      <c r="AM113" s="1005"/>
      <c r="AN113" s="1005"/>
      <c r="AO113" s="1006"/>
      <c r="AP113" s="1008">
        <v>10.8</v>
      </c>
      <c r="AQ113" s="1009"/>
      <c r="AR113" s="1009"/>
      <c r="AS113" s="1009"/>
      <c r="AT113" s="1010"/>
      <c r="AU113" s="971"/>
      <c r="AV113" s="972"/>
      <c r="AW113" s="972"/>
      <c r="AX113" s="972"/>
      <c r="AY113" s="972"/>
      <c r="AZ113" s="1020" t="s">
        <v>447</v>
      </c>
      <c r="BA113" s="1021"/>
      <c r="BB113" s="1021"/>
      <c r="BC113" s="1021"/>
      <c r="BD113" s="1021"/>
      <c r="BE113" s="1021"/>
      <c r="BF113" s="1021"/>
      <c r="BG113" s="1021"/>
      <c r="BH113" s="1021"/>
      <c r="BI113" s="1021"/>
      <c r="BJ113" s="1021"/>
      <c r="BK113" s="1021"/>
      <c r="BL113" s="1021"/>
      <c r="BM113" s="1021"/>
      <c r="BN113" s="1021"/>
      <c r="BO113" s="1021"/>
      <c r="BP113" s="1022"/>
      <c r="BQ113" s="990">
        <v>1841588</v>
      </c>
      <c r="BR113" s="991"/>
      <c r="BS113" s="991"/>
      <c r="BT113" s="991"/>
      <c r="BU113" s="991"/>
      <c r="BV113" s="991">
        <v>1950062</v>
      </c>
      <c r="BW113" s="991"/>
      <c r="BX113" s="991"/>
      <c r="BY113" s="991"/>
      <c r="BZ113" s="991"/>
      <c r="CA113" s="991">
        <v>2755202</v>
      </c>
      <c r="CB113" s="991"/>
      <c r="CC113" s="991"/>
      <c r="CD113" s="991"/>
      <c r="CE113" s="991"/>
      <c r="CF113" s="985">
        <v>9.9</v>
      </c>
      <c r="CG113" s="986"/>
      <c r="CH113" s="986"/>
      <c r="CI113" s="986"/>
      <c r="CJ113" s="986"/>
      <c r="CK113" s="1016"/>
      <c r="CL113" s="1017"/>
      <c r="CM113" s="987" t="s">
        <v>448</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9" t="s">
        <v>382</v>
      </c>
      <c r="DH113" s="1030"/>
      <c r="DI113" s="1030"/>
      <c r="DJ113" s="1030"/>
      <c r="DK113" s="1031"/>
      <c r="DL113" s="1032" t="s">
        <v>435</v>
      </c>
      <c r="DM113" s="1030"/>
      <c r="DN113" s="1030"/>
      <c r="DO113" s="1030"/>
      <c r="DP113" s="1031"/>
      <c r="DQ113" s="1032" t="s">
        <v>449</v>
      </c>
      <c r="DR113" s="1030"/>
      <c r="DS113" s="1030"/>
      <c r="DT113" s="1030"/>
      <c r="DU113" s="1031"/>
      <c r="DV113" s="1033" t="s">
        <v>433</v>
      </c>
      <c r="DW113" s="1034"/>
      <c r="DX113" s="1034"/>
      <c r="DY113" s="1034"/>
      <c r="DZ113" s="1035"/>
    </row>
    <row r="114" spans="1:130" s="226" customFormat="1" ht="26.25" customHeight="1" x14ac:dyDescent="0.15">
      <c r="A114" s="1025"/>
      <c r="B114" s="1026"/>
      <c r="C114" s="1021" t="s">
        <v>450</v>
      </c>
      <c r="D114" s="1021"/>
      <c r="E114" s="1021"/>
      <c r="F114" s="1021"/>
      <c r="G114" s="1021"/>
      <c r="H114" s="1021"/>
      <c r="I114" s="1021"/>
      <c r="J114" s="1021"/>
      <c r="K114" s="1021"/>
      <c r="L114" s="1021"/>
      <c r="M114" s="1021"/>
      <c r="N114" s="1021"/>
      <c r="O114" s="1021"/>
      <c r="P114" s="1021"/>
      <c r="Q114" s="1021"/>
      <c r="R114" s="1021"/>
      <c r="S114" s="1021"/>
      <c r="T114" s="1021"/>
      <c r="U114" s="1021"/>
      <c r="V114" s="1021"/>
      <c r="W114" s="1021"/>
      <c r="X114" s="1021"/>
      <c r="Y114" s="1021"/>
      <c r="Z114" s="1022"/>
      <c r="AA114" s="1029">
        <v>159813</v>
      </c>
      <c r="AB114" s="1030"/>
      <c r="AC114" s="1030"/>
      <c r="AD114" s="1030"/>
      <c r="AE114" s="1031"/>
      <c r="AF114" s="1032">
        <v>160833</v>
      </c>
      <c r="AG114" s="1030"/>
      <c r="AH114" s="1030"/>
      <c r="AI114" s="1030"/>
      <c r="AJ114" s="1031"/>
      <c r="AK114" s="1032">
        <v>202479</v>
      </c>
      <c r="AL114" s="1030"/>
      <c r="AM114" s="1030"/>
      <c r="AN114" s="1030"/>
      <c r="AO114" s="1031"/>
      <c r="AP114" s="1033">
        <v>0.7</v>
      </c>
      <c r="AQ114" s="1034"/>
      <c r="AR114" s="1034"/>
      <c r="AS114" s="1034"/>
      <c r="AT114" s="1035"/>
      <c r="AU114" s="971"/>
      <c r="AV114" s="972"/>
      <c r="AW114" s="972"/>
      <c r="AX114" s="972"/>
      <c r="AY114" s="972"/>
      <c r="AZ114" s="1020" t="s">
        <v>451</v>
      </c>
      <c r="BA114" s="1021"/>
      <c r="BB114" s="1021"/>
      <c r="BC114" s="1021"/>
      <c r="BD114" s="1021"/>
      <c r="BE114" s="1021"/>
      <c r="BF114" s="1021"/>
      <c r="BG114" s="1021"/>
      <c r="BH114" s="1021"/>
      <c r="BI114" s="1021"/>
      <c r="BJ114" s="1021"/>
      <c r="BK114" s="1021"/>
      <c r="BL114" s="1021"/>
      <c r="BM114" s="1021"/>
      <c r="BN114" s="1021"/>
      <c r="BO114" s="1021"/>
      <c r="BP114" s="1022"/>
      <c r="BQ114" s="990">
        <v>6942160</v>
      </c>
      <c r="BR114" s="991"/>
      <c r="BS114" s="991"/>
      <c r="BT114" s="991"/>
      <c r="BU114" s="991"/>
      <c r="BV114" s="991">
        <v>7079716</v>
      </c>
      <c r="BW114" s="991"/>
      <c r="BX114" s="991"/>
      <c r="BY114" s="991"/>
      <c r="BZ114" s="991"/>
      <c r="CA114" s="991">
        <v>7095098</v>
      </c>
      <c r="CB114" s="991"/>
      <c r="CC114" s="991"/>
      <c r="CD114" s="991"/>
      <c r="CE114" s="991"/>
      <c r="CF114" s="985">
        <v>25.4</v>
      </c>
      <c r="CG114" s="986"/>
      <c r="CH114" s="986"/>
      <c r="CI114" s="986"/>
      <c r="CJ114" s="986"/>
      <c r="CK114" s="1016"/>
      <c r="CL114" s="1017"/>
      <c r="CM114" s="987" t="s">
        <v>452</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9" t="s">
        <v>445</v>
      </c>
      <c r="DH114" s="1030"/>
      <c r="DI114" s="1030"/>
      <c r="DJ114" s="1030"/>
      <c r="DK114" s="1031"/>
      <c r="DL114" s="1032" t="s">
        <v>435</v>
      </c>
      <c r="DM114" s="1030"/>
      <c r="DN114" s="1030"/>
      <c r="DO114" s="1030"/>
      <c r="DP114" s="1031"/>
      <c r="DQ114" s="1032" t="s">
        <v>435</v>
      </c>
      <c r="DR114" s="1030"/>
      <c r="DS114" s="1030"/>
      <c r="DT114" s="1030"/>
      <c r="DU114" s="1031"/>
      <c r="DV114" s="1033" t="s">
        <v>435</v>
      </c>
      <c r="DW114" s="1034"/>
      <c r="DX114" s="1034"/>
      <c r="DY114" s="1034"/>
      <c r="DZ114" s="1035"/>
    </row>
    <row r="115" spans="1:130" s="226" customFormat="1" ht="26.25" customHeight="1" x14ac:dyDescent="0.15">
      <c r="A115" s="1025"/>
      <c r="B115" s="1026"/>
      <c r="C115" s="1021" t="s">
        <v>453</v>
      </c>
      <c r="D115" s="1021"/>
      <c r="E115" s="1021"/>
      <c r="F115" s="1021"/>
      <c r="G115" s="1021"/>
      <c r="H115" s="1021"/>
      <c r="I115" s="1021"/>
      <c r="J115" s="1021"/>
      <c r="K115" s="1021"/>
      <c r="L115" s="1021"/>
      <c r="M115" s="1021"/>
      <c r="N115" s="1021"/>
      <c r="O115" s="1021"/>
      <c r="P115" s="1021"/>
      <c r="Q115" s="1021"/>
      <c r="R115" s="1021"/>
      <c r="S115" s="1021"/>
      <c r="T115" s="1021"/>
      <c r="U115" s="1021"/>
      <c r="V115" s="1021"/>
      <c r="W115" s="1021"/>
      <c r="X115" s="1021"/>
      <c r="Y115" s="1021"/>
      <c r="Z115" s="1022"/>
      <c r="AA115" s="1004">
        <v>93919</v>
      </c>
      <c r="AB115" s="1005"/>
      <c r="AC115" s="1005"/>
      <c r="AD115" s="1005"/>
      <c r="AE115" s="1006"/>
      <c r="AF115" s="1007">
        <v>81609</v>
      </c>
      <c r="AG115" s="1005"/>
      <c r="AH115" s="1005"/>
      <c r="AI115" s="1005"/>
      <c r="AJ115" s="1006"/>
      <c r="AK115" s="1007">
        <v>67119</v>
      </c>
      <c r="AL115" s="1005"/>
      <c r="AM115" s="1005"/>
      <c r="AN115" s="1005"/>
      <c r="AO115" s="1006"/>
      <c r="AP115" s="1008">
        <v>0.2</v>
      </c>
      <c r="AQ115" s="1009"/>
      <c r="AR115" s="1009"/>
      <c r="AS115" s="1009"/>
      <c r="AT115" s="1010"/>
      <c r="AU115" s="971"/>
      <c r="AV115" s="972"/>
      <c r="AW115" s="972"/>
      <c r="AX115" s="972"/>
      <c r="AY115" s="972"/>
      <c r="AZ115" s="1020" t="s">
        <v>454</v>
      </c>
      <c r="BA115" s="1021"/>
      <c r="BB115" s="1021"/>
      <c r="BC115" s="1021"/>
      <c r="BD115" s="1021"/>
      <c r="BE115" s="1021"/>
      <c r="BF115" s="1021"/>
      <c r="BG115" s="1021"/>
      <c r="BH115" s="1021"/>
      <c r="BI115" s="1021"/>
      <c r="BJ115" s="1021"/>
      <c r="BK115" s="1021"/>
      <c r="BL115" s="1021"/>
      <c r="BM115" s="1021"/>
      <c r="BN115" s="1021"/>
      <c r="BO115" s="1021"/>
      <c r="BP115" s="1022"/>
      <c r="BQ115" s="990">
        <v>6933</v>
      </c>
      <c r="BR115" s="991"/>
      <c r="BS115" s="991"/>
      <c r="BT115" s="991"/>
      <c r="BU115" s="991"/>
      <c r="BV115" s="991">
        <v>5782</v>
      </c>
      <c r="BW115" s="991"/>
      <c r="BX115" s="991"/>
      <c r="BY115" s="991"/>
      <c r="BZ115" s="991"/>
      <c r="CA115" s="991">
        <v>4733</v>
      </c>
      <c r="CB115" s="991"/>
      <c r="CC115" s="991"/>
      <c r="CD115" s="991"/>
      <c r="CE115" s="991"/>
      <c r="CF115" s="985">
        <v>0</v>
      </c>
      <c r="CG115" s="986"/>
      <c r="CH115" s="986"/>
      <c r="CI115" s="986"/>
      <c r="CJ115" s="986"/>
      <c r="CK115" s="1016"/>
      <c r="CL115" s="1017"/>
      <c r="CM115" s="1020" t="s">
        <v>455</v>
      </c>
      <c r="CN115" s="1041"/>
      <c r="CO115" s="1041"/>
      <c r="CP115" s="1041"/>
      <c r="CQ115" s="1041"/>
      <c r="CR115" s="1041"/>
      <c r="CS115" s="1041"/>
      <c r="CT115" s="1041"/>
      <c r="CU115" s="1041"/>
      <c r="CV115" s="1041"/>
      <c r="CW115" s="1041"/>
      <c r="CX115" s="1041"/>
      <c r="CY115" s="1041"/>
      <c r="CZ115" s="1041"/>
      <c r="DA115" s="1041"/>
      <c r="DB115" s="1041"/>
      <c r="DC115" s="1041"/>
      <c r="DD115" s="1041"/>
      <c r="DE115" s="1041"/>
      <c r="DF115" s="1022"/>
      <c r="DG115" s="1029" t="s">
        <v>435</v>
      </c>
      <c r="DH115" s="1030"/>
      <c r="DI115" s="1030"/>
      <c r="DJ115" s="1030"/>
      <c r="DK115" s="1031"/>
      <c r="DL115" s="1032" t="s">
        <v>445</v>
      </c>
      <c r="DM115" s="1030"/>
      <c r="DN115" s="1030"/>
      <c r="DO115" s="1030"/>
      <c r="DP115" s="1031"/>
      <c r="DQ115" s="1032" t="s">
        <v>436</v>
      </c>
      <c r="DR115" s="1030"/>
      <c r="DS115" s="1030"/>
      <c r="DT115" s="1030"/>
      <c r="DU115" s="1031"/>
      <c r="DV115" s="1033" t="s">
        <v>382</v>
      </c>
      <c r="DW115" s="1034"/>
      <c r="DX115" s="1034"/>
      <c r="DY115" s="1034"/>
      <c r="DZ115" s="1035"/>
    </row>
    <row r="116" spans="1:130" s="226" customFormat="1" ht="26.25" customHeight="1" x14ac:dyDescent="0.15">
      <c r="A116" s="1027"/>
      <c r="B116" s="1028"/>
      <c r="C116" s="1036" t="s">
        <v>456</v>
      </c>
      <c r="D116" s="1036"/>
      <c r="E116" s="1036"/>
      <c r="F116" s="1036"/>
      <c r="G116" s="1036"/>
      <c r="H116" s="1036"/>
      <c r="I116" s="1036"/>
      <c r="J116" s="1036"/>
      <c r="K116" s="1036"/>
      <c r="L116" s="1036"/>
      <c r="M116" s="1036"/>
      <c r="N116" s="1036"/>
      <c r="O116" s="1036"/>
      <c r="P116" s="1036"/>
      <c r="Q116" s="1036"/>
      <c r="R116" s="1036"/>
      <c r="S116" s="1036"/>
      <c r="T116" s="1036"/>
      <c r="U116" s="1036"/>
      <c r="V116" s="1036"/>
      <c r="W116" s="1036"/>
      <c r="X116" s="1036"/>
      <c r="Y116" s="1036"/>
      <c r="Z116" s="1037"/>
      <c r="AA116" s="1029" t="s">
        <v>435</v>
      </c>
      <c r="AB116" s="1030"/>
      <c r="AC116" s="1030"/>
      <c r="AD116" s="1030"/>
      <c r="AE116" s="1031"/>
      <c r="AF116" s="1032" t="s">
        <v>435</v>
      </c>
      <c r="AG116" s="1030"/>
      <c r="AH116" s="1030"/>
      <c r="AI116" s="1030"/>
      <c r="AJ116" s="1031"/>
      <c r="AK116" s="1032">
        <v>77</v>
      </c>
      <c r="AL116" s="1030"/>
      <c r="AM116" s="1030"/>
      <c r="AN116" s="1030"/>
      <c r="AO116" s="1031"/>
      <c r="AP116" s="1033">
        <v>0</v>
      </c>
      <c r="AQ116" s="1034"/>
      <c r="AR116" s="1034"/>
      <c r="AS116" s="1034"/>
      <c r="AT116" s="1035"/>
      <c r="AU116" s="971"/>
      <c r="AV116" s="972"/>
      <c r="AW116" s="972"/>
      <c r="AX116" s="972"/>
      <c r="AY116" s="972"/>
      <c r="AZ116" s="1038" t="s">
        <v>457</v>
      </c>
      <c r="BA116" s="1039"/>
      <c r="BB116" s="1039"/>
      <c r="BC116" s="1039"/>
      <c r="BD116" s="1039"/>
      <c r="BE116" s="1039"/>
      <c r="BF116" s="1039"/>
      <c r="BG116" s="1039"/>
      <c r="BH116" s="1039"/>
      <c r="BI116" s="1039"/>
      <c r="BJ116" s="1039"/>
      <c r="BK116" s="1039"/>
      <c r="BL116" s="1039"/>
      <c r="BM116" s="1039"/>
      <c r="BN116" s="1039"/>
      <c r="BO116" s="1039"/>
      <c r="BP116" s="1040"/>
      <c r="BQ116" s="990" t="s">
        <v>435</v>
      </c>
      <c r="BR116" s="991"/>
      <c r="BS116" s="991"/>
      <c r="BT116" s="991"/>
      <c r="BU116" s="991"/>
      <c r="BV116" s="991" t="s">
        <v>439</v>
      </c>
      <c r="BW116" s="991"/>
      <c r="BX116" s="991"/>
      <c r="BY116" s="991"/>
      <c r="BZ116" s="991"/>
      <c r="CA116" s="991" t="s">
        <v>435</v>
      </c>
      <c r="CB116" s="991"/>
      <c r="CC116" s="991"/>
      <c r="CD116" s="991"/>
      <c r="CE116" s="991"/>
      <c r="CF116" s="985" t="s">
        <v>435</v>
      </c>
      <c r="CG116" s="986"/>
      <c r="CH116" s="986"/>
      <c r="CI116" s="986"/>
      <c r="CJ116" s="986"/>
      <c r="CK116" s="1016"/>
      <c r="CL116" s="1017"/>
      <c r="CM116" s="987" t="s">
        <v>458</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9">
        <v>248700</v>
      </c>
      <c r="DH116" s="1030"/>
      <c r="DI116" s="1030"/>
      <c r="DJ116" s="1030"/>
      <c r="DK116" s="1031"/>
      <c r="DL116" s="1032">
        <v>200131</v>
      </c>
      <c r="DM116" s="1030"/>
      <c r="DN116" s="1030"/>
      <c r="DO116" s="1030"/>
      <c r="DP116" s="1031"/>
      <c r="DQ116" s="1032">
        <v>168523</v>
      </c>
      <c r="DR116" s="1030"/>
      <c r="DS116" s="1030"/>
      <c r="DT116" s="1030"/>
      <c r="DU116" s="1031"/>
      <c r="DV116" s="1033">
        <v>0.6</v>
      </c>
      <c r="DW116" s="1034"/>
      <c r="DX116" s="1034"/>
      <c r="DY116" s="1034"/>
      <c r="DZ116" s="1035"/>
    </row>
    <row r="117" spans="1:130" s="226" customFormat="1" ht="26.25" customHeight="1" x14ac:dyDescent="0.15">
      <c r="A117" s="975" t="s">
        <v>180</v>
      </c>
      <c r="B117" s="956"/>
      <c r="C117" s="956"/>
      <c r="D117" s="956"/>
      <c r="E117" s="956"/>
      <c r="F117" s="956"/>
      <c r="G117" s="956"/>
      <c r="H117" s="956"/>
      <c r="I117" s="956"/>
      <c r="J117" s="956"/>
      <c r="K117" s="956"/>
      <c r="L117" s="956"/>
      <c r="M117" s="956"/>
      <c r="N117" s="956"/>
      <c r="O117" s="956"/>
      <c r="P117" s="956"/>
      <c r="Q117" s="956"/>
      <c r="R117" s="956"/>
      <c r="S117" s="956"/>
      <c r="T117" s="956"/>
      <c r="U117" s="956"/>
      <c r="V117" s="956"/>
      <c r="W117" s="956"/>
      <c r="X117" s="956"/>
      <c r="Y117" s="1046" t="s">
        <v>459</v>
      </c>
      <c r="Z117" s="957"/>
      <c r="AA117" s="1047">
        <v>7888662</v>
      </c>
      <c r="AB117" s="1048"/>
      <c r="AC117" s="1048"/>
      <c r="AD117" s="1048"/>
      <c r="AE117" s="1049"/>
      <c r="AF117" s="1050">
        <v>7574680</v>
      </c>
      <c r="AG117" s="1048"/>
      <c r="AH117" s="1048"/>
      <c r="AI117" s="1048"/>
      <c r="AJ117" s="1049"/>
      <c r="AK117" s="1050">
        <v>7633754</v>
      </c>
      <c r="AL117" s="1048"/>
      <c r="AM117" s="1048"/>
      <c r="AN117" s="1048"/>
      <c r="AO117" s="1049"/>
      <c r="AP117" s="1051"/>
      <c r="AQ117" s="1052"/>
      <c r="AR117" s="1052"/>
      <c r="AS117" s="1052"/>
      <c r="AT117" s="1053"/>
      <c r="AU117" s="971"/>
      <c r="AV117" s="972"/>
      <c r="AW117" s="972"/>
      <c r="AX117" s="972"/>
      <c r="AY117" s="972"/>
      <c r="AZ117" s="1038" t="s">
        <v>460</v>
      </c>
      <c r="BA117" s="1039"/>
      <c r="BB117" s="1039"/>
      <c r="BC117" s="1039"/>
      <c r="BD117" s="1039"/>
      <c r="BE117" s="1039"/>
      <c r="BF117" s="1039"/>
      <c r="BG117" s="1039"/>
      <c r="BH117" s="1039"/>
      <c r="BI117" s="1039"/>
      <c r="BJ117" s="1039"/>
      <c r="BK117" s="1039"/>
      <c r="BL117" s="1039"/>
      <c r="BM117" s="1039"/>
      <c r="BN117" s="1039"/>
      <c r="BO117" s="1039"/>
      <c r="BP117" s="1040"/>
      <c r="BQ117" s="990" t="s">
        <v>436</v>
      </c>
      <c r="BR117" s="991"/>
      <c r="BS117" s="991"/>
      <c r="BT117" s="991"/>
      <c r="BU117" s="991"/>
      <c r="BV117" s="991" t="s">
        <v>435</v>
      </c>
      <c r="BW117" s="991"/>
      <c r="BX117" s="991"/>
      <c r="BY117" s="991"/>
      <c r="BZ117" s="991"/>
      <c r="CA117" s="991" t="s">
        <v>435</v>
      </c>
      <c r="CB117" s="991"/>
      <c r="CC117" s="991"/>
      <c r="CD117" s="991"/>
      <c r="CE117" s="991"/>
      <c r="CF117" s="985" t="s">
        <v>435</v>
      </c>
      <c r="CG117" s="986"/>
      <c r="CH117" s="986"/>
      <c r="CI117" s="986"/>
      <c r="CJ117" s="986"/>
      <c r="CK117" s="1016"/>
      <c r="CL117" s="1017"/>
      <c r="CM117" s="987" t="s">
        <v>461</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9" t="s">
        <v>435</v>
      </c>
      <c r="DH117" s="1030"/>
      <c r="DI117" s="1030"/>
      <c r="DJ117" s="1030"/>
      <c r="DK117" s="1031"/>
      <c r="DL117" s="1032" t="s">
        <v>442</v>
      </c>
      <c r="DM117" s="1030"/>
      <c r="DN117" s="1030"/>
      <c r="DO117" s="1030"/>
      <c r="DP117" s="1031"/>
      <c r="DQ117" s="1032" t="s">
        <v>435</v>
      </c>
      <c r="DR117" s="1030"/>
      <c r="DS117" s="1030"/>
      <c r="DT117" s="1030"/>
      <c r="DU117" s="1031"/>
      <c r="DV117" s="1033" t="s">
        <v>442</v>
      </c>
      <c r="DW117" s="1034"/>
      <c r="DX117" s="1034"/>
      <c r="DY117" s="1034"/>
      <c r="DZ117" s="1035"/>
    </row>
    <row r="118" spans="1:130" s="226" customFormat="1" ht="26.25" customHeight="1" x14ac:dyDescent="0.15">
      <c r="A118" s="975" t="s">
        <v>427</v>
      </c>
      <c r="B118" s="956"/>
      <c r="C118" s="956"/>
      <c r="D118" s="956"/>
      <c r="E118" s="956"/>
      <c r="F118" s="956"/>
      <c r="G118" s="956"/>
      <c r="H118" s="956"/>
      <c r="I118" s="956"/>
      <c r="J118" s="956"/>
      <c r="K118" s="956"/>
      <c r="L118" s="956"/>
      <c r="M118" s="956"/>
      <c r="N118" s="956"/>
      <c r="O118" s="956"/>
      <c r="P118" s="956"/>
      <c r="Q118" s="956"/>
      <c r="R118" s="956"/>
      <c r="S118" s="956"/>
      <c r="T118" s="956"/>
      <c r="U118" s="956"/>
      <c r="V118" s="956"/>
      <c r="W118" s="956"/>
      <c r="X118" s="956"/>
      <c r="Y118" s="956"/>
      <c r="Z118" s="957"/>
      <c r="AA118" s="955" t="s">
        <v>425</v>
      </c>
      <c r="AB118" s="956"/>
      <c r="AC118" s="956"/>
      <c r="AD118" s="956"/>
      <c r="AE118" s="957"/>
      <c r="AF118" s="955" t="s">
        <v>299</v>
      </c>
      <c r="AG118" s="956"/>
      <c r="AH118" s="956"/>
      <c r="AI118" s="956"/>
      <c r="AJ118" s="957"/>
      <c r="AK118" s="955" t="s">
        <v>298</v>
      </c>
      <c r="AL118" s="956"/>
      <c r="AM118" s="956"/>
      <c r="AN118" s="956"/>
      <c r="AO118" s="957"/>
      <c r="AP118" s="1042" t="s">
        <v>426</v>
      </c>
      <c r="AQ118" s="1043"/>
      <c r="AR118" s="1043"/>
      <c r="AS118" s="1043"/>
      <c r="AT118" s="1044"/>
      <c r="AU118" s="971"/>
      <c r="AV118" s="972"/>
      <c r="AW118" s="972"/>
      <c r="AX118" s="972"/>
      <c r="AY118" s="972"/>
      <c r="AZ118" s="1045" t="s">
        <v>462</v>
      </c>
      <c r="BA118" s="1036"/>
      <c r="BB118" s="1036"/>
      <c r="BC118" s="1036"/>
      <c r="BD118" s="1036"/>
      <c r="BE118" s="1036"/>
      <c r="BF118" s="1036"/>
      <c r="BG118" s="1036"/>
      <c r="BH118" s="1036"/>
      <c r="BI118" s="1036"/>
      <c r="BJ118" s="1036"/>
      <c r="BK118" s="1036"/>
      <c r="BL118" s="1036"/>
      <c r="BM118" s="1036"/>
      <c r="BN118" s="1036"/>
      <c r="BO118" s="1036"/>
      <c r="BP118" s="1037"/>
      <c r="BQ118" s="1068" t="s">
        <v>382</v>
      </c>
      <c r="BR118" s="1069"/>
      <c r="BS118" s="1069"/>
      <c r="BT118" s="1069"/>
      <c r="BU118" s="1069"/>
      <c r="BV118" s="1069" t="s">
        <v>435</v>
      </c>
      <c r="BW118" s="1069"/>
      <c r="BX118" s="1069"/>
      <c r="BY118" s="1069"/>
      <c r="BZ118" s="1069"/>
      <c r="CA118" s="1069" t="s">
        <v>435</v>
      </c>
      <c r="CB118" s="1069"/>
      <c r="CC118" s="1069"/>
      <c r="CD118" s="1069"/>
      <c r="CE118" s="1069"/>
      <c r="CF118" s="985" t="s">
        <v>435</v>
      </c>
      <c r="CG118" s="986"/>
      <c r="CH118" s="986"/>
      <c r="CI118" s="986"/>
      <c r="CJ118" s="986"/>
      <c r="CK118" s="1016"/>
      <c r="CL118" s="1017"/>
      <c r="CM118" s="987" t="s">
        <v>463</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9" t="s">
        <v>436</v>
      </c>
      <c r="DH118" s="1030"/>
      <c r="DI118" s="1030"/>
      <c r="DJ118" s="1030"/>
      <c r="DK118" s="1031"/>
      <c r="DL118" s="1032" t="s">
        <v>435</v>
      </c>
      <c r="DM118" s="1030"/>
      <c r="DN118" s="1030"/>
      <c r="DO118" s="1030"/>
      <c r="DP118" s="1031"/>
      <c r="DQ118" s="1032" t="s">
        <v>435</v>
      </c>
      <c r="DR118" s="1030"/>
      <c r="DS118" s="1030"/>
      <c r="DT118" s="1030"/>
      <c r="DU118" s="1031"/>
      <c r="DV118" s="1033" t="s">
        <v>449</v>
      </c>
      <c r="DW118" s="1034"/>
      <c r="DX118" s="1034"/>
      <c r="DY118" s="1034"/>
      <c r="DZ118" s="1035"/>
    </row>
    <row r="119" spans="1:130" s="226" customFormat="1" ht="26.25" customHeight="1" x14ac:dyDescent="0.15">
      <c r="A119" s="1129" t="s">
        <v>430</v>
      </c>
      <c r="B119" s="1015"/>
      <c r="C119" s="994" t="s">
        <v>431</v>
      </c>
      <c r="D119" s="995"/>
      <c r="E119" s="995"/>
      <c r="F119" s="995"/>
      <c r="G119" s="995"/>
      <c r="H119" s="995"/>
      <c r="I119" s="995"/>
      <c r="J119" s="995"/>
      <c r="K119" s="995"/>
      <c r="L119" s="995"/>
      <c r="M119" s="995"/>
      <c r="N119" s="995"/>
      <c r="O119" s="995"/>
      <c r="P119" s="995"/>
      <c r="Q119" s="995"/>
      <c r="R119" s="995"/>
      <c r="S119" s="995"/>
      <c r="T119" s="995"/>
      <c r="U119" s="995"/>
      <c r="V119" s="995"/>
      <c r="W119" s="995"/>
      <c r="X119" s="995"/>
      <c r="Y119" s="995"/>
      <c r="Z119" s="996"/>
      <c r="AA119" s="962" t="s">
        <v>439</v>
      </c>
      <c r="AB119" s="963"/>
      <c r="AC119" s="963"/>
      <c r="AD119" s="963"/>
      <c r="AE119" s="964"/>
      <c r="AF119" s="965" t="s">
        <v>449</v>
      </c>
      <c r="AG119" s="963"/>
      <c r="AH119" s="963"/>
      <c r="AI119" s="963"/>
      <c r="AJ119" s="964"/>
      <c r="AK119" s="965" t="s">
        <v>439</v>
      </c>
      <c r="AL119" s="963"/>
      <c r="AM119" s="963"/>
      <c r="AN119" s="963"/>
      <c r="AO119" s="964"/>
      <c r="AP119" s="966" t="s">
        <v>436</v>
      </c>
      <c r="AQ119" s="967"/>
      <c r="AR119" s="967"/>
      <c r="AS119" s="967"/>
      <c r="AT119" s="968"/>
      <c r="AU119" s="973"/>
      <c r="AV119" s="974"/>
      <c r="AW119" s="974"/>
      <c r="AX119" s="974"/>
      <c r="AY119" s="974"/>
      <c r="AZ119" s="257" t="s">
        <v>180</v>
      </c>
      <c r="BA119" s="257"/>
      <c r="BB119" s="257"/>
      <c r="BC119" s="257"/>
      <c r="BD119" s="257"/>
      <c r="BE119" s="257"/>
      <c r="BF119" s="257"/>
      <c r="BG119" s="257"/>
      <c r="BH119" s="257"/>
      <c r="BI119" s="257"/>
      <c r="BJ119" s="257"/>
      <c r="BK119" s="257"/>
      <c r="BL119" s="257"/>
      <c r="BM119" s="257"/>
      <c r="BN119" s="257"/>
      <c r="BO119" s="1046" t="s">
        <v>464</v>
      </c>
      <c r="BP119" s="1077"/>
      <c r="BQ119" s="1068">
        <v>97337495</v>
      </c>
      <c r="BR119" s="1069"/>
      <c r="BS119" s="1069"/>
      <c r="BT119" s="1069"/>
      <c r="BU119" s="1069"/>
      <c r="BV119" s="1069">
        <v>95222362</v>
      </c>
      <c r="BW119" s="1069"/>
      <c r="BX119" s="1069"/>
      <c r="BY119" s="1069"/>
      <c r="BZ119" s="1069"/>
      <c r="CA119" s="1069">
        <v>95301369</v>
      </c>
      <c r="CB119" s="1069"/>
      <c r="CC119" s="1069"/>
      <c r="CD119" s="1069"/>
      <c r="CE119" s="1069"/>
      <c r="CF119" s="1070"/>
      <c r="CG119" s="1071"/>
      <c r="CH119" s="1071"/>
      <c r="CI119" s="1071"/>
      <c r="CJ119" s="1072"/>
      <c r="CK119" s="1018"/>
      <c r="CL119" s="1019"/>
      <c r="CM119" s="1073" t="s">
        <v>465</v>
      </c>
      <c r="CN119" s="1074"/>
      <c r="CO119" s="1074"/>
      <c r="CP119" s="1074"/>
      <c r="CQ119" s="1074"/>
      <c r="CR119" s="1074"/>
      <c r="CS119" s="1074"/>
      <c r="CT119" s="1074"/>
      <c r="CU119" s="1074"/>
      <c r="CV119" s="1074"/>
      <c r="CW119" s="1074"/>
      <c r="CX119" s="1074"/>
      <c r="CY119" s="1074"/>
      <c r="CZ119" s="1074"/>
      <c r="DA119" s="1074"/>
      <c r="DB119" s="1074"/>
      <c r="DC119" s="1074"/>
      <c r="DD119" s="1074"/>
      <c r="DE119" s="1074"/>
      <c r="DF119" s="1075"/>
      <c r="DG119" s="1076">
        <v>129689</v>
      </c>
      <c r="DH119" s="1055"/>
      <c r="DI119" s="1055"/>
      <c r="DJ119" s="1055"/>
      <c r="DK119" s="1056"/>
      <c r="DL119" s="1054">
        <v>95637</v>
      </c>
      <c r="DM119" s="1055"/>
      <c r="DN119" s="1055"/>
      <c r="DO119" s="1055"/>
      <c r="DP119" s="1056"/>
      <c r="DQ119" s="1054">
        <v>69538</v>
      </c>
      <c r="DR119" s="1055"/>
      <c r="DS119" s="1055"/>
      <c r="DT119" s="1055"/>
      <c r="DU119" s="1056"/>
      <c r="DV119" s="1057">
        <v>0.2</v>
      </c>
      <c r="DW119" s="1058"/>
      <c r="DX119" s="1058"/>
      <c r="DY119" s="1058"/>
      <c r="DZ119" s="1059"/>
    </row>
    <row r="120" spans="1:130" s="226" customFormat="1" ht="26.25" customHeight="1" x14ac:dyDescent="0.15">
      <c r="A120" s="1130"/>
      <c r="B120" s="1017"/>
      <c r="C120" s="987" t="s">
        <v>438</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9" t="s">
        <v>435</v>
      </c>
      <c r="AB120" s="1030"/>
      <c r="AC120" s="1030"/>
      <c r="AD120" s="1030"/>
      <c r="AE120" s="1031"/>
      <c r="AF120" s="1032" t="s">
        <v>435</v>
      </c>
      <c r="AG120" s="1030"/>
      <c r="AH120" s="1030"/>
      <c r="AI120" s="1030"/>
      <c r="AJ120" s="1031"/>
      <c r="AK120" s="1032" t="s">
        <v>435</v>
      </c>
      <c r="AL120" s="1030"/>
      <c r="AM120" s="1030"/>
      <c r="AN120" s="1030"/>
      <c r="AO120" s="1031"/>
      <c r="AP120" s="1033" t="s">
        <v>435</v>
      </c>
      <c r="AQ120" s="1034"/>
      <c r="AR120" s="1034"/>
      <c r="AS120" s="1034"/>
      <c r="AT120" s="1035"/>
      <c r="AU120" s="1060" t="s">
        <v>466</v>
      </c>
      <c r="AV120" s="1061"/>
      <c r="AW120" s="1061"/>
      <c r="AX120" s="1061"/>
      <c r="AY120" s="1062"/>
      <c r="AZ120" s="1011" t="s">
        <v>467</v>
      </c>
      <c r="BA120" s="960"/>
      <c r="BB120" s="960"/>
      <c r="BC120" s="960"/>
      <c r="BD120" s="960"/>
      <c r="BE120" s="960"/>
      <c r="BF120" s="960"/>
      <c r="BG120" s="960"/>
      <c r="BH120" s="960"/>
      <c r="BI120" s="960"/>
      <c r="BJ120" s="960"/>
      <c r="BK120" s="960"/>
      <c r="BL120" s="960"/>
      <c r="BM120" s="960"/>
      <c r="BN120" s="960"/>
      <c r="BO120" s="960"/>
      <c r="BP120" s="961"/>
      <c r="BQ120" s="997">
        <v>32541388</v>
      </c>
      <c r="BR120" s="998"/>
      <c r="BS120" s="998"/>
      <c r="BT120" s="998"/>
      <c r="BU120" s="998"/>
      <c r="BV120" s="998">
        <v>34467575</v>
      </c>
      <c r="BW120" s="998"/>
      <c r="BX120" s="998"/>
      <c r="BY120" s="998"/>
      <c r="BZ120" s="998"/>
      <c r="CA120" s="998">
        <v>34116271</v>
      </c>
      <c r="CB120" s="998"/>
      <c r="CC120" s="998"/>
      <c r="CD120" s="998"/>
      <c r="CE120" s="998"/>
      <c r="CF120" s="1012">
        <v>122.2</v>
      </c>
      <c r="CG120" s="1013"/>
      <c r="CH120" s="1013"/>
      <c r="CI120" s="1013"/>
      <c r="CJ120" s="1013"/>
      <c r="CK120" s="1078" t="s">
        <v>468</v>
      </c>
      <c r="CL120" s="1079"/>
      <c r="CM120" s="1079"/>
      <c r="CN120" s="1079"/>
      <c r="CO120" s="1080"/>
      <c r="CP120" s="1086" t="s">
        <v>469</v>
      </c>
      <c r="CQ120" s="1087"/>
      <c r="CR120" s="1087"/>
      <c r="CS120" s="1087"/>
      <c r="CT120" s="1087"/>
      <c r="CU120" s="1087"/>
      <c r="CV120" s="1087"/>
      <c r="CW120" s="1087"/>
      <c r="CX120" s="1087"/>
      <c r="CY120" s="1087"/>
      <c r="CZ120" s="1087"/>
      <c r="DA120" s="1087"/>
      <c r="DB120" s="1087"/>
      <c r="DC120" s="1087"/>
      <c r="DD120" s="1087"/>
      <c r="DE120" s="1087"/>
      <c r="DF120" s="1088"/>
      <c r="DG120" s="997">
        <v>23771507</v>
      </c>
      <c r="DH120" s="998"/>
      <c r="DI120" s="998"/>
      <c r="DJ120" s="998"/>
      <c r="DK120" s="998"/>
      <c r="DL120" s="998">
        <v>25099348</v>
      </c>
      <c r="DM120" s="998"/>
      <c r="DN120" s="998"/>
      <c r="DO120" s="998"/>
      <c r="DP120" s="998"/>
      <c r="DQ120" s="998">
        <v>28223609</v>
      </c>
      <c r="DR120" s="998"/>
      <c r="DS120" s="998"/>
      <c r="DT120" s="998"/>
      <c r="DU120" s="998"/>
      <c r="DV120" s="999">
        <v>101.1</v>
      </c>
      <c r="DW120" s="999"/>
      <c r="DX120" s="999"/>
      <c r="DY120" s="999"/>
      <c r="DZ120" s="1000"/>
    </row>
    <row r="121" spans="1:130" s="226" customFormat="1" ht="26.25" customHeight="1" x14ac:dyDescent="0.15">
      <c r="A121" s="1130"/>
      <c r="B121" s="1017"/>
      <c r="C121" s="1038" t="s">
        <v>470</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9" t="s">
        <v>442</v>
      </c>
      <c r="AB121" s="1030"/>
      <c r="AC121" s="1030"/>
      <c r="AD121" s="1030"/>
      <c r="AE121" s="1031"/>
      <c r="AF121" s="1032" t="s">
        <v>435</v>
      </c>
      <c r="AG121" s="1030"/>
      <c r="AH121" s="1030"/>
      <c r="AI121" s="1030"/>
      <c r="AJ121" s="1031"/>
      <c r="AK121" s="1032" t="s">
        <v>436</v>
      </c>
      <c r="AL121" s="1030"/>
      <c r="AM121" s="1030"/>
      <c r="AN121" s="1030"/>
      <c r="AO121" s="1031"/>
      <c r="AP121" s="1033" t="s">
        <v>382</v>
      </c>
      <c r="AQ121" s="1034"/>
      <c r="AR121" s="1034"/>
      <c r="AS121" s="1034"/>
      <c r="AT121" s="1035"/>
      <c r="AU121" s="1063"/>
      <c r="AV121" s="1064"/>
      <c r="AW121" s="1064"/>
      <c r="AX121" s="1064"/>
      <c r="AY121" s="1065"/>
      <c r="AZ121" s="1020" t="s">
        <v>471</v>
      </c>
      <c r="BA121" s="1021"/>
      <c r="BB121" s="1021"/>
      <c r="BC121" s="1021"/>
      <c r="BD121" s="1021"/>
      <c r="BE121" s="1021"/>
      <c r="BF121" s="1021"/>
      <c r="BG121" s="1021"/>
      <c r="BH121" s="1021"/>
      <c r="BI121" s="1021"/>
      <c r="BJ121" s="1021"/>
      <c r="BK121" s="1021"/>
      <c r="BL121" s="1021"/>
      <c r="BM121" s="1021"/>
      <c r="BN121" s="1021"/>
      <c r="BO121" s="1021"/>
      <c r="BP121" s="1022"/>
      <c r="BQ121" s="990">
        <v>10896190</v>
      </c>
      <c r="BR121" s="991"/>
      <c r="BS121" s="991"/>
      <c r="BT121" s="991"/>
      <c r="BU121" s="991"/>
      <c r="BV121" s="991">
        <v>8479879</v>
      </c>
      <c r="BW121" s="991"/>
      <c r="BX121" s="991"/>
      <c r="BY121" s="991"/>
      <c r="BZ121" s="991"/>
      <c r="CA121" s="991">
        <v>9614860</v>
      </c>
      <c r="CB121" s="991"/>
      <c r="CC121" s="991"/>
      <c r="CD121" s="991"/>
      <c r="CE121" s="991"/>
      <c r="CF121" s="985">
        <v>34.4</v>
      </c>
      <c r="CG121" s="986"/>
      <c r="CH121" s="986"/>
      <c r="CI121" s="986"/>
      <c r="CJ121" s="986"/>
      <c r="CK121" s="1081"/>
      <c r="CL121" s="1082"/>
      <c r="CM121" s="1082"/>
      <c r="CN121" s="1082"/>
      <c r="CO121" s="1083"/>
      <c r="CP121" s="1091" t="s">
        <v>472</v>
      </c>
      <c r="CQ121" s="1092"/>
      <c r="CR121" s="1092"/>
      <c r="CS121" s="1092"/>
      <c r="CT121" s="1092"/>
      <c r="CU121" s="1092"/>
      <c r="CV121" s="1092"/>
      <c r="CW121" s="1092"/>
      <c r="CX121" s="1092"/>
      <c r="CY121" s="1092"/>
      <c r="CZ121" s="1092"/>
      <c r="DA121" s="1092"/>
      <c r="DB121" s="1092"/>
      <c r="DC121" s="1092"/>
      <c r="DD121" s="1092"/>
      <c r="DE121" s="1092"/>
      <c r="DF121" s="1093"/>
      <c r="DG121" s="990">
        <v>8482126</v>
      </c>
      <c r="DH121" s="991"/>
      <c r="DI121" s="991"/>
      <c r="DJ121" s="991"/>
      <c r="DK121" s="991"/>
      <c r="DL121" s="991">
        <v>7443026</v>
      </c>
      <c r="DM121" s="991"/>
      <c r="DN121" s="991"/>
      <c r="DO121" s="991"/>
      <c r="DP121" s="991"/>
      <c r="DQ121" s="991">
        <v>6758543</v>
      </c>
      <c r="DR121" s="991"/>
      <c r="DS121" s="991"/>
      <c r="DT121" s="991"/>
      <c r="DU121" s="991"/>
      <c r="DV121" s="992">
        <v>24.2</v>
      </c>
      <c r="DW121" s="992"/>
      <c r="DX121" s="992"/>
      <c r="DY121" s="992"/>
      <c r="DZ121" s="993"/>
    </row>
    <row r="122" spans="1:130" s="226" customFormat="1" ht="26.25" customHeight="1" x14ac:dyDescent="0.15">
      <c r="A122" s="1130"/>
      <c r="B122" s="1017"/>
      <c r="C122" s="987" t="s">
        <v>452</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9" t="s">
        <v>442</v>
      </c>
      <c r="AB122" s="1030"/>
      <c r="AC122" s="1030"/>
      <c r="AD122" s="1030"/>
      <c r="AE122" s="1031"/>
      <c r="AF122" s="1032" t="s">
        <v>442</v>
      </c>
      <c r="AG122" s="1030"/>
      <c r="AH122" s="1030"/>
      <c r="AI122" s="1030"/>
      <c r="AJ122" s="1031"/>
      <c r="AK122" s="1032" t="s">
        <v>442</v>
      </c>
      <c r="AL122" s="1030"/>
      <c r="AM122" s="1030"/>
      <c r="AN122" s="1030"/>
      <c r="AO122" s="1031"/>
      <c r="AP122" s="1033" t="s">
        <v>436</v>
      </c>
      <c r="AQ122" s="1034"/>
      <c r="AR122" s="1034"/>
      <c r="AS122" s="1034"/>
      <c r="AT122" s="1035"/>
      <c r="AU122" s="1063"/>
      <c r="AV122" s="1064"/>
      <c r="AW122" s="1064"/>
      <c r="AX122" s="1064"/>
      <c r="AY122" s="1065"/>
      <c r="AZ122" s="1045" t="s">
        <v>473</v>
      </c>
      <c r="BA122" s="1036"/>
      <c r="BB122" s="1036"/>
      <c r="BC122" s="1036"/>
      <c r="BD122" s="1036"/>
      <c r="BE122" s="1036"/>
      <c r="BF122" s="1036"/>
      <c r="BG122" s="1036"/>
      <c r="BH122" s="1036"/>
      <c r="BI122" s="1036"/>
      <c r="BJ122" s="1036"/>
      <c r="BK122" s="1036"/>
      <c r="BL122" s="1036"/>
      <c r="BM122" s="1036"/>
      <c r="BN122" s="1036"/>
      <c r="BO122" s="1036"/>
      <c r="BP122" s="1037"/>
      <c r="BQ122" s="1068">
        <v>75797789</v>
      </c>
      <c r="BR122" s="1069"/>
      <c r="BS122" s="1069"/>
      <c r="BT122" s="1069"/>
      <c r="BU122" s="1069"/>
      <c r="BV122" s="1069">
        <v>73945866</v>
      </c>
      <c r="BW122" s="1069"/>
      <c r="BX122" s="1069"/>
      <c r="BY122" s="1069"/>
      <c r="BZ122" s="1069"/>
      <c r="CA122" s="1069">
        <v>71567860</v>
      </c>
      <c r="CB122" s="1069"/>
      <c r="CC122" s="1069"/>
      <c r="CD122" s="1069"/>
      <c r="CE122" s="1069"/>
      <c r="CF122" s="1089">
        <v>256.39999999999998</v>
      </c>
      <c r="CG122" s="1090"/>
      <c r="CH122" s="1090"/>
      <c r="CI122" s="1090"/>
      <c r="CJ122" s="1090"/>
      <c r="CK122" s="1081"/>
      <c r="CL122" s="1082"/>
      <c r="CM122" s="1082"/>
      <c r="CN122" s="1082"/>
      <c r="CO122" s="1083"/>
      <c r="CP122" s="1091" t="s">
        <v>474</v>
      </c>
      <c r="CQ122" s="1092"/>
      <c r="CR122" s="1092"/>
      <c r="CS122" s="1092"/>
      <c r="CT122" s="1092"/>
      <c r="CU122" s="1092"/>
      <c r="CV122" s="1092"/>
      <c r="CW122" s="1092"/>
      <c r="CX122" s="1092"/>
      <c r="CY122" s="1092"/>
      <c r="CZ122" s="1092"/>
      <c r="DA122" s="1092"/>
      <c r="DB122" s="1092"/>
      <c r="DC122" s="1092"/>
      <c r="DD122" s="1092"/>
      <c r="DE122" s="1092"/>
      <c r="DF122" s="1093"/>
      <c r="DG122" s="990">
        <v>5104060</v>
      </c>
      <c r="DH122" s="991"/>
      <c r="DI122" s="991"/>
      <c r="DJ122" s="991"/>
      <c r="DK122" s="991"/>
      <c r="DL122" s="991">
        <v>5595717</v>
      </c>
      <c r="DM122" s="991"/>
      <c r="DN122" s="991"/>
      <c r="DO122" s="991"/>
      <c r="DP122" s="991"/>
      <c r="DQ122" s="991">
        <v>5309306</v>
      </c>
      <c r="DR122" s="991"/>
      <c r="DS122" s="991"/>
      <c r="DT122" s="991"/>
      <c r="DU122" s="991"/>
      <c r="DV122" s="992">
        <v>19</v>
      </c>
      <c r="DW122" s="992"/>
      <c r="DX122" s="992"/>
      <c r="DY122" s="992"/>
      <c r="DZ122" s="993"/>
    </row>
    <row r="123" spans="1:130" s="226" customFormat="1" ht="26.25" customHeight="1" x14ac:dyDescent="0.15">
      <c r="A123" s="1130"/>
      <c r="B123" s="1017"/>
      <c r="C123" s="987" t="s">
        <v>458</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9">
        <v>48152</v>
      </c>
      <c r="AB123" s="1030"/>
      <c r="AC123" s="1030"/>
      <c r="AD123" s="1030"/>
      <c r="AE123" s="1031"/>
      <c r="AF123" s="1032">
        <v>47701</v>
      </c>
      <c r="AG123" s="1030"/>
      <c r="AH123" s="1030"/>
      <c r="AI123" s="1030"/>
      <c r="AJ123" s="1031"/>
      <c r="AK123" s="1032">
        <v>37494</v>
      </c>
      <c r="AL123" s="1030"/>
      <c r="AM123" s="1030"/>
      <c r="AN123" s="1030"/>
      <c r="AO123" s="1031"/>
      <c r="AP123" s="1033">
        <v>0.1</v>
      </c>
      <c r="AQ123" s="1034"/>
      <c r="AR123" s="1034"/>
      <c r="AS123" s="1034"/>
      <c r="AT123" s="1035"/>
      <c r="AU123" s="1066"/>
      <c r="AV123" s="1067"/>
      <c r="AW123" s="1067"/>
      <c r="AX123" s="1067"/>
      <c r="AY123" s="1067"/>
      <c r="AZ123" s="257" t="s">
        <v>180</v>
      </c>
      <c r="BA123" s="257"/>
      <c r="BB123" s="257"/>
      <c r="BC123" s="257"/>
      <c r="BD123" s="257"/>
      <c r="BE123" s="257"/>
      <c r="BF123" s="257"/>
      <c r="BG123" s="257"/>
      <c r="BH123" s="257"/>
      <c r="BI123" s="257"/>
      <c r="BJ123" s="257"/>
      <c r="BK123" s="257"/>
      <c r="BL123" s="257"/>
      <c r="BM123" s="257"/>
      <c r="BN123" s="257"/>
      <c r="BO123" s="1046" t="s">
        <v>475</v>
      </c>
      <c r="BP123" s="1077"/>
      <c r="BQ123" s="1136">
        <v>119235367</v>
      </c>
      <c r="BR123" s="1137"/>
      <c r="BS123" s="1137"/>
      <c r="BT123" s="1137"/>
      <c r="BU123" s="1137"/>
      <c r="BV123" s="1137">
        <v>116893320</v>
      </c>
      <c r="BW123" s="1137"/>
      <c r="BX123" s="1137"/>
      <c r="BY123" s="1137"/>
      <c r="BZ123" s="1137"/>
      <c r="CA123" s="1137">
        <v>115298991</v>
      </c>
      <c r="CB123" s="1137"/>
      <c r="CC123" s="1137"/>
      <c r="CD123" s="1137"/>
      <c r="CE123" s="1137"/>
      <c r="CF123" s="1070"/>
      <c r="CG123" s="1071"/>
      <c r="CH123" s="1071"/>
      <c r="CI123" s="1071"/>
      <c r="CJ123" s="1072"/>
      <c r="CK123" s="1081"/>
      <c r="CL123" s="1082"/>
      <c r="CM123" s="1082"/>
      <c r="CN123" s="1082"/>
      <c r="CO123" s="1083"/>
      <c r="CP123" s="1091" t="s">
        <v>476</v>
      </c>
      <c r="CQ123" s="1092"/>
      <c r="CR123" s="1092"/>
      <c r="CS123" s="1092"/>
      <c r="CT123" s="1092"/>
      <c r="CU123" s="1092"/>
      <c r="CV123" s="1092"/>
      <c r="CW123" s="1092"/>
      <c r="CX123" s="1092"/>
      <c r="CY123" s="1092"/>
      <c r="CZ123" s="1092"/>
      <c r="DA123" s="1092"/>
      <c r="DB123" s="1092"/>
      <c r="DC123" s="1092"/>
      <c r="DD123" s="1092"/>
      <c r="DE123" s="1092"/>
      <c r="DF123" s="1093"/>
      <c r="DG123" s="1029" t="s">
        <v>449</v>
      </c>
      <c r="DH123" s="1030"/>
      <c r="DI123" s="1030"/>
      <c r="DJ123" s="1030"/>
      <c r="DK123" s="1031"/>
      <c r="DL123" s="1032" t="s">
        <v>435</v>
      </c>
      <c r="DM123" s="1030"/>
      <c r="DN123" s="1030"/>
      <c r="DO123" s="1030"/>
      <c r="DP123" s="1031"/>
      <c r="DQ123" s="1032" t="s">
        <v>436</v>
      </c>
      <c r="DR123" s="1030"/>
      <c r="DS123" s="1030"/>
      <c r="DT123" s="1030"/>
      <c r="DU123" s="1031"/>
      <c r="DV123" s="1033" t="s">
        <v>436</v>
      </c>
      <c r="DW123" s="1034"/>
      <c r="DX123" s="1034"/>
      <c r="DY123" s="1034"/>
      <c r="DZ123" s="1035"/>
    </row>
    <row r="124" spans="1:130" s="226" customFormat="1" ht="26.25" customHeight="1" thickBot="1" x14ac:dyDescent="0.2">
      <c r="A124" s="1130"/>
      <c r="B124" s="1017"/>
      <c r="C124" s="987" t="s">
        <v>461</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9" t="s">
        <v>436</v>
      </c>
      <c r="AB124" s="1030"/>
      <c r="AC124" s="1030"/>
      <c r="AD124" s="1030"/>
      <c r="AE124" s="1031"/>
      <c r="AF124" s="1032" t="s">
        <v>382</v>
      </c>
      <c r="AG124" s="1030"/>
      <c r="AH124" s="1030"/>
      <c r="AI124" s="1030"/>
      <c r="AJ124" s="1031"/>
      <c r="AK124" s="1032" t="s">
        <v>436</v>
      </c>
      <c r="AL124" s="1030"/>
      <c r="AM124" s="1030"/>
      <c r="AN124" s="1030"/>
      <c r="AO124" s="1031"/>
      <c r="AP124" s="1033" t="s">
        <v>435</v>
      </c>
      <c r="AQ124" s="1034"/>
      <c r="AR124" s="1034"/>
      <c r="AS124" s="1034"/>
      <c r="AT124" s="1035"/>
      <c r="AU124" s="1132" t="s">
        <v>477</v>
      </c>
      <c r="AV124" s="1133"/>
      <c r="AW124" s="1133"/>
      <c r="AX124" s="1133"/>
      <c r="AY124" s="1133"/>
      <c r="AZ124" s="1133"/>
      <c r="BA124" s="1133"/>
      <c r="BB124" s="1133"/>
      <c r="BC124" s="1133"/>
      <c r="BD124" s="1133"/>
      <c r="BE124" s="1133"/>
      <c r="BF124" s="1133"/>
      <c r="BG124" s="1133"/>
      <c r="BH124" s="1133"/>
      <c r="BI124" s="1133"/>
      <c r="BJ124" s="1133"/>
      <c r="BK124" s="1133"/>
      <c r="BL124" s="1133"/>
      <c r="BM124" s="1133"/>
      <c r="BN124" s="1133"/>
      <c r="BO124" s="1133"/>
      <c r="BP124" s="1134"/>
      <c r="BQ124" s="1135" t="s">
        <v>449</v>
      </c>
      <c r="BR124" s="1099"/>
      <c r="BS124" s="1099"/>
      <c r="BT124" s="1099"/>
      <c r="BU124" s="1099"/>
      <c r="BV124" s="1099" t="s">
        <v>449</v>
      </c>
      <c r="BW124" s="1099"/>
      <c r="BX124" s="1099"/>
      <c r="BY124" s="1099"/>
      <c r="BZ124" s="1099"/>
      <c r="CA124" s="1099" t="s">
        <v>382</v>
      </c>
      <c r="CB124" s="1099"/>
      <c r="CC124" s="1099"/>
      <c r="CD124" s="1099"/>
      <c r="CE124" s="1099"/>
      <c r="CF124" s="1100"/>
      <c r="CG124" s="1101"/>
      <c r="CH124" s="1101"/>
      <c r="CI124" s="1101"/>
      <c r="CJ124" s="1102"/>
      <c r="CK124" s="1084"/>
      <c r="CL124" s="1084"/>
      <c r="CM124" s="1084"/>
      <c r="CN124" s="1084"/>
      <c r="CO124" s="1085"/>
      <c r="CP124" s="1091" t="s">
        <v>478</v>
      </c>
      <c r="CQ124" s="1092"/>
      <c r="CR124" s="1092"/>
      <c r="CS124" s="1092"/>
      <c r="CT124" s="1092"/>
      <c r="CU124" s="1092"/>
      <c r="CV124" s="1092"/>
      <c r="CW124" s="1092"/>
      <c r="CX124" s="1092"/>
      <c r="CY124" s="1092"/>
      <c r="CZ124" s="1092"/>
      <c r="DA124" s="1092"/>
      <c r="DB124" s="1092"/>
      <c r="DC124" s="1092"/>
      <c r="DD124" s="1092"/>
      <c r="DE124" s="1092"/>
      <c r="DF124" s="1093"/>
      <c r="DG124" s="1076">
        <v>920476</v>
      </c>
      <c r="DH124" s="1055"/>
      <c r="DI124" s="1055"/>
      <c r="DJ124" s="1055"/>
      <c r="DK124" s="1056"/>
      <c r="DL124" s="1054">
        <v>908018</v>
      </c>
      <c r="DM124" s="1055"/>
      <c r="DN124" s="1055"/>
      <c r="DO124" s="1055"/>
      <c r="DP124" s="1056"/>
      <c r="DQ124" s="1054" t="s">
        <v>435</v>
      </c>
      <c r="DR124" s="1055"/>
      <c r="DS124" s="1055"/>
      <c r="DT124" s="1055"/>
      <c r="DU124" s="1056"/>
      <c r="DV124" s="1057" t="s">
        <v>435</v>
      </c>
      <c r="DW124" s="1058"/>
      <c r="DX124" s="1058"/>
      <c r="DY124" s="1058"/>
      <c r="DZ124" s="1059"/>
    </row>
    <row r="125" spans="1:130" s="226" customFormat="1" ht="26.25" customHeight="1" x14ac:dyDescent="0.15">
      <c r="A125" s="1130"/>
      <c r="B125" s="1017"/>
      <c r="C125" s="987" t="s">
        <v>463</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9" t="s">
        <v>435</v>
      </c>
      <c r="AB125" s="1030"/>
      <c r="AC125" s="1030"/>
      <c r="AD125" s="1030"/>
      <c r="AE125" s="1031"/>
      <c r="AF125" s="1032" t="s">
        <v>436</v>
      </c>
      <c r="AG125" s="1030"/>
      <c r="AH125" s="1030"/>
      <c r="AI125" s="1030"/>
      <c r="AJ125" s="1031"/>
      <c r="AK125" s="1032" t="s">
        <v>436</v>
      </c>
      <c r="AL125" s="1030"/>
      <c r="AM125" s="1030"/>
      <c r="AN125" s="1030"/>
      <c r="AO125" s="1031"/>
      <c r="AP125" s="1033" t="s">
        <v>435</v>
      </c>
      <c r="AQ125" s="1034"/>
      <c r="AR125" s="1034"/>
      <c r="AS125" s="1034"/>
      <c r="AT125" s="1035"/>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4" t="s">
        <v>479</v>
      </c>
      <c r="CL125" s="1079"/>
      <c r="CM125" s="1079"/>
      <c r="CN125" s="1079"/>
      <c r="CO125" s="1080"/>
      <c r="CP125" s="1011" t="s">
        <v>480</v>
      </c>
      <c r="CQ125" s="960"/>
      <c r="CR125" s="960"/>
      <c r="CS125" s="960"/>
      <c r="CT125" s="960"/>
      <c r="CU125" s="960"/>
      <c r="CV125" s="960"/>
      <c r="CW125" s="960"/>
      <c r="CX125" s="960"/>
      <c r="CY125" s="960"/>
      <c r="CZ125" s="960"/>
      <c r="DA125" s="960"/>
      <c r="DB125" s="960"/>
      <c r="DC125" s="960"/>
      <c r="DD125" s="960"/>
      <c r="DE125" s="960"/>
      <c r="DF125" s="961"/>
      <c r="DG125" s="997" t="s">
        <v>435</v>
      </c>
      <c r="DH125" s="998"/>
      <c r="DI125" s="998"/>
      <c r="DJ125" s="998"/>
      <c r="DK125" s="998"/>
      <c r="DL125" s="998" t="s">
        <v>436</v>
      </c>
      <c r="DM125" s="998"/>
      <c r="DN125" s="998"/>
      <c r="DO125" s="998"/>
      <c r="DP125" s="998"/>
      <c r="DQ125" s="998" t="s">
        <v>435</v>
      </c>
      <c r="DR125" s="998"/>
      <c r="DS125" s="998"/>
      <c r="DT125" s="998"/>
      <c r="DU125" s="998"/>
      <c r="DV125" s="999" t="s">
        <v>436</v>
      </c>
      <c r="DW125" s="999"/>
      <c r="DX125" s="999"/>
      <c r="DY125" s="999"/>
      <c r="DZ125" s="1000"/>
    </row>
    <row r="126" spans="1:130" s="226" customFormat="1" ht="26.25" customHeight="1" thickBot="1" x14ac:dyDescent="0.2">
      <c r="A126" s="1130"/>
      <c r="B126" s="1017"/>
      <c r="C126" s="987" t="s">
        <v>465</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9">
        <v>45767</v>
      </c>
      <c r="AB126" s="1030"/>
      <c r="AC126" s="1030"/>
      <c r="AD126" s="1030"/>
      <c r="AE126" s="1031"/>
      <c r="AF126" s="1032">
        <v>33908</v>
      </c>
      <c r="AG126" s="1030"/>
      <c r="AH126" s="1030"/>
      <c r="AI126" s="1030"/>
      <c r="AJ126" s="1031"/>
      <c r="AK126" s="1032">
        <v>29625</v>
      </c>
      <c r="AL126" s="1030"/>
      <c r="AM126" s="1030"/>
      <c r="AN126" s="1030"/>
      <c r="AO126" s="1031"/>
      <c r="AP126" s="1033">
        <v>0.1</v>
      </c>
      <c r="AQ126" s="1034"/>
      <c r="AR126" s="1034"/>
      <c r="AS126" s="1034"/>
      <c r="AT126" s="1035"/>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5"/>
      <c r="CL126" s="1082"/>
      <c r="CM126" s="1082"/>
      <c r="CN126" s="1082"/>
      <c r="CO126" s="1083"/>
      <c r="CP126" s="1020" t="s">
        <v>481</v>
      </c>
      <c r="CQ126" s="1021"/>
      <c r="CR126" s="1021"/>
      <c r="CS126" s="1021"/>
      <c r="CT126" s="1021"/>
      <c r="CU126" s="1021"/>
      <c r="CV126" s="1021"/>
      <c r="CW126" s="1021"/>
      <c r="CX126" s="1021"/>
      <c r="CY126" s="1021"/>
      <c r="CZ126" s="1021"/>
      <c r="DA126" s="1021"/>
      <c r="DB126" s="1021"/>
      <c r="DC126" s="1021"/>
      <c r="DD126" s="1021"/>
      <c r="DE126" s="1021"/>
      <c r="DF126" s="1022"/>
      <c r="DG126" s="990" t="s">
        <v>436</v>
      </c>
      <c r="DH126" s="991"/>
      <c r="DI126" s="991"/>
      <c r="DJ126" s="991"/>
      <c r="DK126" s="991"/>
      <c r="DL126" s="991" t="s">
        <v>382</v>
      </c>
      <c r="DM126" s="991"/>
      <c r="DN126" s="991"/>
      <c r="DO126" s="991"/>
      <c r="DP126" s="991"/>
      <c r="DQ126" s="991" t="s">
        <v>436</v>
      </c>
      <c r="DR126" s="991"/>
      <c r="DS126" s="991"/>
      <c r="DT126" s="991"/>
      <c r="DU126" s="991"/>
      <c r="DV126" s="992" t="s">
        <v>436</v>
      </c>
      <c r="DW126" s="992"/>
      <c r="DX126" s="992"/>
      <c r="DY126" s="992"/>
      <c r="DZ126" s="993"/>
    </row>
    <row r="127" spans="1:130" s="226" customFormat="1" ht="26.25" customHeight="1" x14ac:dyDescent="0.15">
      <c r="A127" s="1131"/>
      <c r="B127" s="1019"/>
      <c r="C127" s="1073" t="s">
        <v>482</v>
      </c>
      <c r="D127" s="1074"/>
      <c r="E127" s="1074"/>
      <c r="F127" s="1074"/>
      <c r="G127" s="1074"/>
      <c r="H127" s="1074"/>
      <c r="I127" s="1074"/>
      <c r="J127" s="1074"/>
      <c r="K127" s="1074"/>
      <c r="L127" s="1074"/>
      <c r="M127" s="1074"/>
      <c r="N127" s="1074"/>
      <c r="O127" s="1074"/>
      <c r="P127" s="1074"/>
      <c r="Q127" s="1074"/>
      <c r="R127" s="1074"/>
      <c r="S127" s="1074"/>
      <c r="T127" s="1074"/>
      <c r="U127" s="1074"/>
      <c r="V127" s="1074"/>
      <c r="W127" s="1074"/>
      <c r="X127" s="1074"/>
      <c r="Y127" s="1074"/>
      <c r="Z127" s="1075"/>
      <c r="AA127" s="1029" t="s">
        <v>436</v>
      </c>
      <c r="AB127" s="1030"/>
      <c r="AC127" s="1030"/>
      <c r="AD127" s="1030"/>
      <c r="AE127" s="1031"/>
      <c r="AF127" s="1032" t="s">
        <v>435</v>
      </c>
      <c r="AG127" s="1030"/>
      <c r="AH127" s="1030"/>
      <c r="AI127" s="1030"/>
      <c r="AJ127" s="1031"/>
      <c r="AK127" s="1032" t="s">
        <v>382</v>
      </c>
      <c r="AL127" s="1030"/>
      <c r="AM127" s="1030"/>
      <c r="AN127" s="1030"/>
      <c r="AO127" s="1031"/>
      <c r="AP127" s="1033" t="s">
        <v>436</v>
      </c>
      <c r="AQ127" s="1034"/>
      <c r="AR127" s="1034"/>
      <c r="AS127" s="1034"/>
      <c r="AT127" s="1035"/>
      <c r="AU127" s="262"/>
      <c r="AV127" s="262"/>
      <c r="AW127" s="262"/>
      <c r="AX127" s="1103" t="s">
        <v>483</v>
      </c>
      <c r="AY127" s="1104"/>
      <c r="AZ127" s="1104"/>
      <c r="BA127" s="1104"/>
      <c r="BB127" s="1104"/>
      <c r="BC127" s="1104"/>
      <c r="BD127" s="1104"/>
      <c r="BE127" s="1105"/>
      <c r="BF127" s="1106" t="s">
        <v>484</v>
      </c>
      <c r="BG127" s="1104"/>
      <c r="BH127" s="1104"/>
      <c r="BI127" s="1104"/>
      <c r="BJ127" s="1104"/>
      <c r="BK127" s="1104"/>
      <c r="BL127" s="1105"/>
      <c r="BM127" s="1106" t="s">
        <v>485</v>
      </c>
      <c r="BN127" s="1104"/>
      <c r="BO127" s="1104"/>
      <c r="BP127" s="1104"/>
      <c r="BQ127" s="1104"/>
      <c r="BR127" s="1104"/>
      <c r="BS127" s="1105"/>
      <c r="BT127" s="1106" t="s">
        <v>486</v>
      </c>
      <c r="BU127" s="1104"/>
      <c r="BV127" s="1104"/>
      <c r="BW127" s="1104"/>
      <c r="BX127" s="1104"/>
      <c r="BY127" s="1104"/>
      <c r="BZ127" s="1128"/>
      <c r="CA127" s="262"/>
      <c r="CB127" s="262"/>
      <c r="CC127" s="262"/>
      <c r="CD127" s="263"/>
      <c r="CE127" s="263"/>
      <c r="CF127" s="263"/>
      <c r="CG127" s="260"/>
      <c r="CH127" s="260"/>
      <c r="CI127" s="260"/>
      <c r="CJ127" s="261"/>
      <c r="CK127" s="1095"/>
      <c r="CL127" s="1082"/>
      <c r="CM127" s="1082"/>
      <c r="CN127" s="1082"/>
      <c r="CO127" s="1083"/>
      <c r="CP127" s="1020" t="s">
        <v>487</v>
      </c>
      <c r="CQ127" s="1021"/>
      <c r="CR127" s="1021"/>
      <c r="CS127" s="1021"/>
      <c r="CT127" s="1021"/>
      <c r="CU127" s="1021"/>
      <c r="CV127" s="1021"/>
      <c r="CW127" s="1021"/>
      <c r="CX127" s="1021"/>
      <c r="CY127" s="1021"/>
      <c r="CZ127" s="1021"/>
      <c r="DA127" s="1021"/>
      <c r="DB127" s="1021"/>
      <c r="DC127" s="1021"/>
      <c r="DD127" s="1021"/>
      <c r="DE127" s="1021"/>
      <c r="DF127" s="1022"/>
      <c r="DG127" s="990" t="s">
        <v>436</v>
      </c>
      <c r="DH127" s="991"/>
      <c r="DI127" s="991"/>
      <c r="DJ127" s="991"/>
      <c r="DK127" s="991"/>
      <c r="DL127" s="991" t="s">
        <v>436</v>
      </c>
      <c r="DM127" s="991"/>
      <c r="DN127" s="991"/>
      <c r="DO127" s="991"/>
      <c r="DP127" s="991"/>
      <c r="DQ127" s="991" t="s">
        <v>435</v>
      </c>
      <c r="DR127" s="991"/>
      <c r="DS127" s="991"/>
      <c r="DT127" s="991"/>
      <c r="DU127" s="991"/>
      <c r="DV127" s="992" t="s">
        <v>436</v>
      </c>
      <c r="DW127" s="992"/>
      <c r="DX127" s="992"/>
      <c r="DY127" s="992"/>
      <c r="DZ127" s="993"/>
    </row>
    <row r="128" spans="1:130" s="226" customFormat="1" ht="26.25" customHeight="1" thickBot="1" x14ac:dyDescent="0.2">
      <c r="A128" s="1114" t="s">
        <v>488</v>
      </c>
      <c r="B128" s="1115"/>
      <c r="C128" s="1115"/>
      <c r="D128" s="1115"/>
      <c r="E128" s="1115"/>
      <c r="F128" s="1115"/>
      <c r="G128" s="1115"/>
      <c r="H128" s="1115"/>
      <c r="I128" s="1115"/>
      <c r="J128" s="1115"/>
      <c r="K128" s="1115"/>
      <c r="L128" s="1115"/>
      <c r="M128" s="1115"/>
      <c r="N128" s="1115"/>
      <c r="O128" s="1115"/>
      <c r="P128" s="1115"/>
      <c r="Q128" s="1115"/>
      <c r="R128" s="1115"/>
      <c r="S128" s="1115"/>
      <c r="T128" s="1115"/>
      <c r="U128" s="1115"/>
      <c r="V128" s="1115"/>
      <c r="W128" s="1116" t="s">
        <v>489</v>
      </c>
      <c r="X128" s="1116"/>
      <c r="Y128" s="1116"/>
      <c r="Z128" s="1117"/>
      <c r="AA128" s="1118">
        <v>634955</v>
      </c>
      <c r="AB128" s="1119"/>
      <c r="AC128" s="1119"/>
      <c r="AD128" s="1119"/>
      <c r="AE128" s="1120"/>
      <c r="AF128" s="1121">
        <v>586928</v>
      </c>
      <c r="AG128" s="1119"/>
      <c r="AH128" s="1119"/>
      <c r="AI128" s="1119"/>
      <c r="AJ128" s="1120"/>
      <c r="AK128" s="1121">
        <v>527061</v>
      </c>
      <c r="AL128" s="1119"/>
      <c r="AM128" s="1119"/>
      <c r="AN128" s="1119"/>
      <c r="AO128" s="1120"/>
      <c r="AP128" s="1122"/>
      <c r="AQ128" s="1123"/>
      <c r="AR128" s="1123"/>
      <c r="AS128" s="1123"/>
      <c r="AT128" s="1124"/>
      <c r="AU128" s="262"/>
      <c r="AV128" s="262"/>
      <c r="AW128" s="262"/>
      <c r="AX128" s="959" t="s">
        <v>490</v>
      </c>
      <c r="AY128" s="960"/>
      <c r="AZ128" s="960"/>
      <c r="BA128" s="960"/>
      <c r="BB128" s="960"/>
      <c r="BC128" s="960"/>
      <c r="BD128" s="960"/>
      <c r="BE128" s="961"/>
      <c r="BF128" s="1125" t="s">
        <v>436</v>
      </c>
      <c r="BG128" s="1126"/>
      <c r="BH128" s="1126"/>
      <c r="BI128" s="1126"/>
      <c r="BJ128" s="1126"/>
      <c r="BK128" s="1126"/>
      <c r="BL128" s="1127"/>
      <c r="BM128" s="1125">
        <v>11.64</v>
      </c>
      <c r="BN128" s="1126"/>
      <c r="BO128" s="1126"/>
      <c r="BP128" s="1126"/>
      <c r="BQ128" s="1126"/>
      <c r="BR128" s="1126"/>
      <c r="BS128" s="1127"/>
      <c r="BT128" s="1125">
        <v>20</v>
      </c>
      <c r="BU128" s="1126"/>
      <c r="BV128" s="1126"/>
      <c r="BW128" s="1126"/>
      <c r="BX128" s="1126"/>
      <c r="BY128" s="1126"/>
      <c r="BZ128" s="1150"/>
      <c r="CA128" s="263"/>
      <c r="CB128" s="263"/>
      <c r="CC128" s="263"/>
      <c r="CD128" s="263"/>
      <c r="CE128" s="263"/>
      <c r="CF128" s="263"/>
      <c r="CG128" s="260"/>
      <c r="CH128" s="260"/>
      <c r="CI128" s="260"/>
      <c r="CJ128" s="261"/>
      <c r="CK128" s="1096"/>
      <c r="CL128" s="1097"/>
      <c r="CM128" s="1097"/>
      <c r="CN128" s="1097"/>
      <c r="CO128" s="1098"/>
      <c r="CP128" s="1107" t="s">
        <v>491</v>
      </c>
      <c r="CQ128" s="1108"/>
      <c r="CR128" s="1108"/>
      <c r="CS128" s="1108"/>
      <c r="CT128" s="1108"/>
      <c r="CU128" s="1108"/>
      <c r="CV128" s="1108"/>
      <c r="CW128" s="1108"/>
      <c r="CX128" s="1108"/>
      <c r="CY128" s="1108"/>
      <c r="CZ128" s="1108"/>
      <c r="DA128" s="1108"/>
      <c r="DB128" s="1108"/>
      <c r="DC128" s="1108"/>
      <c r="DD128" s="1108"/>
      <c r="DE128" s="1108"/>
      <c r="DF128" s="1109"/>
      <c r="DG128" s="1110">
        <v>6933</v>
      </c>
      <c r="DH128" s="1111"/>
      <c r="DI128" s="1111"/>
      <c r="DJ128" s="1111"/>
      <c r="DK128" s="1111"/>
      <c r="DL128" s="1111">
        <v>5782</v>
      </c>
      <c r="DM128" s="1111"/>
      <c r="DN128" s="1111"/>
      <c r="DO128" s="1111"/>
      <c r="DP128" s="1111"/>
      <c r="DQ128" s="1111">
        <v>4733</v>
      </c>
      <c r="DR128" s="1111"/>
      <c r="DS128" s="1111"/>
      <c r="DT128" s="1111"/>
      <c r="DU128" s="1111"/>
      <c r="DV128" s="1112">
        <v>0</v>
      </c>
      <c r="DW128" s="1112"/>
      <c r="DX128" s="1112"/>
      <c r="DY128" s="1112"/>
      <c r="DZ128" s="1113"/>
    </row>
    <row r="129" spans="1:131" s="226" customFormat="1" ht="26.25" customHeight="1" x14ac:dyDescent="0.15">
      <c r="A129" s="1001" t="s">
        <v>100</v>
      </c>
      <c r="B129" s="1002"/>
      <c r="C129" s="1002"/>
      <c r="D129" s="1002"/>
      <c r="E129" s="1002"/>
      <c r="F129" s="1002"/>
      <c r="G129" s="1002"/>
      <c r="H129" s="1002"/>
      <c r="I129" s="1002"/>
      <c r="J129" s="1002"/>
      <c r="K129" s="1002"/>
      <c r="L129" s="1002"/>
      <c r="M129" s="1002"/>
      <c r="N129" s="1002"/>
      <c r="O129" s="1002"/>
      <c r="P129" s="1002"/>
      <c r="Q129" s="1002"/>
      <c r="R129" s="1002"/>
      <c r="S129" s="1002"/>
      <c r="T129" s="1002"/>
      <c r="U129" s="1002"/>
      <c r="V129" s="1002"/>
      <c r="W129" s="1144" t="s">
        <v>492</v>
      </c>
      <c r="X129" s="1145"/>
      <c r="Y129" s="1145"/>
      <c r="Z129" s="1146"/>
      <c r="AA129" s="1029">
        <v>35178057</v>
      </c>
      <c r="AB129" s="1030"/>
      <c r="AC129" s="1030"/>
      <c r="AD129" s="1030"/>
      <c r="AE129" s="1031"/>
      <c r="AF129" s="1032">
        <v>34422452</v>
      </c>
      <c r="AG129" s="1030"/>
      <c r="AH129" s="1030"/>
      <c r="AI129" s="1030"/>
      <c r="AJ129" s="1031"/>
      <c r="AK129" s="1032">
        <v>34061344</v>
      </c>
      <c r="AL129" s="1030"/>
      <c r="AM129" s="1030"/>
      <c r="AN129" s="1030"/>
      <c r="AO129" s="1031"/>
      <c r="AP129" s="1147"/>
      <c r="AQ129" s="1148"/>
      <c r="AR129" s="1148"/>
      <c r="AS129" s="1148"/>
      <c r="AT129" s="1149"/>
      <c r="AU129" s="264"/>
      <c r="AV129" s="264"/>
      <c r="AW129" s="264"/>
      <c r="AX129" s="1138" t="s">
        <v>493</v>
      </c>
      <c r="AY129" s="1021"/>
      <c r="AZ129" s="1021"/>
      <c r="BA129" s="1021"/>
      <c r="BB129" s="1021"/>
      <c r="BC129" s="1021"/>
      <c r="BD129" s="1021"/>
      <c r="BE129" s="1022"/>
      <c r="BF129" s="1139" t="s">
        <v>494</v>
      </c>
      <c r="BG129" s="1140"/>
      <c r="BH129" s="1140"/>
      <c r="BI129" s="1140"/>
      <c r="BJ129" s="1140"/>
      <c r="BK129" s="1140"/>
      <c r="BL129" s="1141"/>
      <c r="BM129" s="1139">
        <v>16.64</v>
      </c>
      <c r="BN129" s="1140"/>
      <c r="BO129" s="1140"/>
      <c r="BP129" s="1140"/>
      <c r="BQ129" s="1140"/>
      <c r="BR129" s="1140"/>
      <c r="BS129" s="1141"/>
      <c r="BT129" s="1139">
        <v>30</v>
      </c>
      <c r="BU129" s="1142"/>
      <c r="BV129" s="1142"/>
      <c r="BW129" s="1142"/>
      <c r="BX129" s="1142"/>
      <c r="BY129" s="1142"/>
      <c r="BZ129" s="114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1" t="s">
        <v>495</v>
      </c>
      <c r="B130" s="1002"/>
      <c r="C130" s="1002"/>
      <c r="D130" s="1002"/>
      <c r="E130" s="1002"/>
      <c r="F130" s="1002"/>
      <c r="G130" s="1002"/>
      <c r="H130" s="1002"/>
      <c r="I130" s="1002"/>
      <c r="J130" s="1002"/>
      <c r="K130" s="1002"/>
      <c r="L130" s="1002"/>
      <c r="M130" s="1002"/>
      <c r="N130" s="1002"/>
      <c r="O130" s="1002"/>
      <c r="P130" s="1002"/>
      <c r="Q130" s="1002"/>
      <c r="R130" s="1002"/>
      <c r="S130" s="1002"/>
      <c r="T130" s="1002"/>
      <c r="U130" s="1002"/>
      <c r="V130" s="1002"/>
      <c r="W130" s="1144" t="s">
        <v>496</v>
      </c>
      <c r="X130" s="1145"/>
      <c r="Y130" s="1145"/>
      <c r="Z130" s="1146"/>
      <c r="AA130" s="1029">
        <v>5321838</v>
      </c>
      <c r="AB130" s="1030"/>
      <c r="AC130" s="1030"/>
      <c r="AD130" s="1030"/>
      <c r="AE130" s="1031"/>
      <c r="AF130" s="1032">
        <v>6005773</v>
      </c>
      <c r="AG130" s="1030"/>
      <c r="AH130" s="1030"/>
      <c r="AI130" s="1030"/>
      <c r="AJ130" s="1031"/>
      <c r="AK130" s="1032">
        <v>6145506</v>
      </c>
      <c r="AL130" s="1030"/>
      <c r="AM130" s="1030"/>
      <c r="AN130" s="1030"/>
      <c r="AO130" s="1031"/>
      <c r="AP130" s="1147"/>
      <c r="AQ130" s="1148"/>
      <c r="AR130" s="1148"/>
      <c r="AS130" s="1148"/>
      <c r="AT130" s="1149"/>
      <c r="AU130" s="264"/>
      <c r="AV130" s="264"/>
      <c r="AW130" s="264"/>
      <c r="AX130" s="1138" t="s">
        <v>497</v>
      </c>
      <c r="AY130" s="1021"/>
      <c r="AZ130" s="1021"/>
      <c r="BA130" s="1021"/>
      <c r="BB130" s="1021"/>
      <c r="BC130" s="1021"/>
      <c r="BD130" s="1021"/>
      <c r="BE130" s="1022"/>
      <c r="BF130" s="1175">
        <v>4.4000000000000004</v>
      </c>
      <c r="BG130" s="1176"/>
      <c r="BH130" s="1176"/>
      <c r="BI130" s="1176"/>
      <c r="BJ130" s="1176"/>
      <c r="BK130" s="1176"/>
      <c r="BL130" s="1177"/>
      <c r="BM130" s="1175">
        <v>25</v>
      </c>
      <c r="BN130" s="1176"/>
      <c r="BO130" s="1176"/>
      <c r="BP130" s="1176"/>
      <c r="BQ130" s="1176"/>
      <c r="BR130" s="1176"/>
      <c r="BS130" s="1177"/>
      <c r="BT130" s="1175">
        <v>35</v>
      </c>
      <c r="BU130" s="1178"/>
      <c r="BV130" s="1178"/>
      <c r="BW130" s="1178"/>
      <c r="BX130" s="1178"/>
      <c r="BY130" s="1178"/>
      <c r="BZ130" s="1179"/>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80"/>
      <c r="B131" s="1181"/>
      <c r="C131" s="1181"/>
      <c r="D131" s="1181"/>
      <c r="E131" s="1181"/>
      <c r="F131" s="1181"/>
      <c r="G131" s="1181"/>
      <c r="H131" s="1181"/>
      <c r="I131" s="1181"/>
      <c r="J131" s="1181"/>
      <c r="K131" s="1181"/>
      <c r="L131" s="1181"/>
      <c r="M131" s="1181"/>
      <c r="N131" s="1181"/>
      <c r="O131" s="1181"/>
      <c r="P131" s="1181"/>
      <c r="Q131" s="1181"/>
      <c r="R131" s="1181"/>
      <c r="S131" s="1181"/>
      <c r="T131" s="1181"/>
      <c r="U131" s="1181"/>
      <c r="V131" s="1181"/>
      <c r="W131" s="1182" t="s">
        <v>498</v>
      </c>
      <c r="X131" s="1183"/>
      <c r="Y131" s="1183"/>
      <c r="Z131" s="1184"/>
      <c r="AA131" s="1076">
        <v>29856219</v>
      </c>
      <c r="AB131" s="1055"/>
      <c r="AC131" s="1055"/>
      <c r="AD131" s="1055"/>
      <c r="AE131" s="1056"/>
      <c r="AF131" s="1054">
        <v>28416679</v>
      </c>
      <c r="AG131" s="1055"/>
      <c r="AH131" s="1055"/>
      <c r="AI131" s="1055"/>
      <c r="AJ131" s="1056"/>
      <c r="AK131" s="1054">
        <v>27915838</v>
      </c>
      <c r="AL131" s="1055"/>
      <c r="AM131" s="1055"/>
      <c r="AN131" s="1055"/>
      <c r="AO131" s="1056"/>
      <c r="AP131" s="1185"/>
      <c r="AQ131" s="1186"/>
      <c r="AR131" s="1186"/>
      <c r="AS131" s="1186"/>
      <c r="AT131" s="1187"/>
      <c r="AU131" s="264"/>
      <c r="AV131" s="264"/>
      <c r="AW131" s="264"/>
      <c r="AX131" s="1157" t="s">
        <v>499</v>
      </c>
      <c r="AY131" s="1108"/>
      <c r="AZ131" s="1108"/>
      <c r="BA131" s="1108"/>
      <c r="BB131" s="1108"/>
      <c r="BC131" s="1108"/>
      <c r="BD131" s="1108"/>
      <c r="BE131" s="1109"/>
      <c r="BF131" s="1158" t="s">
        <v>500</v>
      </c>
      <c r="BG131" s="1159"/>
      <c r="BH131" s="1159"/>
      <c r="BI131" s="1159"/>
      <c r="BJ131" s="1159"/>
      <c r="BK131" s="1159"/>
      <c r="BL131" s="1160"/>
      <c r="BM131" s="1158">
        <v>350</v>
      </c>
      <c r="BN131" s="1159"/>
      <c r="BO131" s="1159"/>
      <c r="BP131" s="1159"/>
      <c r="BQ131" s="1159"/>
      <c r="BR131" s="1159"/>
      <c r="BS131" s="1160"/>
      <c r="BT131" s="1161"/>
      <c r="BU131" s="1162"/>
      <c r="BV131" s="1162"/>
      <c r="BW131" s="1162"/>
      <c r="BX131" s="1162"/>
      <c r="BY131" s="1162"/>
      <c r="BZ131" s="116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4" t="s">
        <v>501</v>
      </c>
      <c r="B132" s="1165"/>
      <c r="C132" s="1165"/>
      <c r="D132" s="1165"/>
      <c r="E132" s="1165"/>
      <c r="F132" s="1165"/>
      <c r="G132" s="1165"/>
      <c r="H132" s="1165"/>
      <c r="I132" s="1165"/>
      <c r="J132" s="1165"/>
      <c r="K132" s="1165"/>
      <c r="L132" s="1165"/>
      <c r="M132" s="1165"/>
      <c r="N132" s="1165"/>
      <c r="O132" s="1165"/>
      <c r="P132" s="1165"/>
      <c r="Q132" s="1165"/>
      <c r="R132" s="1165"/>
      <c r="S132" s="1165"/>
      <c r="T132" s="1165"/>
      <c r="U132" s="1165"/>
      <c r="V132" s="1168" t="s">
        <v>502</v>
      </c>
      <c r="W132" s="1168"/>
      <c r="X132" s="1168"/>
      <c r="Y132" s="1168"/>
      <c r="Z132" s="1169"/>
      <c r="AA132" s="1170">
        <v>6.4705748569999999</v>
      </c>
      <c r="AB132" s="1171"/>
      <c r="AC132" s="1171"/>
      <c r="AD132" s="1171"/>
      <c r="AE132" s="1172"/>
      <c r="AF132" s="1173">
        <v>3.4556430749999998</v>
      </c>
      <c r="AG132" s="1171"/>
      <c r="AH132" s="1171"/>
      <c r="AI132" s="1171"/>
      <c r="AJ132" s="1172"/>
      <c r="AK132" s="1173">
        <v>3.443160116</v>
      </c>
      <c r="AL132" s="1171"/>
      <c r="AM132" s="1171"/>
      <c r="AN132" s="1171"/>
      <c r="AO132" s="1172"/>
      <c r="AP132" s="1070"/>
      <c r="AQ132" s="1071"/>
      <c r="AR132" s="1071"/>
      <c r="AS132" s="1071"/>
      <c r="AT132" s="1174"/>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6"/>
      <c r="B133" s="1167"/>
      <c r="C133" s="1167"/>
      <c r="D133" s="1167"/>
      <c r="E133" s="1167"/>
      <c r="F133" s="1167"/>
      <c r="G133" s="1167"/>
      <c r="H133" s="1167"/>
      <c r="I133" s="1167"/>
      <c r="J133" s="1167"/>
      <c r="K133" s="1167"/>
      <c r="L133" s="1167"/>
      <c r="M133" s="1167"/>
      <c r="N133" s="1167"/>
      <c r="O133" s="1167"/>
      <c r="P133" s="1167"/>
      <c r="Q133" s="1167"/>
      <c r="R133" s="1167"/>
      <c r="S133" s="1167"/>
      <c r="T133" s="1167"/>
      <c r="U133" s="1167"/>
      <c r="V133" s="1151" t="s">
        <v>503</v>
      </c>
      <c r="W133" s="1151"/>
      <c r="X133" s="1151"/>
      <c r="Y133" s="1151"/>
      <c r="Z133" s="1152"/>
      <c r="AA133" s="1153">
        <v>8.5</v>
      </c>
      <c r="AB133" s="1154"/>
      <c r="AC133" s="1154"/>
      <c r="AD133" s="1154"/>
      <c r="AE133" s="1155"/>
      <c r="AF133" s="1153">
        <v>6.1</v>
      </c>
      <c r="AG133" s="1154"/>
      <c r="AH133" s="1154"/>
      <c r="AI133" s="1154"/>
      <c r="AJ133" s="1155"/>
      <c r="AK133" s="1153">
        <v>4.4000000000000004</v>
      </c>
      <c r="AL133" s="1154"/>
      <c r="AM133" s="1154"/>
      <c r="AN133" s="1154"/>
      <c r="AO133" s="1155"/>
      <c r="AP133" s="1100"/>
      <c r="AQ133" s="1101"/>
      <c r="AR133" s="1101"/>
      <c r="AS133" s="1101"/>
      <c r="AT133" s="115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3yrefw0psl4cNa1fpZrSx5UDkltgCMJYIgzLDZBTyb6fVD6Oo9dHDBaNYhoXqbCg+S4lmXW9pPqseF5Kxn5aIQ==" saltValue="Ybds5zCFo33VUGvtz3e+S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OhAHn/MOpRE+ja4hTAC6P9nwMDRuGBBHPSPR/2i57jaUgmDK89Bkh81czGb6ZTtPJiCf36qfEv0RjnpAxQ/+0w==" saltValue="Xb888WXqLw7HcFdcIAisJ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PGyw1wuzUpNDT5RLlKxohAexNKivMoflpkbIPOVpKhlEFz2PEMkdWOe3EUD68zdlCzTeN0nnItg51HzNZ41YIQ==" saltValue="0iTI4/+NWi8aZ5bjfRFQz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1" t="s">
        <v>507</v>
      </c>
      <c r="AP7" s="283"/>
      <c r="AQ7" s="284" t="s">
        <v>508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2"/>
      <c r="AP8" s="289" t="s">
        <v>509</v>
      </c>
      <c r="AQ8" s="290" t="s">
        <v>510</v>
      </c>
      <c r="AR8" s="291" t="s">
        <v>511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3" t="s">
        <v>512</v>
      </c>
      <c r="AL9" s="1194"/>
      <c r="AM9" s="1194"/>
      <c r="AN9" s="1195"/>
      <c r="AO9" s="292">
        <v>8091086</v>
      </c>
      <c r="AP9" s="292">
        <v>67863</v>
      </c>
      <c r="AQ9" s="293">
        <v>56134</v>
      </c>
      <c r="AR9" s="294">
        <v>20.9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3" t="s">
        <v>513</v>
      </c>
      <c r="AL10" s="1194"/>
      <c r="AM10" s="1194"/>
      <c r="AN10" s="1195"/>
      <c r="AO10" s="295">
        <v>1536246</v>
      </c>
      <c r="AP10" s="295">
        <v>12885</v>
      </c>
      <c r="AQ10" s="296">
        <v>5510</v>
      </c>
      <c r="AR10" s="297">
        <v>133.80000000000001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3" t="s">
        <v>514</v>
      </c>
      <c r="AL11" s="1194"/>
      <c r="AM11" s="1194"/>
      <c r="AN11" s="1195"/>
      <c r="AO11" s="295">
        <v>1563162</v>
      </c>
      <c r="AP11" s="295">
        <v>13111</v>
      </c>
      <c r="AQ11" s="296">
        <v>3865</v>
      </c>
      <c r="AR11" s="297">
        <v>239.2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3" t="s">
        <v>515</v>
      </c>
      <c r="AL12" s="1194"/>
      <c r="AM12" s="1194"/>
      <c r="AN12" s="1195"/>
      <c r="AO12" s="295">
        <v>614662</v>
      </c>
      <c r="AP12" s="295">
        <v>5155</v>
      </c>
      <c r="AQ12" s="296">
        <v>1439</v>
      </c>
      <c r="AR12" s="297">
        <v>258.2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3" t="s">
        <v>516</v>
      </c>
      <c r="AL13" s="1194"/>
      <c r="AM13" s="1194"/>
      <c r="AN13" s="1195"/>
      <c r="AO13" s="295" t="s">
        <v>517</v>
      </c>
      <c r="AP13" s="295" t="s">
        <v>517</v>
      </c>
      <c r="AQ13" s="296">
        <v>19</v>
      </c>
      <c r="AR13" s="297" t="s">
        <v>517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3" t="s">
        <v>518</v>
      </c>
      <c r="AL14" s="1194"/>
      <c r="AM14" s="1194"/>
      <c r="AN14" s="1195"/>
      <c r="AO14" s="295">
        <v>153706</v>
      </c>
      <c r="AP14" s="295">
        <v>1289</v>
      </c>
      <c r="AQ14" s="296">
        <v>2011</v>
      </c>
      <c r="AR14" s="297">
        <v>-35.9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3" t="s">
        <v>519</v>
      </c>
      <c r="AL15" s="1194"/>
      <c r="AM15" s="1194"/>
      <c r="AN15" s="1195"/>
      <c r="AO15" s="295">
        <v>80283</v>
      </c>
      <c r="AP15" s="295">
        <v>673</v>
      </c>
      <c r="AQ15" s="296">
        <v>1607</v>
      </c>
      <c r="AR15" s="297">
        <v>-58.1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6" t="s">
        <v>520</v>
      </c>
      <c r="AL16" s="1197"/>
      <c r="AM16" s="1197"/>
      <c r="AN16" s="1198"/>
      <c r="AO16" s="295">
        <v>-739223</v>
      </c>
      <c r="AP16" s="295">
        <v>-6200</v>
      </c>
      <c r="AQ16" s="296">
        <v>-5023</v>
      </c>
      <c r="AR16" s="297">
        <v>23.4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6" t="s">
        <v>180</v>
      </c>
      <c r="AL17" s="1197"/>
      <c r="AM17" s="1197"/>
      <c r="AN17" s="1198"/>
      <c r="AO17" s="295">
        <v>11299922</v>
      </c>
      <c r="AP17" s="295">
        <v>94777</v>
      </c>
      <c r="AQ17" s="296">
        <v>65561</v>
      </c>
      <c r="AR17" s="297">
        <v>44.6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522</v>
      </c>
      <c r="AP20" s="303" t="s">
        <v>523</v>
      </c>
      <c r="AQ20" s="304" t="s">
        <v>524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8" t="s">
        <v>525</v>
      </c>
      <c r="AL21" s="1189"/>
      <c r="AM21" s="1189"/>
      <c r="AN21" s="1190"/>
      <c r="AO21" s="307">
        <v>7.94</v>
      </c>
      <c r="AP21" s="308">
        <v>6.51</v>
      </c>
      <c r="AQ21" s="309">
        <v>1.43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8" t="s">
        <v>526</v>
      </c>
      <c r="AL22" s="1189"/>
      <c r="AM22" s="1189"/>
      <c r="AN22" s="1190"/>
      <c r="AO22" s="312">
        <v>97.2</v>
      </c>
      <c r="AP22" s="313">
        <v>99.9</v>
      </c>
      <c r="AQ22" s="314">
        <v>-2.7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528</v>
      </c>
      <c r="AO27" s="273"/>
      <c r="AP27" s="273"/>
      <c r="AQ27" s="273"/>
      <c r="AR27" s="273"/>
      <c r="AS27" s="273"/>
      <c r="AT27" s="273"/>
    </row>
    <row r="28" spans="1:46" ht="17.25" x14ac:dyDescent="0.15">
      <c r="A28" s="274" t="s">
        <v>529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1" t="s">
        <v>507</v>
      </c>
      <c r="AP30" s="283"/>
      <c r="AQ30" s="284" t="s">
        <v>508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2"/>
      <c r="AP31" s="289" t="s">
        <v>509</v>
      </c>
      <c r="AQ31" s="290" t="s">
        <v>510</v>
      </c>
      <c r="AR31" s="291" t="s">
        <v>511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4" t="s">
        <v>531</v>
      </c>
      <c r="AL32" s="1205"/>
      <c r="AM32" s="1205"/>
      <c r="AN32" s="1206"/>
      <c r="AO32" s="322">
        <v>4354102</v>
      </c>
      <c r="AP32" s="322">
        <v>36519</v>
      </c>
      <c r="AQ32" s="323">
        <v>34736</v>
      </c>
      <c r="AR32" s="324">
        <v>5.0999999999999996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4" t="s">
        <v>532</v>
      </c>
      <c r="AL33" s="1205"/>
      <c r="AM33" s="1205"/>
      <c r="AN33" s="1206"/>
      <c r="AO33" s="322" t="s">
        <v>517</v>
      </c>
      <c r="AP33" s="322" t="s">
        <v>517</v>
      </c>
      <c r="AQ33" s="323" t="s">
        <v>517</v>
      </c>
      <c r="AR33" s="324" t="s">
        <v>517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4" t="s">
        <v>533</v>
      </c>
      <c r="AL34" s="1205"/>
      <c r="AM34" s="1205"/>
      <c r="AN34" s="1206"/>
      <c r="AO34" s="322" t="s">
        <v>517</v>
      </c>
      <c r="AP34" s="322" t="s">
        <v>517</v>
      </c>
      <c r="AQ34" s="323">
        <v>3</v>
      </c>
      <c r="AR34" s="324" t="s">
        <v>517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4" t="s">
        <v>534</v>
      </c>
      <c r="AL35" s="1205"/>
      <c r="AM35" s="1205"/>
      <c r="AN35" s="1206"/>
      <c r="AO35" s="322">
        <v>3009977</v>
      </c>
      <c r="AP35" s="322">
        <v>25246</v>
      </c>
      <c r="AQ35" s="323">
        <v>12174</v>
      </c>
      <c r="AR35" s="324">
        <v>107.4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4" t="s">
        <v>535</v>
      </c>
      <c r="AL36" s="1205"/>
      <c r="AM36" s="1205"/>
      <c r="AN36" s="1206"/>
      <c r="AO36" s="322">
        <v>202479</v>
      </c>
      <c r="AP36" s="322">
        <v>1698</v>
      </c>
      <c r="AQ36" s="323">
        <v>1732</v>
      </c>
      <c r="AR36" s="324">
        <v>-2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4" t="s">
        <v>536</v>
      </c>
      <c r="AL37" s="1205"/>
      <c r="AM37" s="1205"/>
      <c r="AN37" s="1206"/>
      <c r="AO37" s="322">
        <v>67119</v>
      </c>
      <c r="AP37" s="322">
        <v>563</v>
      </c>
      <c r="AQ37" s="323">
        <v>505</v>
      </c>
      <c r="AR37" s="324">
        <v>11.5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7" t="s">
        <v>537</v>
      </c>
      <c r="AL38" s="1208"/>
      <c r="AM38" s="1208"/>
      <c r="AN38" s="1209"/>
      <c r="AO38" s="325">
        <v>77</v>
      </c>
      <c r="AP38" s="325">
        <v>1</v>
      </c>
      <c r="AQ38" s="326">
        <v>0</v>
      </c>
      <c r="AR38" s="314">
        <v>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7" t="s">
        <v>538</v>
      </c>
      <c r="AL39" s="1208"/>
      <c r="AM39" s="1208"/>
      <c r="AN39" s="1209"/>
      <c r="AO39" s="322">
        <v>-527061</v>
      </c>
      <c r="AP39" s="322">
        <v>-4421</v>
      </c>
      <c r="AQ39" s="323">
        <v>-7643</v>
      </c>
      <c r="AR39" s="324">
        <v>-42.2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4" t="s">
        <v>539</v>
      </c>
      <c r="AL40" s="1205"/>
      <c r="AM40" s="1205"/>
      <c r="AN40" s="1206"/>
      <c r="AO40" s="322">
        <v>-6145506</v>
      </c>
      <c r="AP40" s="322">
        <v>-51545</v>
      </c>
      <c r="AQ40" s="323">
        <v>-31811</v>
      </c>
      <c r="AR40" s="324">
        <v>62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0" t="s">
        <v>293</v>
      </c>
      <c r="AL41" s="1211"/>
      <c r="AM41" s="1211"/>
      <c r="AN41" s="1212"/>
      <c r="AO41" s="322">
        <v>961187</v>
      </c>
      <c r="AP41" s="322">
        <v>8062</v>
      </c>
      <c r="AQ41" s="323">
        <v>9697</v>
      </c>
      <c r="AR41" s="324">
        <v>-16.899999999999999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9" t="s">
        <v>507</v>
      </c>
      <c r="AN49" s="1201" t="s">
        <v>543</v>
      </c>
      <c r="AO49" s="1202"/>
      <c r="AP49" s="1202"/>
      <c r="AQ49" s="1202"/>
      <c r="AR49" s="120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0"/>
      <c r="AN50" s="338" t="s">
        <v>544</v>
      </c>
      <c r="AO50" s="339" t="s">
        <v>545</v>
      </c>
      <c r="AP50" s="340" t="s">
        <v>546</v>
      </c>
      <c r="AQ50" s="341" t="s">
        <v>547</v>
      </c>
      <c r="AR50" s="342" t="s">
        <v>548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549</v>
      </c>
      <c r="AL51" s="335"/>
      <c r="AM51" s="343">
        <v>10656459</v>
      </c>
      <c r="AN51" s="344">
        <v>86791</v>
      </c>
      <c r="AO51" s="345">
        <v>21.1</v>
      </c>
      <c r="AP51" s="346">
        <v>64620</v>
      </c>
      <c r="AQ51" s="347">
        <v>11.4</v>
      </c>
      <c r="AR51" s="348">
        <v>9.6999999999999993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550</v>
      </c>
      <c r="AM52" s="351">
        <v>6083503</v>
      </c>
      <c r="AN52" s="352">
        <v>49547</v>
      </c>
      <c r="AO52" s="353">
        <v>6.9</v>
      </c>
      <c r="AP52" s="354">
        <v>37260</v>
      </c>
      <c r="AQ52" s="355">
        <v>15.4</v>
      </c>
      <c r="AR52" s="356">
        <v>-8.5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551</v>
      </c>
      <c r="AL53" s="335"/>
      <c r="AM53" s="343">
        <v>8559257</v>
      </c>
      <c r="AN53" s="344">
        <v>70263</v>
      </c>
      <c r="AO53" s="345">
        <v>-19</v>
      </c>
      <c r="AP53" s="346">
        <v>64287</v>
      </c>
      <c r="AQ53" s="347">
        <v>-0.5</v>
      </c>
      <c r="AR53" s="348">
        <v>-18.5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550</v>
      </c>
      <c r="AM54" s="351">
        <v>4974722</v>
      </c>
      <c r="AN54" s="352">
        <v>40837</v>
      </c>
      <c r="AO54" s="353">
        <v>-17.600000000000001</v>
      </c>
      <c r="AP54" s="354">
        <v>41052</v>
      </c>
      <c r="AQ54" s="355">
        <v>10.199999999999999</v>
      </c>
      <c r="AR54" s="356">
        <v>-27.8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552</v>
      </c>
      <c r="AL55" s="335"/>
      <c r="AM55" s="343">
        <v>5652769</v>
      </c>
      <c r="AN55" s="344">
        <v>46719</v>
      </c>
      <c r="AO55" s="345">
        <v>-33.5</v>
      </c>
      <c r="AP55" s="346">
        <v>46440</v>
      </c>
      <c r="AQ55" s="347">
        <v>-27.8</v>
      </c>
      <c r="AR55" s="348">
        <v>-5.7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550</v>
      </c>
      <c r="AM56" s="351">
        <v>3270778</v>
      </c>
      <c r="AN56" s="352">
        <v>27032</v>
      </c>
      <c r="AO56" s="353">
        <v>-33.799999999999997</v>
      </c>
      <c r="AP56" s="354">
        <v>27658</v>
      </c>
      <c r="AQ56" s="355">
        <v>-32.6</v>
      </c>
      <c r="AR56" s="356">
        <v>-1.2</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553</v>
      </c>
      <c r="AL57" s="335"/>
      <c r="AM57" s="343">
        <v>5376904</v>
      </c>
      <c r="AN57" s="344">
        <v>44762</v>
      </c>
      <c r="AO57" s="345">
        <v>-4.2</v>
      </c>
      <c r="AP57" s="346">
        <v>63257</v>
      </c>
      <c r="AQ57" s="347">
        <v>36.200000000000003</v>
      </c>
      <c r="AR57" s="348">
        <v>-40.4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550</v>
      </c>
      <c r="AM58" s="351">
        <v>2070891</v>
      </c>
      <c r="AN58" s="352">
        <v>17240</v>
      </c>
      <c r="AO58" s="353">
        <v>-36.200000000000003</v>
      </c>
      <c r="AP58" s="354">
        <v>27259</v>
      </c>
      <c r="AQ58" s="355">
        <v>-1.4</v>
      </c>
      <c r="AR58" s="356">
        <v>-34.799999999999997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554</v>
      </c>
      <c r="AL59" s="335"/>
      <c r="AM59" s="343">
        <v>5055749</v>
      </c>
      <c r="AN59" s="344">
        <v>42404</v>
      </c>
      <c r="AO59" s="345">
        <v>-5.3</v>
      </c>
      <c r="AP59" s="346">
        <v>52308</v>
      </c>
      <c r="AQ59" s="347">
        <v>-17.3</v>
      </c>
      <c r="AR59" s="348">
        <v>12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550</v>
      </c>
      <c r="AM60" s="351">
        <v>2726584</v>
      </c>
      <c r="AN60" s="352">
        <v>22869</v>
      </c>
      <c r="AO60" s="353">
        <v>32.700000000000003</v>
      </c>
      <c r="AP60" s="354">
        <v>28695</v>
      </c>
      <c r="AQ60" s="355">
        <v>5.3</v>
      </c>
      <c r="AR60" s="356">
        <v>27.4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555</v>
      </c>
      <c r="AL61" s="357"/>
      <c r="AM61" s="358">
        <v>7060228</v>
      </c>
      <c r="AN61" s="359">
        <v>58188</v>
      </c>
      <c r="AO61" s="360">
        <v>-8.1999999999999993</v>
      </c>
      <c r="AP61" s="361">
        <v>58182</v>
      </c>
      <c r="AQ61" s="362">
        <v>0.4</v>
      </c>
      <c r="AR61" s="348">
        <v>-8.6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550</v>
      </c>
      <c r="AM62" s="351">
        <v>3825296</v>
      </c>
      <c r="AN62" s="352">
        <v>31505</v>
      </c>
      <c r="AO62" s="353">
        <v>-9.6</v>
      </c>
      <c r="AP62" s="354">
        <v>32385</v>
      </c>
      <c r="AQ62" s="355">
        <v>-0.6</v>
      </c>
      <c r="AR62" s="356">
        <v>-9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Wm80wmITNjUFugfA68Nj49kmBV33dqB5lR5v3xnLcHTW3F1S7it8tbgBf+ZIDG8jLJQTGoZdaGeomM9aUCcgAQ==" saltValue="klHec8bpz3+sJGdNlhsxp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HJHdCgTUuuio+Yp5234430TH1rgYfyKtcDV/W56XwTgfOzYjcZE8Ak5dVAqrEpmwfUep5wNg2rNALHV/HgnyA==" saltValue="075KNUw2FsbPcVl9vfj9U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504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WFSrAmp9+VDRkwrMW2vKB0p69dXviwGL9Ny1ft+bYI4irlr7DWN2VIhHcSmnk5Dlxf/tXcdm4JU/4/S6N5x/A==" saltValue="eeAGaqeiCAVeHBuuzYNsJ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13" t="s">
        <v>3</v>
      </c>
      <c r="D47" s="1213"/>
      <c r="E47" s="1214"/>
      <c r="F47" s="11">
        <v>15.99</v>
      </c>
      <c r="G47" s="12">
        <v>16.23</v>
      </c>
      <c r="H47" s="12">
        <v>16.62</v>
      </c>
      <c r="I47" s="12">
        <v>16.989999999999998</v>
      </c>
      <c r="J47" s="13">
        <v>17.21</v>
      </c>
    </row>
    <row r="48" spans="2:10" ht="57.75" customHeight="1" x14ac:dyDescent="0.15">
      <c r="B48" s="14"/>
      <c r="C48" s="1215" t="s">
        <v>4</v>
      </c>
      <c r="D48" s="1215"/>
      <c r="E48" s="1216"/>
      <c r="F48" s="15">
        <v>1.24</v>
      </c>
      <c r="G48" s="16">
        <v>3.83</v>
      </c>
      <c r="H48" s="16">
        <v>4.6100000000000003</v>
      </c>
      <c r="I48" s="16">
        <v>3.49</v>
      </c>
      <c r="J48" s="17">
        <v>3.33</v>
      </c>
    </row>
    <row r="49" spans="2:10" ht="57.75" customHeight="1" thickBot="1" x14ac:dyDescent="0.2">
      <c r="B49" s="18"/>
      <c r="C49" s="1217" t="s">
        <v>5</v>
      </c>
      <c r="D49" s="1217"/>
      <c r="E49" s="1218"/>
      <c r="F49" s="19">
        <v>7.78</v>
      </c>
      <c r="G49" s="20">
        <v>7.67</v>
      </c>
      <c r="H49" s="20">
        <v>1.88</v>
      </c>
      <c r="I49" s="20">
        <v>3.4</v>
      </c>
      <c r="J49" s="21">
        <v>4.63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ONeolZO41AOkcuJ0y8zdsWv7P4TVTXJvbsM2n3vCD2jGcHqM8lB8ODRgYbf5R+1qSHPwFnOQjirlytakla6DxQ==" saltValue="kvBidvm3s6eEeqeUnB6+X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山﨑 正雄</cp:lastModifiedBy>
  <cp:lastPrinted>2019-10-24T05:36:22Z</cp:lastPrinted>
  <dcterms:created xsi:type="dcterms:W3CDTF">2019-02-14T03:31:06Z</dcterms:created>
  <dcterms:modified xsi:type="dcterms:W3CDTF">2019-10-24T06:10:29Z</dcterms:modified>
  <cp:category/>
</cp:coreProperties>
</file>